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codeName="ThisWorkbook"/>
  <mc:AlternateContent xmlns:mc="http://schemas.openxmlformats.org/markup-compatibility/2006">
    <mc:Choice Requires="x15">
      <x15ac:absPath xmlns:x15ac="http://schemas.microsoft.com/office/spreadsheetml/2010/11/ac" url="\\dstfs02\01170_市町村課$\01_所属全体フォルダ\5財政班\06fy\050_地方公会計\06 令和４年度財政状況資料集の作成について（ストック情報）\05_元データ\"/>
    </mc:Choice>
  </mc:AlternateContent>
  <xr:revisionPtr revIDLastSave="0" documentId="13_ncr:1_{FDF84119-ADF6-461B-A815-43D396F3E86E}" xr6:coauthVersionLast="47" xr6:coauthVersionMax="47" xr10:uidLastSave="{00000000-0000-0000-0000-000000000000}"/>
  <bookViews>
    <workbookView xWindow="-108" yWindow="-108" windowWidth="23256" windowHeight="12456"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s="1"/>
  <c r="BY43" i="10"/>
  <c r="BW43" i="10"/>
  <c r="BE43" i="10"/>
  <c r="AM43" i="10"/>
  <c r="U43" i="10"/>
  <c r="E43" i="10"/>
  <c r="C43" i="10"/>
  <c r="DG42" i="10"/>
  <c r="CQ42" i="10"/>
  <c r="CO42" i="10"/>
  <c r="BY42" i="10"/>
  <c r="BW42" i="10"/>
  <c r="BE42" i="10"/>
  <c r="AM42" i="10"/>
  <c r="U42" i="10"/>
  <c r="E42" i="10"/>
  <c r="C42" i="10" s="1"/>
  <c r="DG41" i="10"/>
  <c r="CQ41" i="10"/>
  <c r="CO41" i="10"/>
  <c r="BY41" i="10"/>
  <c r="BW41" i="10" s="1"/>
  <c r="BE41" i="10"/>
  <c r="AM41" i="10"/>
  <c r="U41" i="10"/>
  <c r="E41" i="10"/>
  <c r="C41" i="10"/>
  <c r="DG40" i="10"/>
  <c r="CQ40" i="10"/>
  <c r="CO40" i="10" s="1"/>
  <c r="BY40" i="10"/>
  <c r="BE40" i="10"/>
  <c r="AM40" i="10"/>
  <c r="U40" i="10"/>
  <c r="E40" i="10"/>
  <c r="C40" i="10" s="1"/>
  <c r="DG39" i="10"/>
  <c r="CQ39" i="10"/>
  <c r="CO39" i="10" s="1"/>
  <c r="BY39" i="10"/>
  <c r="BE39" i="10"/>
  <c r="AM39" i="10"/>
  <c r="U39" i="10"/>
  <c r="E39" i="10"/>
  <c r="C39" i="10"/>
  <c r="DG38" i="10"/>
  <c r="CQ38" i="10"/>
  <c r="CO38" i="10" s="1"/>
  <c r="BY38" i="10"/>
  <c r="BE38" i="10"/>
  <c r="AM38" i="10"/>
  <c r="U38" i="10"/>
  <c r="E38" i="10"/>
  <c r="C38" i="10" s="1"/>
  <c r="DG37" i="10"/>
  <c r="CQ37" i="10"/>
  <c r="BY37" i="10"/>
  <c r="BE37" i="10"/>
  <c r="AM37" i="10"/>
  <c r="U37" i="10"/>
  <c r="E37" i="10"/>
  <c r="C37" i="10"/>
  <c r="DG36" i="10"/>
  <c r="CQ36" i="10"/>
  <c r="BY36" i="10"/>
  <c r="BE36" i="10"/>
  <c r="AM36" i="10"/>
  <c r="W36" i="10"/>
  <c r="E36" i="10"/>
  <c r="C36" i="10" s="1"/>
  <c r="DG35" i="10"/>
  <c r="CQ35" i="10"/>
  <c r="BY35" i="10"/>
  <c r="BE35" i="10"/>
  <c r="AO35" i="10"/>
  <c r="W35" i="10"/>
  <c r="E35" i="10"/>
  <c r="DG34" i="10"/>
  <c r="CQ34" i="10"/>
  <c r="BY34" i="10"/>
  <c r="BE34" i="10"/>
  <c r="AO34" i="10"/>
  <c r="W34" i="10"/>
  <c r="E34" i="10"/>
  <c r="C34" i="10" s="1"/>
  <c r="C35" i="10" l="1"/>
  <c r="U34" i="10" l="1"/>
  <c r="U35" i="10" l="1"/>
  <c r="U36" i="10" s="1"/>
  <c r="AM34" i="10" l="1"/>
  <c r="AM35" i="10" l="1"/>
  <c r="BW34" i="10"/>
  <c r="BW35" i="10" s="1"/>
  <c r="BW36" i="10" s="1"/>
  <c r="BW37" i="10" s="1"/>
  <c r="BW38" i="10" s="1"/>
  <c r="BW39" i="10" s="1"/>
  <c r="BW40" i="10" s="1"/>
  <c r="CO34" i="10" l="1"/>
  <c r="CO35" i="10" s="1"/>
  <c r="CO36" i="10" s="1"/>
  <c r="CO37" i="10" s="1"/>
</calcChain>
</file>

<file path=xl/sharedStrings.xml><?xml version="1.0" encoding="utf-8"?>
<sst xmlns="http://schemas.openxmlformats.org/spreadsheetml/2006/main" count="1121" uniqueCount="552">
  <si>
    <t>組合等が起こした地方債の元利償還金に対する負担金等</t>
  </si>
  <si>
    <t>一時借入金の利子</t>
    <rPh sb="0" eb="2">
      <t>イチジ</t>
    </rPh>
    <rPh sb="2" eb="5">
      <t>カリイレキン</t>
    </rPh>
    <rPh sb="6" eb="8">
      <t>リシ</t>
    </rPh>
    <phoneticPr fontId="33"/>
  </si>
  <si>
    <t>標準財政規模比（％）</t>
  </si>
  <si>
    <t>財政調整基金残高</t>
    <rPh sb="0" eb="2">
      <t>ザイセイ</t>
    </rPh>
    <rPh sb="2" eb="4">
      <t>チョウセイ</t>
    </rPh>
    <rPh sb="4" eb="6">
      <t>キキン</t>
    </rPh>
    <rPh sb="6" eb="8">
      <t>ザンダカ</t>
    </rPh>
    <phoneticPr fontId="5"/>
  </si>
  <si>
    <t>徴収率
(％)</t>
    <rPh sb="0" eb="2">
      <t>チョウシュウ</t>
    </rPh>
    <rPh sb="2" eb="3">
      <t>リツ</t>
    </rPh>
    <phoneticPr fontId="5"/>
  </si>
  <si>
    <t>区分</t>
    <rPh sb="0" eb="2">
      <t>クブン</t>
    </rPh>
    <phoneticPr fontId="5"/>
  </si>
  <si>
    <t>（参考）</t>
    <rPh sb="1" eb="3">
      <t>サンコウ</t>
    </rPh>
    <phoneticPr fontId="5"/>
  </si>
  <si>
    <t>第2次</t>
    <rPh sb="0" eb="1">
      <t>ダイ</t>
    </rPh>
    <rPh sb="2" eb="3">
      <t>ジ</t>
    </rPh>
    <phoneticPr fontId="5"/>
  </si>
  <si>
    <t>(Ｂ)</t>
  </si>
  <si>
    <t>実質収支額</t>
    <rPh sb="0" eb="2">
      <t>ジッシツ</t>
    </rPh>
    <rPh sb="2" eb="4">
      <t>シュウシ</t>
    </rPh>
    <rPh sb="4" eb="5">
      <t>ガク</t>
    </rPh>
    <phoneticPr fontId="5"/>
  </si>
  <si>
    <t>令和2年国調(人)</t>
    <rPh sb="3" eb="4">
      <t>ネン</t>
    </rPh>
    <rPh sb="4" eb="5">
      <t>コク</t>
    </rPh>
    <rPh sb="5" eb="6">
      <t>チョウ</t>
    </rPh>
    <phoneticPr fontId="5"/>
  </si>
  <si>
    <t>会計</t>
    <rPh sb="0" eb="2">
      <t>カイケイ</t>
    </rPh>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</si>
  <si>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</si>
  <si>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前年度末減債基金残高(D)</t>
  </si>
  <si>
    <t>千葉県後期高齢者医療広域連合（一般会計）</t>
  </si>
  <si>
    <t>実質公債費比率（分子）の構造</t>
  </si>
  <si>
    <t>実質単年度収支</t>
    <rPh sb="0" eb="2">
      <t>ジッシツ</t>
    </rPh>
    <rPh sb="2" eb="5">
      <t>タンネンド</t>
    </rPh>
    <rPh sb="5" eb="7">
      <t>シュウシ</t>
    </rPh>
    <phoneticPr fontId="5"/>
  </si>
  <si>
    <t>年度</t>
    <rPh sb="0" eb="2">
      <t>ネンド</t>
    </rPh>
    <phoneticPr fontId="5"/>
  </si>
  <si>
    <t>経常収支比率</t>
    <rPh sb="0" eb="2">
      <t>ケイジョウ</t>
    </rPh>
    <rPh sb="2" eb="4">
      <t>シュウシ</t>
    </rPh>
    <rPh sb="4" eb="6">
      <t>ヒリツ</t>
    </rPh>
    <phoneticPr fontId="34"/>
  </si>
  <si>
    <t>※令和5年度中に市町村合併した団体で、合併前の団体ごとの決算に基づく連結実質赤字比率を算出していない団体については、グラフを表記しない。</t>
    <rPh sb="1" eb="3">
      <t>レイワ</t>
    </rPh>
    <phoneticPr fontId="5"/>
  </si>
  <si>
    <t>組合等負担等見込額</t>
  </si>
  <si>
    <t>手数料</t>
  </si>
  <si>
    <t>人口</t>
    <rPh sb="0" eb="2">
      <t>ジンコウ</t>
    </rPh>
    <phoneticPr fontId="5"/>
  </si>
  <si>
    <t>（百万円）</t>
    <rPh sb="1" eb="2">
      <t>ヒャク</t>
    </rPh>
    <rPh sb="2" eb="4">
      <t>マンエン</t>
    </rPh>
    <phoneticPr fontId="5"/>
  </si>
  <si>
    <t>分子の構造</t>
    <rPh sb="0" eb="2">
      <t>ブンシ</t>
    </rPh>
    <rPh sb="3" eb="5">
      <t>コウゾウ</t>
    </rPh>
    <phoneticPr fontId="5"/>
  </si>
  <si>
    <t>元利償還金</t>
  </si>
  <si>
    <t>実質収支比率等に係る経年分析</t>
  </si>
  <si>
    <t>介護保険特別会計</t>
  </si>
  <si>
    <t>元利償還金等(A)</t>
  </si>
  <si>
    <t>　補助費等</t>
    <rPh sb="1" eb="3">
      <t>ホジョ</t>
    </rPh>
    <rPh sb="3" eb="4">
      <t>ヒ</t>
    </rPh>
    <rPh sb="4" eb="5">
      <t>トウ</t>
    </rPh>
    <phoneticPr fontId="5"/>
  </si>
  <si>
    <t>減債基金積立不足算定額※2</t>
  </si>
  <si>
    <t>依頼土地の買い戻しに係るもの</t>
    <rPh sb="0" eb="2">
      <t>イライ</t>
    </rPh>
    <rPh sb="2" eb="4">
      <t>トチ</t>
    </rPh>
    <rPh sb="5" eb="6">
      <t>カ</t>
    </rPh>
    <rPh sb="7" eb="8">
      <t>モド</t>
    </rPh>
    <rPh sb="10" eb="11">
      <t>カカ</t>
    </rPh>
    <phoneticPr fontId="5"/>
  </si>
  <si>
    <t>満期一括償還地方債に係る年度割相当額</t>
  </si>
  <si>
    <t>一部事務組合等の起こした地方債に充てたと認められる
補助金又は負担金</t>
  </si>
  <si>
    <t>臨時職員</t>
    <rPh sb="0" eb="2">
      <t>リンジ</t>
    </rPh>
    <rPh sb="2" eb="4">
      <t>ショクイン</t>
    </rPh>
    <phoneticPr fontId="5"/>
  </si>
  <si>
    <t>公営企業債の元利償還金に対する繰入金</t>
  </si>
  <si>
    <t>債務負担行為額（支出予定額）</t>
    <rPh sb="0" eb="2">
      <t>サイム</t>
    </rPh>
    <rPh sb="2" eb="4">
      <t>フタン</t>
    </rPh>
    <rPh sb="4" eb="6">
      <t>コウイ</t>
    </rPh>
    <rPh sb="6" eb="7">
      <t>ガク</t>
    </rPh>
    <rPh sb="8" eb="10">
      <t>シシュツ</t>
    </rPh>
    <rPh sb="10" eb="12">
      <t>ヨテイ</t>
    </rPh>
    <rPh sb="12" eb="13">
      <t>ガク</t>
    </rPh>
    <phoneticPr fontId="5"/>
  </si>
  <si>
    <t>将来負担額(A)</t>
  </si>
  <si>
    <t>財政調整基金残高</t>
  </si>
  <si>
    <t>対比（差引）</t>
    <rPh sb="0" eb="2">
      <t>タイヒ</t>
    </rPh>
    <rPh sb="3" eb="5">
      <t>サシヒキ</t>
    </rPh>
    <phoneticPr fontId="5"/>
  </si>
  <si>
    <t>債務負担行為に基づく支出額</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</si>
  <si>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5"/>
  </si>
  <si>
    <t>一時借入金の利子</t>
  </si>
  <si>
    <t>利子割交付金</t>
  </si>
  <si>
    <t>基準財政需要額算入見込額</t>
  </si>
  <si>
    <t>算入公債費等(B)</t>
  </si>
  <si>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5"/>
  </si>
  <si>
    <t>算入公債費等</t>
  </si>
  <si>
    <t>(注釈)</t>
    <rPh sb="1" eb="2">
      <t>チュウ</t>
    </rPh>
    <rPh sb="2" eb="3">
      <t>シャク</t>
    </rPh>
    <phoneticPr fontId="5"/>
  </si>
  <si>
    <t>(A)－(B)</t>
  </si>
  <si>
    <t>当該団体
からの
補助金</t>
  </si>
  <si>
    <t>国有提供交付金(特別区財調交付金)</t>
  </si>
  <si>
    <t>実質公債費比率の分子</t>
  </si>
  <si>
    <t>▲特定財源の額</t>
  </si>
  <si>
    <t>連結実質赤字額</t>
  </si>
  <si>
    <t>(3ヵ年平均)</t>
    <rPh sb="3" eb="4">
      <t>ネン</t>
    </rPh>
    <rPh sb="4" eb="6">
      <t>ヘイキン</t>
    </rPh>
    <phoneticPr fontId="5"/>
  </si>
  <si>
    <t>　　うち人件費</t>
  </si>
  <si>
    <t>(一般財源計)</t>
  </si>
  <si>
    <t>当該団体(円)</t>
  </si>
  <si>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</si>
  <si>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</si>
  <si>
    <t>将来負担比率</t>
    <rPh sb="0" eb="2">
      <t>ショウライ</t>
    </rPh>
    <rPh sb="2" eb="4">
      <t>フタン</t>
    </rPh>
    <rPh sb="4" eb="6">
      <t>ヒリツ</t>
    </rPh>
    <phoneticPr fontId="34"/>
  </si>
  <si>
    <t>減債基金
積立状況等（注）</t>
    <rPh sb="0" eb="2">
      <t>ゲンサイ</t>
    </rPh>
    <rPh sb="2" eb="4">
      <t>キキン</t>
    </rPh>
    <rPh sb="5" eb="7">
      <t>ツミタテ</t>
    </rPh>
    <rPh sb="7" eb="9">
      <t>ジョウキョウ</t>
    </rPh>
    <rPh sb="9" eb="10">
      <t>トウ</t>
    </rPh>
    <rPh sb="10" eb="13">
      <t>チュウ</t>
    </rPh>
    <phoneticPr fontId="5"/>
  </si>
  <si>
    <t>PFI事業に係るもの</t>
    <rPh sb="3" eb="5">
      <t>ジギョウ</t>
    </rPh>
    <rPh sb="6" eb="7">
      <t>カカ</t>
    </rPh>
    <phoneticPr fontId="33"/>
  </si>
  <si>
    <t>満期一括償還地方債に係る実質償還額又は理論償還額のいずれか少ない額(C)</t>
  </si>
  <si>
    <t>前年度末減債基金積立相当額(E)</t>
    <rPh sb="0" eb="3">
      <t>ゼンネンド</t>
    </rPh>
    <rPh sb="3" eb="4">
      <t>マツ</t>
    </rPh>
    <rPh sb="4" eb="6">
      <t>ゲンサイ</t>
    </rPh>
    <rPh sb="6" eb="8">
      <t>キキン</t>
    </rPh>
    <rPh sb="8" eb="10">
      <t>ツミタテ</t>
    </rPh>
    <rPh sb="10" eb="12">
      <t>ソウトウ</t>
    </rPh>
    <rPh sb="12" eb="13">
      <t>ガク</t>
    </rPh>
    <phoneticPr fontId="35"/>
  </si>
  <si>
    <t>消防費</t>
  </si>
  <si>
    <t>※令和5年度中に市町村合併した団体で、合併前の団体ごとの決算に基づく将来負担比率を算出していない団体については、グラフを表記しない。</t>
    <rPh sb="1" eb="3">
      <t>レイワ</t>
    </rPh>
    <phoneticPr fontId="5"/>
  </si>
  <si>
    <t>一般会計等に係る地方債の現在高</t>
  </si>
  <si>
    <t>人口密度 (人/k㎡)</t>
    <rPh sb="0" eb="2">
      <t>ジンコウ</t>
    </rPh>
    <rPh sb="2" eb="4">
      <t>ミツド</t>
    </rPh>
    <phoneticPr fontId="5"/>
  </si>
  <si>
    <t>黒字額</t>
    <rPh sb="0" eb="2">
      <t>クロジ</t>
    </rPh>
    <rPh sb="2" eb="3">
      <t>ガク</t>
    </rPh>
    <phoneticPr fontId="36"/>
  </si>
  <si>
    <t>公債費負担比率</t>
    <rPh sb="0" eb="3">
      <t>コウサイヒ</t>
    </rPh>
    <rPh sb="3" eb="5">
      <t>フタン</t>
    </rPh>
    <rPh sb="5" eb="7">
      <t>ヒリツ</t>
    </rPh>
    <phoneticPr fontId="5"/>
  </si>
  <si>
    <t>その他特定目的基金</t>
    <rPh sb="2" eb="3">
      <t>タ</t>
    </rPh>
    <rPh sb="3" eb="5">
      <t>トクテイ</t>
    </rPh>
    <rPh sb="5" eb="7">
      <t>モクテキ</t>
    </rPh>
    <rPh sb="7" eb="9">
      <t>キキン</t>
    </rPh>
    <phoneticPr fontId="5"/>
  </si>
  <si>
    <t>×</t>
  </si>
  <si>
    <t>債務負担行為に基づく支出予定額</t>
  </si>
  <si>
    <t>単年度収支</t>
  </si>
  <si>
    <t>公営企業債等繰入見込額</t>
  </si>
  <si>
    <t>財源超過</t>
    <rPh sb="0" eb="2">
      <t>ザイゲン</t>
    </rPh>
    <rPh sb="2" eb="4">
      <t>チョウカ</t>
    </rPh>
    <phoneticPr fontId="5"/>
  </si>
  <si>
    <t>設立法人等の負債額等負担見込額</t>
  </si>
  <si>
    <t>退職手当負担見込額</t>
  </si>
  <si>
    <t>利子補給に係るもの</t>
  </si>
  <si>
    <t>うち、健全化法施行規則附則第三条に係る負担見込額</t>
  </si>
  <si>
    <r>
      <t>(※</t>
    </r>
    <r>
      <rPr>
        <sz val="9"/>
        <color indexed="8"/>
        <rFont val="ＭＳ ゴシック"/>
        <family val="3"/>
        <charset val="128"/>
      </rPr>
      <t>3)</t>
    </r>
  </si>
  <si>
    <t>実質収支額</t>
  </si>
  <si>
    <t>当該団体決算額
（千円）</t>
    <rPh sb="0" eb="2">
      <t>トウガイ</t>
    </rPh>
    <rPh sb="2" eb="4">
      <t>ダンタイ</t>
    </rPh>
    <rPh sb="4" eb="6">
      <t>ケッサン</t>
    </rPh>
    <rPh sb="6" eb="7">
      <t>ガク</t>
    </rPh>
    <rPh sb="9" eb="11">
      <t>センエン</t>
    </rPh>
    <phoneticPr fontId="5"/>
  </si>
  <si>
    <t>組合等連結実質赤字額負担見込額</t>
  </si>
  <si>
    <t>商工費</t>
  </si>
  <si>
    <t>充当可能財源等(B)</t>
  </si>
  <si>
    <t>充当可能基金</t>
  </si>
  <si>
    <t>事業会計の一覧</t>
    <rPh sb="0" eb="2">
      <t>ジギョウ</t>
    </rPh>
    <rPh sb="2" eb="4">
      <t>カイケイ</t>
    </rPh>
    <phoneticPr fontId="5"/>
  </si>
  <si>
    <t>充当可能特定歳入</t>
  </si>
  <si>
    <t>第3次</t>
    <rPh sb="0" eb="1">
      <t>ダイ</t>
    </rPh>
    <rPh sb="2" eb="3">
      <t>ジ</t>
    </rPh>
    <phoneticPr fontId="5"/>
  </si>
  <si>
    <t>（百万円）</t>
    <rPh sb="1" eb="4">
      <t>ヒャクマンエン</t>
    </rPh>
    <phoneticPr fontId="5"/>
  </si>
  <si>
    <t>内訳</t>
    <rPh sb="0" eb="2">
      <t>ウチワケ</t>
    </rPh>
    <phoneticPr fontId="33"/>
  </si>
  <si>
    <t>将来負担比率の分子</t>
  </si>
  <si>
    <t>連結実質赤字比率に係る赤字・黒字の構成分析</t>
  </si>
  <si>
    <t>　法定外普通税</t>
  </si>
  <si>
    <t xml:space="preserve"> </t>
  </si>
  <si>
    <t>財政調整基金</t>
    <rPh sb="0" eb="2">
      <t>ザイセイ</t>
    </rPh>
    <rPh sb="2" eb="4">
      <t>チョウセイ</t>
    </rPh>
    <rPh sb="4" eb="6">
      <t>キキン</t>
    </rPh>
    <phoneticPr fontId="5"/>
  </si>
  <si>
    <t>うち日本人(％)</t>
  </si>
  <si>
    <t>地方消費税交付金</t>
  </si>
  <si>
    <t>減債基金</t>
    <rPh sb="0" eb="2">
      <t>ゲンサイ</t>
    </rPh>
    <rPh sb="2" eb="4">
      <t>キキン</t>
    </rPh>
    <phoneticPr fontId="5"/>
  </si>
  <si>
    <t>　法定普通税</t>
  </si>
  <si>
    <t>　※地方公共団体が①25%以上出資している法人又は②財政支援を行っている法人を記載している。</t>
  </si>
  <si>
    <t>基金残高合計</t>
    <rPh sb="0" eb="2">
      <t>キキン</t>
    </rPh>
    <rPh sb="2" eb="4">
      <t>ザンダカ</t>
    </rPh>
    <rPh sb="4" eb="6">
      <t>ゴウケイ</t>
    </rPh>
    <phoneticPr fontId="5"/>
  </si>
  <si>
    <t>基準財政需要額</t>
  </si>
  <si>
    <t>組合等名</t>
  </si>
  <si>
    <t>実質単年度収支</t>
    <rPh sb="0" eb="2">
      <t>ジッシツ</t>
    </rPh>
    <rPh sb="2" eb="5">
      <t>タンネンド</t>
    </rPh>
    <rPh sb="5" eb="7">
      <t>シュウシ</t>
    </rPh>
    <phoneticPr fontId="36"/>
  </si>
  <si>
    <t>令和2年国調</t>
    <rPh sb="0" eb="2">
      <t>レイワ</t>
    </rPh>
    <rPh sb="3" eb="4">
      <t>ネン</t>
    </rPh>
    <rPh sb="4" eb="5">
      <t>コク</t>
    </rPh>
    <rPh sb="5" eb="6">
      <t>チョウ</t>
    </rPh>
    <phoneticPr fontId="5"/>
  </si>
  <si>
    <t>赤字額</t>
    <rPh sb="0" eb="2">
      <t>アカジ</t>
    </rPh>
    <rPh sb="2" eb="3">
      <t>ガク</t>
    </rPh>
    <phoneticPr fontId="36"/>
  </si>
  <si>
    <t>元利償還金等</t>
    <rPh sb="0" eb="2">
      <t>ガンリ</t>
    </rPh>
    <rPh sb="2" eb="5">
      <t>ショウカンキン</t>
    </rPh>
    <rPh sb="5" eb="6">
      <t>トウ</t>
    </rPh>
    <phoneticPr fontId="5"/>
  </si>
  <si>
    <t>歳入の状況（単位 千円・％）</t>
    <rPh sb="0" eb="2">
      <t>サイニュウ</t>
    </rPh>
    <rPh sb="3" eb="5">
      <t>ジョウキョウ</t>
    </rPh>
    <rPh sb="6" eb="8">
      <t>タンイ</t>
    </rPh>
    <rPh sb="9" eb="11">
      <t>センエン</t>
    </rPh>
    <phoneticPr fontId="5"/>
  </si>
  <si>
    <t>算入公債費等</t>
    <rPh sb="0" eb="2">
      <t>サンニュウ</t>
    </rPh>
    <rPh sb="2" eb="6">
      <t>コウサイヒトウ</t>
    </rPh>
    <phoneticPr fontId="5"/>
  </si>
  <si>
    <t>算入公債費等</t>
    <rPh sb="0" eb="2">
      <t>サンニュウ</t>
    </rPh>
    <rPh sb="2" eb="6">
      <t>コウサイヒトウ</t>
    </rPh>
    <phoneticPr fontId="36"/>
  </si>
  <si>
    <t>連結実質赤字比率</t>
    <rPh sb="0" eb="2">
      <t>レンケツ</t>
    </rPh>
    <rPh sb="2" eb="4">
      <t>ジッシツ</t>
    </rPh>
    <rPh sb="4" eb="6">
      <t>アカジ</t>
    </rPh>
    <rPh sb="6" eb="8">
      <t>ヒリツ</t>
    </rPh>
    <phoneticPr fontId="34"/>
  </si>
  <si>
    <t>宅地造成</t>
  </si>
  <si>
    <t>減債基金積立不足算定額</t>
  </si>
  <si>
    <t>実質公債費比率
（(Ａ)－((Ｂ)＋(Ｄ))）／（(Ｃ)－(Ｄ)）×１００</t>
    <rPh sb="0" eb="2">
      <t>ジッシツ</t>
    </rPh>
    <rPh sb="2" eb="4">
      <t>コウサイ</t>
    </rPh>
    <rPh sb="4" eb="5">
      <t>ヒ</t>
    </rPh>
    <rPh sb="5" eb="7">
      <t>ヒリツ</t>
    </rPh>
    <phoneticPr fontId="5"/>
  </si>
  <si>
    <t>　　都市計画税</t>
  </si>
  <si>
    <t>令和4年度</t>
    <rPh sb="0" eb="2">
      <t>レイワ</t>
    </rPh>
    <rPh sb="3" eb="5">
      <t>ネンド</t>
    </rPh>
    <phoneticPr fontId="34"/>
  </si>
  <si>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</si>
  <si>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</si>
  <si>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</si>
  <si>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将来負担額</t>
    <rPh sb="0" eb="2">
      <t>ショウライ</t>
    </rPh>
    <rPh sb="2" eb="4">
      <t>フタン</t>
    </rPh>
    <rPh sb="4" eb="5">
      <t>ガク</t>
    </rPh>
    <phoneticPr fontId="5"/>
  </si>
  <si>
    <t>　　　個人均等割</t>
  </si>
  <si>
    <t>　　うち職員給</t>
    <rPh sb="4" eb="6">
      <t>ショクイン</t>
    </rPh>
    <rPh sb="6" eb="7">
      <t>キュウ</t>
    </rPh>
    <phoneticPr fontId="5"/>
  </si>
  <si>
    <t>充当可能財源等</t>
    <rPh sb="0" eb="2">
      <t>ジュウトウ</t>
    </rPh>
    <rPh sb="2" eb="4">
      <t>カノウ</t>
    </rPh>
    <rPh sb="4" eb="6">
      <t>ザイゲン</t>
    </rPh>
    <rPh sb="6" eb="7">
      <t>トウ</t>
    </rPh>
    <phoneticPr fontId="5"/>
  </si>
  <si>
    <t>基金残高に係る経年分析</t>
  </si>
  <si>
    <t>令和4年度</t>
  </si>
  <si>
    <t>財政調整基金</t>
  </si>
  <si>
    <t>令和3年度(千円･％)</t>
    <rPh sb="0" eb="2">
      <t>レイワ</t>
    </rPh>
    <rPh sb="4" eb="5">
      <t>ド</t>
    </rPh>
    <rPh sb="6" eb="8">
      <t>センエン</t>
    </rPh>
    <phoneticPr fontId="5"/>
  </si>
  <si>
    <t>減債基金</t>
  </si>
  <si>
    <t>分離課税所得割交付金</t>
  </si>
  <si>
    <t>その他特定目的基金</t>
  </si>
  <si>
    <t>次木親野井特定土地区画整理事業特別会計</t>
  </si>
  <si>
    <t>令和4年度　財政状況資料集</t>
  </si>
  <si>
    <t>総括表（市町村）</t>
    <rPh sb="0" eb="2">
      <t>ソウカツ</t>
    </rPh>
    <rPh sb="2" eb="3">
      <t>ヒョウ</t>
    </rPh>
    <rPh sb="4" eb="7">
      <t>シチョウソン</t>
    </rPh>
    <phoneticPr fontId="5"/>
  </si>
  <si>
    <t>いわゆる五省協定等に係るもの</t>
    <rPh sb="4" eb="6">
      <t>ゴショウ</t>
    </rPh>
    <rPh sb="6" eb="9">
      <t>キョウテイトウ</t>
    </rPh>
    <rPh sb="10" eb="11">
      <t>カカ</t>
    </rPh>
    <phoneticPr fontId="33"/>
  </si>
  <si>
    <t xml:space="preserve"> R04</t>
  </si>
  <si>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</si>
  <si>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3"/>
  </si>
  <si>
    <t>千葉県</t>
  </si>
  <si>
    <t>市町村類型</t>
  </si>
  <si>
    <t>地方道路公社に係る将来負担額</t>
    <rPh sb="0" eb="2">
      <t>チホウ</t>
    </rPh>
    <rPh sb="2" eb="4">
      <t>ドウロ</t>
    </rPh>
    <rPh sb="4" eb="6">
      <t>コウシャ</t>
    </rPh>
    <rPh sb="7" eb="8">
      <t>カカ</t>
    </rPh>
    <rPh sb="9" eb="11">
      <t>ショウライ</t>
    </rPh>
    <rPh sb="11" eb="14">
      <t>フタンガク</t>
    </rPh>
    <phoneticPr fontId="33"/>
  </si>
  <si>
    <t>Ⅳ－３</t>
  </si>
  <si>
    <t>指定団体等の指定状況</t>
  </si>
  <si>
    <t>歳出総額</t>
  </si>
  <si>
    <t>ゴルフ場利用税交付金</t>
  </si>
  <si>
    <t>寄附金</t>
  </si>
  <si>
    <t>令和4年度(千円)</t>
    <rPh sb="0" eb="2">
      <t>レイワ</t>
    </rPh>
    <rPh sb="3" eb="5">
      <t>ネンド</t>
    </rPh>
    <rPh sb="6" eb="8">
      <t>センエン</t>
    </rPh>
    <phoneticPr fontId="5"/>
  </si>
  <si>
    <t>実質収支比率</t>
    <rPh sb="0" eb="2">
      <t>ジッシツ</t>
    </rPh>
    <rPh sb="2" eb="4">
      <t>シュウシ</t>
    </rPh>
    <rPh sb="4" eb="6">
      <t>ヒリツ</t>
    </rPh>
    <phoneticPr fontId="5"/>
  </si>
  <si>
    <t>令和3年度(千円)</t>
    <rPh sb="0" eb="2">
      <t>レイワ</t>
    </rPh>
    <rPh sb="4" eb="5">
      <t>ド</t>
    </rPh>
    <rPh sb="6" eb="8">
      <t>センエン</t>
    </rPh>
    <phoneticPr fontId="5"/>
  </si>
  <si>
    <t>準元利償還金</t>
    <rPh sb="0" eb="1">
      <t>ジュン</t>
    </rPh>
    <rPh sb="1" eb="3">
      <t>ガンリ</t>
    </rPh>
    <rPh sb="3" eb="6">
      <t>ショウカンキン</t>
    </rPh>
    <phoneticPr fontId="33"/>
  </si>
  <si>
    <t>令和4年度(千円･％)</t>
    <rPh sb="0" eb="2">
      <t>レイワ</t>
    </rPh>
    <rPh sb="3" eb="5">
      <t>ネンド</t>
    </rPh>
    <rPh sb="6" eb="8">
      <t>センエン</t>
    </rPh>
    <phoneticPr fontId="5"/>
  </si>
  <si>
    <t>歳入総額</t>
  </si>
  <si>
    <t>財政健全化等</t>
    <rPh sb="0" eb="2">
      <t>ザイセイ</t>
    </rPh>
    <rPh sb="2" eb="5">
      <t>ケンゼンカ</t>
    </rPh>
    <rPh sb="5" eb="6">
      <t>トウ</t>
    </rPh>
    <phoneticPr fontId="5"/>
  </si>
  <si>
    <t>分担金・負担金</t>
  </si>
  <si>
    <t>経常収支比率</t>
    <rPh sb="0" eb="2">
      <t>ケイジョウ</t>
    </rPh>
    <rPh sb="2" eb="4">
      <t>シュウシ</t>
    </rPh>
    <rPh sb="4" eb="6">
      <t>ヒリツ</t>
    </rPh>
    <phoneticPr fontId="5"/>
  </si>
  <si>
    <t>純固定資産税</t>
    <rPh sb="0" eb="1">
      <t>ジュン</t>
    </rPh>
    <rPh sb="1" eb="3">
      <t>コテイ</t>
    </rPh>
    <rPh sb="3" eb="6">
      <t>シサンゼイ</t>
    </rPh>
    <phoneticPr fontId="5"/>
  </si>
  <si>
    <t>市町村名</t>
    <rPh sb="0" eb="3">
      <t>シチョウソン</t>
    </rPh>
    <rPh sb="3" eb="4">
      <t>メイ</t>
    </rPh>
    <phoneticPr fontId="5"/>
  </si>
  <si>
    <t>　　うち一部事務組合負担金</t>
  </si>
  <si>
    <t>野田市</t>
  </si>
  <si>
    <t>地方交付税種地</t>
    <rPh sb="0" eb="2">
      <t>チホウ</t>
    </rPh>
    <rPh sb="2" eb="5">
      <t>コウフゼイ</t>
    </rPh>
    <rPh sb="5" eb="6">
      <t>シュ</t>
    </rPh>
    <rPh sb="6" eb="7">
      <t>チ</t>
    </rPh>
    <phoneticPr fontId="5"/>
  </si>
  <si>
    <t>1-5</t>
  </si>
  <si>
    <t>歳入歳出差引</t>
  </si>
  <si>
    <t>会計名</t>
    <rPh sb="0" eb="2">
      <t>カイケイ</t>
    </rPh>
    <rPh sb="2" eb="3">
      <t>メイ</t>
    </rPh>
    <phoneticPr fontId="5"/>
  </si>
  <si>
    <t>(Ｅ)</t>
  </si>
  <si>
    <t>　　(※1)</t>
  </si>
  <si>
    <t>首都</t>
    <rPh sb="0" eb="2">
      <t>シュト</t>
    </rPh>
    <phoneticPr fontId="5"/>
  </si>
  <si>
    <t>○</t>
  </si>
  <si>
    <t>参考</t>
    <rPh sb="0" eb="2">
      <t>サンコウ</t>
    </rPh>
    <phoneticPr fontId="5"/>
  </si>
  <si>
    <t>翌年度に繰越すべき財源</t>
  </si>
  <si>
    <t>標準財政規模</t>
    <rPh sb="0" eb="2">
      <t>ヒョウジュン</t>
    </rPh>
    <rPh sb="2" eb="4">
      <t>ザイセイ</t>
    </rPh>
    <rPh sb="4" eb="6">
      <t>キボ</t>
    </rPh>
    <phoneticPr fontId="5"/>
  </si>
  <si>
    <t>内訳</t>
    <rPh sb="0" eb="2">
      <t>ウチワケ</t>
    </rPh>
    <phoneticPr fontId="5"/>
  </si>
  <si>
    <t>近畿</t>
    <rPh sb="0" eb="2">
      <t>キンキ</t>
    </rPh>
    <phoneticPr fontId="5"/>
  </si>
  <si>
    <t>(Ｃ)－(Ｄ)</t>
  </si>
  <si>
    <t>実質収支</t>
  </si>
  <si>
    <t>財政力指数</t>
    <rPh sb="0" eb="3">
      <t>ザイセイリョク</t>
    </rPh>
    <rPh sb="3" eb="5">
      <t>シスウ</t>
    </rPh>
    <phoneticPr fontId="5"/>
  </si>
  <si>
    <r>
      <t>産業構造</t>
    </r>
    <r>
      <rPr>
        <sz val="9"/>
        <color indexed="8"/>
        <rFont val="ＭＳ ゴシック"/>
        <family val="3"/>
        <charset val="128"/>
      </rPr>
      <t xml:space="preserve"> (※5)</t>
    </r>
    <rPh sb="0" eb="2">
      <t>サンギョウ</t>
    </rPh>
    <rPh sb="2" eb="4">
      <t>コウゾウ</t>
    </rPh>
    <phoneticPr fontId="5"/>
  </si>
  <si>
    <t>歳入</t>
    <rPh sb="0" eb="2">
      <t>サイニュウ</t>
    </rPh>
    <phoneticPr fontId="33"/>
  </si>
  <si>
    <t>中部</t>
    <rPh sb="0" eb="2">
      <t>チュウブ</t>
    </rPh>
    <phoneticPr fontId="5"/>
  </si>
  <si>
    <t>職員数
(人)</t>
    <rPh sb="0" eb="3">
      <t>ショクインスウ</t>
    </rPh>
    <phoneticPr fontId="5"/>
  </si>
  <si>
    <t>平成27年国調(人)</t>
    <rPh sb="4" eb="5">
      <t>ネン</t>
    </rPh>
    <rPh sb="5" eb="6">
      <t>コク</t>
    </rPh>
    <rPh sb="6" eb="7">
      <t>チョウ</t>
    </rPh>
    <phoneticPr fontId="5"/>
  </si>
  <si>
    <t>一部事務組合等</t>
    <rPh sb="0" eb="2">
      <t>イチブ</t>
    </rPh>
    <rPh sb="2" eb="4">
      <t>ジム</t>
    </rPh>
    <rPh sb="4" eb="6">
      <t>クミアイ</t>
    </rPh>
    <rPh sb="6" eb="7">
      <t>トウ</t>
    </rPh>
    <phoneticPr fontId="5"/>
  </si>
  <si>
    <t>過疎</t>
    <rPh sb="0" eb="2">
      <t>カソ</t>
    </rPh>
    <phoneticPr fontId="5"/>
  </si>
  <si>
    <t>一般会計等の一覧</t>
  </si>
  <si>
    <t>積立金</t>
  </si>
  <si>
    <t>健全化判断比率</t>
  </si>
  <si>
    <t>　　　法人均等割</t>
  </si>
  <si>
    <r>
      <t xml:space="preserve">増減率 </t>
    </r>
    <r>
      <rPr>
        <sz val="9"/>
        <color indexed="8"/>
        <rFont val="ＭＳ ゴシック"/>
        <family val="3"/>
        <charset val="128"/>
      </rPr>
      <t xml:space="preserve"> (％)</t>
    </r>
    <rPh sb="0" eb="2">
      <t>ゾウゲン</t>
    </rPh>
    <rPh sb="2" eb="3">
      <t>リツ</t>
    </rPh>
    <phoneticPr fontId="5"/>
  </si>
  <si>
    <t>※8：職員の状況については、令和4年度地方公務員給与実態調査に基づいている。</t>
  </si>
  <si>
    <t>歳出合計</t>
  </si>
  <si>
    <t>基準財政収入額</t>
  </si>
  <si>
    <t>-0.6</t>
  </si>
  <si>
    <t>後期高齢者医療特別会計</t>
  </si>
  <si>
    <t>山振</t>
    <rPh sb="0" eb="1">
      <t>ヤマ</t>
    </rPh>
    <rPh sb="1" eb="2">
      <t>フ</t>
    </rPh>
    <phoneticPr fontId="5"/>
  </si>
  <si>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</si>
  <si>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</si>
  <si>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</si>
  <si>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5"/>
  </si>
  <si>
    <t>-</t>
  </si>
  <si>
    <t>住民基本台帳人口
 (※7)</t>
    <rPh sb="0" eb="2">
      <t>ジュウミン</t>
    </rPh>
    <rPh sb="2" eb="4">
      <t>キホン</t>
    </rPh>
    <rPh sb="4" eb="6">
      <t>ダイチョウ</t>
    </rPh>
    <rPh sb="6" eb="8">
      <t>ジンコウ</t>
    </rPh>
    <phoneticPr fontId="5"/>
  </si>
  <si>
    <t>将来負担比率　　（千円・％）</t>
    <rPh sb="0" eb="2">
      <t>ショウライ</t>
    </rPh>
    <rPh sb="2" eb="4">
      <t>フタン</t>
    </rPh>
    <phoneticPr fontId="5"/>
  </si>
  <si>
    <t>令05.01.01(人)</t>
    <rPh sb="0" eb="1">
      <t>レイ</t>
    </rPh>
    <phoneticPr fontId="5"/>
  </si>
  <si>
    <t>平成27年国調</t>
    <rPh sb="4" eb="5">
      <t>ネン</t>
    </rPh>
    <rPh sb="5" eb="6">
      <t>コク</t>
    </rPh>
    <rPh sb="6" eb="7">
      <t>チョウ</t>
    </rPh>
    <phoneticPr fontId="5"/>
  </si>
  <si>
    <t xml:space="preserve">組合等負担等見込額 </t>
    <rPh sb="0" eb="2">
      <t>クミアイ</t>
    </rPh>
    <rPh sb="2" eb="3">
      <t>トウ</t>
    </rPh>
    <rPh sb="3" eb="5">
      <t>フタン</t>
    </rPh>
    <rPh sb="5" eb="6">
      <t>トウ</t>
    </rPh>
    <rPh sb="6" eb="9">
      <t>ミコミガク</t>
    </rPh>
    <phoneticPr fontId="33"/>
  </si>
  <si>
    <t>低開発</t>
    <rPh sb="0" eb="1">
      <t>テイ</t>
    </rPh>
    <rPh sb="1" eb="3">
      <t>カイハツ</t>
    </rPh>
    <phoneticPr fontId="5"/>
  </si>
  <si>
    <t>一部事務組合負担金（補助費等）</t>
    <rPh sb="0" eb="2">
      <t>イチブ</t>
    </rPh>
    <rPh sb="2" eb="4">
      <t>ジム</t>
    </rPh>
    <rPh sb="4" eb="6">
      <t>クミアイ</t>
    </rPh>
    <rPh sb="6" eb="9">
      <t>フタンキン</t>
    </rPh>
    <rPh sb="10" eb="13">
      <t>ホジョヒ</t>
    </rPh>
    <rPh sb="13" eb="14">
      <t>トウ</t>
    </rPh>
    <phoneticPr fontId="5"/>
  </si>
  <si>
    <t>積立金取崩し額</t>
  </si>
  <si>
    <t>国民健康保険事業会計の状況</t>
    <rPh sb="0" eb="2">
      <t>コクミン</t>
    </rPh>
    <rPh sb="2" eb="4">
      <t>ケンコウ</t>
    </rPh>
    <rPh sb="4" eb="6">
      <t>ホケン</t>
    </rPh>
    <rPh sb="6" eb="8">
      <t>ジギョウ</t>
    </rPh>
    <rPh sb="8" eb="10">
      <t>カイケイ</t>
    </rPh>
    <rPh sb="11" eb="13">
      <t>ジョウキョウ</t>
    </rPh>
    <phoneticPr fontId="5"/>
  </si>
  <si>
    <t>　連結実質赤字比率</t>
    <rPh sb="1" eb="3">
      <t>レンケツ</t>
    </rPh>
    <rPh sb="3" eb="5">
      <t>ジッシツ</t>
    </rPh>
    <rPh sb="5" eb="7">
      <t>アカジ</t>
    </rPh>
    <rPh sb="7" eb="9">
      <t>ヒリツ</t>
    </rPh>
    <phoneticPr fontId="5"/>
  </si>
  <si>
    <t>うち日本人(人)</t>
  </si>
  <si>
    <r>
      <t>資金不足比率 (※</t>
    </r>
    <r>
      <rPr>
        <sz val="9"/>
        <color indexed="8"/>
        <rFont val="ＭＳ ゴシック"/>
        <family val="3"/>
        <charset val="128"/>
      </rPr>
      <t>4)</t>
    </r>
  </si>
  <si>
    <t>第1次</t>
    <rPh sb="0" eb="1">
      <t>ダイ</t>
    </rPh>
    <rPh sb="2" eb="3">
      <t>ジ</t>
    </rPh>
    <phoneticPr fontId="5"/>
  </si>
  <si>
    <t>指数表選定</t>
    <rPh sb="0" eb="2">
      <t>シスウ</t>
    </rPh>
    <rPh sb="2" eb="3">
      <t>ヒョウ</t>
    </rPh>
    <rPh sb="3" eb="5">
      <t>センテイ</t>
    </rPh>
    <phoneticPr fontId="5"/>
  </si>
  <si>
    <t xml:space="preserve">充当可能基金 </t>
    <rPh sb="0" eb="2">
      <t>ジュウトウ</t>
    </rPh>
    <rPh sb="2" eb="4">
      <t>カノウ</t>
    </rPh>
    <rPh sb="4" eb="6">
      <t>キキン</t>
    </rPh>
    <phoneticPr fontId="33"/>
  </si>
  <si>
    <t>実質単年度収支</t>
  </si>
  <si>
    <t>　　軽自動車税</t>
  </si>
  <si>
    <t>　実質公債費比率</t>
    <rPh sb="1" eb="3">
      <t>ジッシツ</t>
    </rPh>
    <rPh sb="3" eb="6">
      <t>コウサイヒ</t>
    </rPh>
    <rPh sb="6" eb="8">
      <t>ヒリツ</t>
    </rPh>
    <phoneticPr fontId="5"/>
  </si>
  <si>
    <t>令04.01.01(人)</t>
  </si>
  <si>
    <t>　将来負担比率</t>
    <rPh sb="1" eb="3">
      <t>ショウライ</t>
    </rPh>
    <rPh sb="3" eb="5">
      <t>フタン</t>
    </rPh>
    <rPh sb="5" eb="7">
      <t>ヒリツ</t>
    </rPh>
    <phoneticPr fontId="5"/>
  </si>
  <si>
    <t>　扶助費</t>
  </si>
  <si>
    <t>　うち、健全化法施行規則附則第三条に係る負担見込額</t>
  </si>
  <si>
    <t>増減率  (％)</t>
    <rPh sb="0" eb="2">
      <t>ゾウゲン</t>
    </rPh>
    <rPh sb="2" eb="3">
      <t>リツ</t>
    </rPh>
    <phoneticPr fontId="5"/>
  </si>
  <si>
    <t>労働費</t>
  </si>
  <si>
    <t>関係する一部事務組合等一覧</t>
    <rPh sb="0" eb="2">
      <t>カンケイ</t>
    </rPh>
    <rPh sb="4" eb="6">
      <t>イチブ</t>
    </rPh>
    <rPh sb="6" eb="8">
      <t>ジム</t>
    </rPh>
    <rPh sb="8" eb="10">
      <t>クミアイ</t>
    </rPh>
    <rPh sb="10" eb="11">
      <t>トウ</t>
    </rPh>
    <rPh sb="11" eb="13">
      <t>イチラン</t>
    </rPh>
    <phoneticPr fontId="5"/>
  </si>
  <si>
    <t>-0.1</t>
  </si>
  <si>
    <t>将来負担の状況</t>
  </si>
  <si>
    <t>-0.4</t>
  </si>
  <si>
    <t>国民健康保険特別会計</t>
  </si>
  <si>
    <t>標準税収入額等</t>
  </si>
  <si>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</si>
  <si>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37"/>
  </si>
  <si>
    <t>歳入一般財源等</t>
    <rPh sb="0" eb="2">
      <t>サイニュウ</t>
    </rPh>
    <rPh sb="2" eb="4">
      <t>イッパン</t>
    </rPh>
    <rPh sb="4" eb="6">
      <t>ザイゲン</t>
    </rPh>
    <rPh sb="6" eb="7">
      <t>トウ</t>
    </rPh>
    <phoneticPr fontId="37"/>
  </si>
  <si>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</si>
  <si>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</si>
  <si>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世帯数 (世帯)</t>
    <rPh sb="0" eb="3">
      <t>セタイスウ</t>
    </rPh>
    <phoneticPr fontId="5"/>
  </si>
  <si>
    <t>(Ｃ)</t>
  </si>
  <si>
    <t>職員の状況 (※8)</t>
    <rPh sb="0" eb="2">
      <t>ショクイン</t>
    </rPh>
    <rPh sb="3" eb="5">
      <t>ジョウキョウ</t>
    </rPh>
    <phoneticPr fontId="5"/>
  </si>
  <si>
    <t>特別職等</t>
    <rPh sb="0" eb="2">
      <t>トクベツ</t>
    </rPh>
    <rPh sb="2" eb="3">
      <t>ショク</t>
    </rPh>
    <rPh sb="3" eb="4">
      <t>トウ</t>
    </rPh>
    <phoneticPr fontId="5"/>
  </si>
  <si>
    <t>当該団体からの債務保証に係る債務残高</t>
    <rPh sb="9" eb="11">
      <t>ホショウ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</si>
  <si>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</si>
  <si>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</si>
  <si>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当該団体
からの
出資金</t>
  </si>
  <si>
    <t>一般職員等(※6)</t>
    <rPh sb="0" eb="2">
      <t>イッパン</t>
    </rPh>
    <rPh sb="2" eb="4">
      <t>ショクイン</t>
    </rPh>
    <rPh sb="4" eb="5">
      <t>トウ</t>
    </rPh>
    <phoneticPr fontId="5"/>
  </si>
  <si>
    <t>給料月額
(百円)</t>
    <rPh sb="0" eb="2">
      <t>キュウリョウ</t>
    </rPh>
    <rPh sb="2" eb="3">
      <t>ツキ</t>
    </rPh>
    <rPh sb="3" eb="4">
      <t>ガク</t>
    </rPh>
    <rPh sb="6" eb="8">
      <t>ヒャクエン</t>
    </rPh>
    <phoneticPr fontId="5"/>
  </si>
  <si>
    <t>地方債現在高</t>
  </si>
  <si>
    <t>・計</t>
  </si>
  <si>
    <t>資金剰余額
/不足額
（実質収支）</t>
  </si>
  <si>
    <t>　うち公的資金</t>
    <rPh sb="3" eb="5">
      <t>コウテキ</t>
    </rPh>
    <phoneticPr fontId="5"/>
  </si>
  <si>
    <t>市区町村長</t>
    <rPh sb="0" eb="2">
      <t>シク</t>
    </rPh>
    <rPh sb="2" eb="4">
      <t>チョウソン</t>
    </rPh>
    <rPh sb="4" eb="5">
      <t>チョウ</t>
    </rPh>
    <phoneticPr fontId="5"/>
  </si>
  <si>
    <t>計</t>
    <rPh sb="0" eb="1">
      <t>ケイ</t>
    </rPh>
    <phoneticPr fontId="5"/>
  </si>
  <si>
    <t>一般職員</t>
    <rPh sb="0" eb="2">
      <t>イッパン</t>
    </rPh>
    <rPh sb="2" eb="4">
      <t>ショクイン</t>
    </rPh>
    <phoneticPr fontId="5"/>
  </si>
  <si>
    <t>地方債現在高（臨時財政対策債除き）</t>
  </si>
  <si>
    <t>目的税</t>
  </si>
  <si>
    <t>副市区町村長</t>
    <rPh sb="0" eb="1">
      <t>フク</t>
    </rPh>
    <rPh sb="1" eb="3">
      <t>シク</t>
    </rPh>
    <rPh sb="3" eb="5">
      <t>チョウソン</t>
    </rPh>
    <rPh sb="5" eb="6">
      <t>チョウ</t>
    </rPh>
    <phoneticPr fontId="5"/>
  </si>
  <si>
    <t>経常一般財源等</t>
    <rPh sb="0" eb="2">
      <t>ケイジョウ</t>
    </rPh>
    <rPh sb="2" eb="4">
      <t>イッパン</t>
    </rPh>
    <rPh sb="4" eb="7">
      <t>ザイゲントウ</t>
    </rPh>
    <phoneticPr fontId="5"/>
  </si>
  <si>
    <t>千葉県市町村総合事務組合（千葉県市町村交通災害共済特別会計）</t>
  </si>
  <si>
    <t>　うち消防職員</t>
    <rPh sb="3" eb="5">
      <t>ショウボウ</t>
    </rPh>
    <rPh sb="5" eb="7">
      <t>ショクイン</t>
    </rPh>
    <phoneticPr fontId="5"/>
  </si>
  <si>
    <t>教育長</t>
  </si>
  <si>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</si>
  <si>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</si>
  <si>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</si>
  <si>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</si>
  <si>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</si>
  <si>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</si>
  <si>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土地開発基金現在高</t>
    <rPh sb="0" eb="2">
      <t>トチ</t>
    </rPh>
    <rPh sb="2" eb="4">
      <t>カイハツ</t>
    </rPh>
    <rPh sb="4" eb="6">
      <t>キキン</t>
    </rPh>
    <rPh sb="6" eb="8">
      <t>ゲンザイ</t>
    </rPh>
    <rPh sb="8" eb="9">
      <t>タカ</t>
    </rPh>
    <phoneticPr fontId="37"/>
  </si>
  <si>
    <t>議会副議長</t>
    <rPh sb="0" eb="2">
      <t>ギカイ</t>
    </rPh>
    <rPh sb="2" eb="3">
      <t>フク</t>
    </rPh>
    <rPh sb="3" eb="5">
      <t>ギチョウ</t>
    </rPh>
    <phoneticPr fontId="5"/>
  </si>
  <si>
    <t>積立金
現在高</t>
    <rPh sb="4" eb="7">
      <t>ゲンザイダカ</t>
    </rPh>
    <phoneticPr fontId="37"/>
  </si>
  <si>
    <t xml:space="preserve">公営企業債等繰入見込額 </t>
    <rPh sb="0" eb="2">
      <t>コウエイ</t>
    </rPh>
    <rPh sb="2" eb="5">
      <t>キギョウサイ</t>
    </rPh>
    <rPh sb="5" eb="6">
      <t>トウ</t>
    </rPh>
    <rPh sb="6" eb="8">
      <t>クリイ</t>
    </rPh>
    <rPh sb="8" eb="11">
      <t>ミコミガク</t>
    </rPh>
    <phoneticPr fontId="33"/>
  </si>
  <si>
    <t>企業債等
繰入見込額</t>
    <rPh sb="0" eb="2">
      <t>キギョウ</t>
    </rPh>
    <rPh sb="2" eb="3">
      <t>サイ</t>
    </rPh>
    <rPh sb="3" eb="4">
      <t>トウ</t>
    </rPh>
    <rPh sb="5" eb="7">
      <t>クリイレ</t>
    </rPh>
    <rPh sb="7" eb="9">
      <t>ミコ</t>
    </rPh>
    <rPh sb="9" eb="10">
      <t>ガク</t>
    </rPh>
    <phoneticPr fontId="5"/>
  </si>
  <si>
    <t>議会議員</t>
    <rPh sb="0" eb="2">
      <t>ギカイ</t>
    </rPh>
    <rPh sb="2" eb="4">
      <t>ギイン</t>
    </rPh>
    <phoneticPr fontId="5"/>
  </si>
  <si>
    <t>　法定外目的税</t>
  </si>
  <si>
    <t>合計</t>
    <rPh sb="0" eb="2">
      <t>ゴウケイ</t>
    </rPh>
    <phoneticPr fontId="5"/>
  </si>
  <si>
    <t>減債基金</t>
    <rPh sb="0" eb="1">
      <t>ゲン</t>
    </rPh>
    <rPh sb="1" eb="2">
      <t>サイ</t>
    </rPh>
    <rPh sb="2" eb="4">
      <t>キキン</t>
    </rPh>
    <phoneticPr fontId="5"/>
  </si>
  <si>
    <t>うち単独分</t>
    <rPh sb="2" eb="4">
      <t>タンドク</t>
    </rPh>
    <rPh sb="4" eb="5">
      <t>ブン</t>
    </rPh>
    <phoneticPr fontId="5"/>
  </si>
  <si>
    <t>ラスパイレス指数</t>
    <rPh sb="6" eb="8">
      <t>シスウ</t>
    </rPh>
    <phoneticPr fontId="5"/>
  </si>
  <si>
    <t>投資的経費計</t>
    <rPh sb="5" eb="6">
      <t>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</si>
  <si>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</si>
  <si>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</si>
  <si>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地方公社・第三セクター等一覧</t>
    <rPh sb="0" eb="2">
      <t>チホウ</t>
    </rPh>
    <rPh sb="2" eb="4">
      <t>コウシャ</t>
    </rPh>
    <rPh sb="5" eb="6">
      <t>ダイ</t>
    </rPh>
    <rPh sb="6" eb="7">
      <t>３</t>
    </rPh>
    <rPh sb="11" eb="12">
      <t>トウ</t>
    </rPh>
    <rPh sb="12" eb="14">
      <t>イチラン</t>
    </rPh>
    <phoneticPr fontId="5"/>
  </si>
  <si>
    <t>会計名</t>
  </si>
  <si>
    <t>項番</t>
    <rPh sb="0" eb="2">
      <t>コウバン</t>
    </rPh>
    <phoneticPr fontId="5"/>
  </si>
  <si>
    <t>　前年度繰上充用金</t>
  </si>
  <si>
    <t>団体名</t>
    <rPh sb="0" eb="2">
      <t>ダンタイ</t>
    </rPh>
    <phoneticPr fontId="5"/>
  </si>
  <si>
    <t>（注釈）</t>
    <rPh sb="1" eb="3">
      <t>チュウシャク</t>
    </rPh>
    <phoneticPr fontId="5"/>
  </si>
  <si>
    <t>※1：経常収支比率の( )内の数値は、「減収補塡債（特例分）」「猶予特例債」及び「臨時財政対策債」を除いて算出したものである。</t>
  </si>
  <si>
    <t>決算額</t>
  </si>
  <si>
    <t>市町村民税</t>
    <rPh sb="0" eb="3">
      <t>シチョウソン</t>
    </rPh>
    <rPh sb="3" eb="4">
      <t>ミン</t>
    </rPh>
    <rPh sb="4" eb="5">
      <t>ゼイ</t>
    </rPh>
    <phoneticPr fontId="5"/>
  </si>
  <si>
    <t>繰越金</t>
  </si>
  <si>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8"/>
  </si>
  <si>
    <t>収入済額</t>
    <rPh sb="0" eb="2">
      <t>シュウニュウ</t>
    </rPh>
    <rPh sb="2" eb="3">
      <t>スミ</t>
    </rPh>
    <rPh sb="3" eb="4">
      <t>ガク</t>
    </rPh>
    <phoneticPr fontId="5"/>
  </si>
  <si>
    <t>野田業務サービス株式会社</t>
    <rPh sb="0" eb="2">
      <t>ノダ</t>
    </rPh>
    <rPh sb="2" eb="4">
      <t>ギョウム</t>
    </rPh>
    <rPh sb="8" eb="12">
      <t>カブシキガイシャ</t>
    </rPh>
    <phoneticPr fontId="5"/>
  </si>
  <si>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</si>
  <si>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　特別交付税</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</si>
  <si>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</si>
  <si>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　普通交付税</t>
  </si>
  <si>
    <t>※6：個人情報保護の観点から、対象となる職員数が1人又は2人の場合は、｢給料月額(百円)｣と｢一人当たり給料月額（百円）｣を｢アスタリスク（＊）｣としている。（その他、数値のない欄については、すべてハイフン（－）としている）。</t>
  </si>
  <si>
    <t>(2)各会計、関係団体の財政状況及び健全化判断比率（市町村）</t>
    <rPh sb="26" eb="29">
      <t>シチョウソン</t>
    </rPh>
    <phoneticPr fontId="5"/>
  </si>
  <si>
    <t>※7：人口については、調査対象年度の1月1日現在の住民基本台帳に登載されている人口に基づいている。</t>
    <rPh sb="13" eb="15">
      <t>タイショウ</t>
    </rPh>
    <rPh sb="27" eb="29">
      <t>キホン</t>
    </rPh>
    <rPh sb="42" eb="43">
      <t>モト</t>
    </rPh>
    <phoneticPr fontId="39"/>
  </si>
  <si>
    <t>充当一般財源等</t>
  </si>
  <si>
    <t>千葉県野田市</t>
  </si>
  <si>
    <t>(1) 普通会計の状況（市町村）</t>
    <rPh sb="4" eb="6">
      <t>フツウ</t>
    </rPh>
    <rPh sb="6" eb="8">
      <t>カイケイ</t>
    </rPh>
    <rPh sb="9" eb="11">
      <t>ジョウキョウ</t>
    </rPh>
    <rPh sb="12" eb="15">
      <t>シチョウソン</t>
    </rPh>
    <phoneticPr fontId="5"/>
  </si>
  <si>
    <t>一般会計等（純計）</t>
    <rPh sb="0" eb="2">
      <t>イッパン</t>
    </rPh>
    <rPh sb="2" eb="4">
      <t>カイケイ</t>
    </rPh>
    <rPh sb="4" eb="5">
      <t>トウ</t>
    </rPh>
    <rPh sb="6" eb="8">
      <t>ジュンケイ</t>
    </rPh>
    <phoneticPr fontId="5"/>
  </si>
  <si>
    <t>鉄道建設基金</t>
    <rPh sb="0" eb="2">
      <t>テツドウ</t>
    </rPh>
    <rPh sb="2" eb="4">
      <t>ケンセツ</t>
    </rPh>
    <rPh sb="4" eb="6">
      <t>キキン</t>
    </rPh>
    <phoneticPr fontId="5"/>
  </si>
  <si>
    <t>地方税の状況（単位 千円・％）</t>
    <rPh sb="0" eb="2">
      <t>チホウ</t>
    </rPh>
    <rPh sb="2" eb="3">
      <t>ゼイ</t>
    </rPh>
    <rPh sb="4" eb="6">
      <t>ジョウキョウ</t>
    </rPh>
    <rPh sb="7" eb="9">
      <t>タンイ</t>
    </rPh>
    <rPh sb="10" eb="12">
      <t>センエン</t>
    </rPh>
    <phoneticPr fontId="5"/>
  </si>
  <si>
    <t>歳出の状況（単位 千円・％）</t>
  </si>
  <si>
    <t>上水道</t>
  </si>
  <si>
    <t>実質赤字比率</t>
    <rPh sb="0" eb="2">
      <t>ジッシツ</t>
    </rPh>
    <rPh sb="2" eb="4">
      <t>アカジ</t>
    </rPh>
    <rPh sb="4" eb="6">
      <t>ヒリツ</t>
    </rPh>
    <phoneticPr fontId="34"/>
  </si>
  <si>
    <t>地方税</t>
  </si>
  <si>
    <t>決算額</t>
    <rPh sb="0" eb="2">
      <t>ケッサン</t>
    </rPh>
    <rPh sb="2" eb="3">
      <t>ガク</t>
    </rPh>
    <phoneticPr fontId="5"/>
  </si>
  <si>
    <t>▲退職金</t>
    <rPh sb="1" eb="3">
      <t>タイショク</t>
    </rPh>
    <rPh sb="3" eb="4">
      <t>キン</t>
    </rPh>
    <phoneticPr fontId="5"/>
  </si>
  <si>
    <t>構成比</t>
    <rPh sb="0" eb="3">
      <t>コウセイヒ</t>
    </rPh>
    <phoneticPr fontId="5"/>
  </si>
  <si>
    <t>使用料</t>
  </si>
  <si>
    <t>区分</t>
  </si>
  <si>
    <t>　うち利子</t>
  </si>
  <si>
    <t>超過課税分</t>
    <rPh sb="0" eb="2">
      <t>チョウカ</t>
    </rPh>
    <rPh sb="2" eb="4">
      <t>カゼイ</t>
    </rPh>
    <rPh sb="4" eb="5">
      <t>ブン</t>
    </rPh>
    <phoneticPr fontId="5"/>
  </si>
  <si>
    <t>目的別歳出の状況（単位 千円・％）</t>
  </si>
  <si>
    <t>普通税</t>
    <rPh sb="0" eb="2">
      <t>フツウ</t>
    </rPh>
    <rPh sb="2" eb="3">
      <t>ゼイ</t>
    </rPh>
    <phoneticPr fontId="40"/>
  </si>
  <si>
    <t>軽油引取税交付金</t>
  </si>
  <si>
    <t xml:space="preserve"> R03</t>
  </si>
  <si>
    <t>決算額 (A)</t>
    <rPh sb="0" eb="2">
      <t>ケッサン</t>
    </rPh>
    <rPh sb="2" eb="3">
      <t>ガク</t>
    </rPh>
    <phoneticPr fontId="5"/>
  </si>
  <si>
    <t>純資産又は
正味財産</t>
  </si>
  <si>
    <t>(A)のうち普通建設事業費</t>
    <rPh sb="6" eb="8">
      <t>フツウ</t>
    </rPh>
    <rPh sb="8" eb="10">
      <t>ケンセツ</t>
    </rPh>
    <rPh sb="10" eb="13">
      <t>ジギョウヒ</t>
    </rPh>
    <phoneticPr fontId="5"/>
  </si>
  <si>
    <t>(Ａ)</t>
  </si>
  <si>
    <t>(A)のうち充当一般財源等</t>
    <rPh sb="6" eb="8">
      <t>ジュウトウ</t>
    </rPh>
    <rPh sb="8" eb="10">
      <t>イッパン</t>
    </rPh>
    <rPh sb="10" eb="12">
      <t>ザイゲン</t>
    </rPh>
    <rPh sb="12" eb="13">
      <t>ナド</t>
    </rPh>
    <phoneticPr fontId="5"/>
  </si>
  <si>
    <t>地方譲与税</t>
  </si>
  <si>
    <t>議会費</t>
  </si>
  <si>
    <t>　　市町村民税</t>
  </si>
  <si>
    <t>元利償還金</t>
    <rPh sb="0" eb="2">
      <t>ガンリ</t>
    </rPh>
    <rPh sb="2" eb="5">
      <t>ショウカンキン</t>
    </rPh>
    <phoneticPr fontId="33"/>
  </si>
  <si>
    <t>総務費</t>
  </si>
  <si>
    <t>配当割交付金</t>
    <rPh sb="0" eb="2">
      <t>ハイトウ</t>
    </rPh>
    <rPh sb="2" eb="3">
      <t>ワリ</t>
    </rPh>
    <rPh sb="3" eb="6">
      <t>コウフキン</t>
    </rPh>
    <phoneticPr fontId="40"/>
  </si>
  <si>
    <t>人件費及び人件費に準ずる費用</t>
    <rPh sb="0" eb="3">
      <t>ジンケンヒ</t>
    </rPh>
    <rPh sb="3" eb="4">
      <t>オヨ</t>
    </rPh>
    <rPh sb="5" eb="8">
      <t>ジンケンヒ</t>
    </rPh>
    <rPh sb="9" eb="10">
      <t>ジュン</t>
    </rPh>
    <rPh sb="12" eb="14">
      <t>ヒヨウ</t>
    </rPh>
    <phoneticPr fontId="5"/>
  </si>
  <si>
    <t>民生費</t>
  </si>
  <si>
    <t>株式等譲渡所得割交付金</t>
    <rPh sb="0" eb="2">
      <t>カブシキ</t>
    </rPh>
    <rPh sb="2" eb="3">
      <t>トウ</t>
    </rPh>
    <rPh sb="3" eb="5">
      <t>ジョウト</t>
    </rPh>
    <rPh sb="5" eb="7">
      <t>ショトク</t>
    </rPh>
    <rPh sb="7" eb="8">
      <t>ワリ</t>
    </rPh>
    <rPh sb="8" eb="11">
      <t>コウフキン</t>
    </rPh>
    <phoneticPr fontId="40"/>
  </si>
  <si>
    <t>被保険者数(人)</t>
  </si>
  <si>
    <t>　　　所得割</t>
  </si>
  <si>
    <t>類似団体平均</t>
    <rPh sb="0" eb="2">
      <t>ルイジ</t>
    </rPh>
    <rPh sb="2" eb="4">
      <t>ダンタイ</t>
    </rPh>
    <rPh sb="4" eb="6">
      <t>ヘイキン</t>
    </rPh>
    <phoneticPr fontId="5"/>
  </si>
  <si>
    <t>衛生費</t>
  </si>
  <si>
    <t>損失補償・債務保証の履行に係るもの</t>
    <rPh sb="0" eb="2">
      <t>ソンシツ</t>
    </rPh>
    <rPh sb="2" eb="4">
      <t>ホショウ</t>
    </rPh>
    <rPh sb="5" eb="7">
      <t>サイム</t>
    </rPh>
    <rPh sb="7" eb="9">
      <t>ホショウ</t>
    </rPh>
    <rPh sb="10" eb="12">
      <t>リコウ</t>
    </rPh>
    <rPh sb="13" eb="14">
      <t>カカ</t>
    </rPh>
    <phoneticPr fontId="5"/>
  </si>
  <si>
    <t>　　　法人税割</t>
  </si>
  <si>
    <t>地方交付税</t>
  </si>
  <si>
    <t>国庫支出金</t>
  </si>
  <si>
    <t>農林水産業費</t>
  </si>
  <si>
    <t>　　固定資産税</t>
  </si>
  <si>
    <t>特別地方消費税交付金</t>
  </si>
  <si>
    <t>　　　うち純固定資産税</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</si>
  <si>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3"/>
  </si>
  <si>
    <t>土木費</t>
  </si>
  <si>
    <t>野田自然共生ファーム</t>
    <rPh sb="0" eb="2">
      <t>ノダ</t>
    </rPh>
    <rPh sb="2" eb="4">
      <t>シゼン</t>
    </rPh>
    <rPh sb="4" eb="6">
      <t>キョウセイ</t>
    </rPh>
    <phoneticPr fontId="5"/>
  </si>
  <si>
    <t>自動車取得税交付金</t>
  </si>
  <si>
    <t>公債費に準ずる債務負担行為に係るもの</t>
  </si>
  <si>
    <t>　　市町村たばこ税</t>
  </si>
  <si>
    <t>下水道事業会計</t>
  </si>
  <si>
    <t>教育費</t>
  </si>
  <si>
    <t>自動車税環境性能割交付金</t>
  </si>
  <si>
    <t>　　鉱産税</t>
  </si>
  <si>
    <t>災害復旧費</t>
  </si>
  <si>
    <t>法人事業税交付金</t>
  </si>
  <si>
    <t>　　特別土地保有税</t>
  </si>
  <si>
    <t>企業債
（地方債）
現在高</t>
  </si>
  <si>
    <t>公債費</t>
  </si>
  <si>
    <t>地方特例交付金等</t>
    <rPh sb="7" eb="8">
      <t>トウ</t>
    </rPh>
    <phoneticPr fontId="36"/>
  </si>
  <si>
    <t>諸支出金</t>
    <rPh sb="3" eb="4">
      <t>キン</t>
    </rPh>
    <phoneticPr fontId="37"/>
  </si>
  <si>
    <t>　個人住民税減収補塡特例交付金</t>
  </si>
  <si>
    <t>前年度繰上充用金</t>
  </si>
  <si>
    <t>　新型コロナウイルス感染症対策地方税減収補塡特別交付金</t>
  </si>
  <si>
    <t>　法定目的税</t>
  </si>
  <si>
    <t>経常損益</t>
  </si>
  <si>
    <t>　　入湯税</t>
  </si>
  <si>
    <t>　　事業所税</t>
  </si>
  <si>
    <t>　投資・出資金・貸付金</t>
  </si>
  <si>
    <t>性質別歳出の状況（単位 千円・％）</t>
    <rPh sb="0" eb="2">
      <t>セイシツ</t>
    </rPh>
    <phoneticPr fontId="5"/>
  </si>
  <si>
    <t>構成比</t>
  </si>
  <si>
    <t>公営企業会計等</t>
    <rPh sb="0" eb="2">
      <t>コウエイ</t>
    </rPh>
    <rPh sb="2" eb="4">
      <t>キギョウ</t>
    </rPh>
    <rPh sb="4" eb="6">
      <t>カイケイ</t>
    </rPh>
    <rPh sb="6" eb="7">
      <t>トウ</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</si>
  <si>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3"/>
  </si>
  <si>
    <t>経常経費充当一般財源等</t>
  </si>
  <si>
    <t>鈴木貫太郎記念館再建基金</t>
    <rPh sb="0" eb="5">
      <t>スズキカ</t>
    </rPh>
    <rPh sb="5" eb="8">
      <t>キネン</t>
    </rPh>
    <rPh sb="8" eb="10">
      <t>サイケン</t>
    </rPh>
    <rPh sb="10" eb="12">
      <t>キキン</t>
    </rPh>
    <phoneticPr fontId="5"/>
  </si>
  <si>
    <t>　震災復興特別交付税</t>
  </si>
  <si>
    <t>　　水利地益税等</t>
  </si>
  <si>
    <t>義務的経費計</t>
    <rPh sb="0" eb="3">
      <t>ギムテキ</t>
    </rPh>
    <rPh sb="3" eb="5">
      <t>ケイヒ</t>
    </rPh>
    <rPh sb="5" eb="6">
      <t>ケイ</t>
    </rPh>
    <phoneticPr fontId="5"/>
  </si>
  <si>
    <t>　公債費</t>
  </si>
  <si>
    <t>増減率(%)(B)</t>
    <rPh sb="0" eb="3">
      <t>ゾウゲンリツ</t>
    </rPh>
    <phoneticPr fontId="5"/>
  </si>
  <si>
    <t>交通安全対策特別交付金</t>
  </si>
  <si>
    <t>　※一般会計等（純計）は、各会計の相互間の繰入・繰出等の重複を控除したものであり、各会計の合計と一致しない場合がある。</t>
  </si>
  <si>
    <t>旧法による税</t>
  </si>
  <si>
    <t>債務負担行為</t>
    <rPh sb="0" eb="2">
      <t>サイム</t>
    </rPh>
    <rPh sb="2" eb="4">
      <t>フタン</t>
    </rPh>
    <rPh sb="4" eb="6">
      <t>コウイ</t>
    </rPh>
    <phoneticPr fontId="5"/>
  </si>
  <si>
    <t>合計</t>
  </si>
  <si>
    <t>他会計等
からの
繰入金</t>
  </si>
  <si>
    <t>令和4年度</t>
    <rPh sb="0" eb="2">
      <t>レイワ</t>
    </rPh>
    <rPh sb="3" eb="5">
      <t>ネンド</t>
    </rPh>
    <phoneticPr fontId="5"/>
  </si>
  <si>
    <t>令和3年度</t>
    <rPh sb="0" eb="2">
      <t>レイワ</t>
    </rPh>
    <rPh sb="4" eb="5">
      <t>ド</t>
    </rPh>
    <phoneticPr fontId="5"/>
  </si>
  <si>
    <t>　うち元金</t>
  </si>
  <si>
    <t>現年</t>
    <rPh sb="0" eb="1">
      <t>ゲン</t>
    </rPh>
    <rPh sb="1" eb="2">
      <t>ネン</t>
    </rPh>
    <phoneticPr fontId="5"/>
  </si>
  <si>
    <t>都道府県支出金</t>
  </si>
  <si>
    <t>一時借入金利子</t>
  </si>
  <si>
    <t>国営土地改良事業に係るもの</t>
    <rPh sb="0" eb="2">
      <t>コクエイ</t>
    </rPh>
    <rPh sb="2" eb="4">
      <t>トチ</t>
    </rPh>
    <rPh sb="4" eb="6">
      <t>カイリョウ</t>
    </rPh>
    <rPh sb="6" eb="8">
      <t>ジギョウ</t>
    </rPh>
    <rPh sb="9" eb="10">
      <t>カカ</t>
    </rPh>
    <phoneticPr fontId="33"/>
  </si>
  <si>
    <t>その他の経費</t>
    <rPh sb="2" eb="3">
      <t>タ</t>
    </rPh>
    <rPh sb="4" eb="6">
      <t>ケイヒ</t>
    </rPh>
    <phoneticPr fontId="5"/>
  </si>
  <si>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</si>
  <si>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</si>
  <si>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</si>
  <si>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3"/>
  </si>
  <si>
    <t>繰入金</t>
  </si>
  <si>
    <t>公営事業等への繰出</t>
    <rPh sb="0" eb="2">
      <t>コウエイ</t>
    </rPh>
    <rPh sb="2" eb="4">
      <t>ジギョウ</t>
    </rPh>
    <rPh sb="4" eb="5">
      <t>トウ</t>
    </rPh>
    <rPh sb="7" eb="9">
      <t>クリダ</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</si>
  <si>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</si>
  <si>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維持補修費</t>
  </si>
  <si>
    <t>森林総合研究所等が行う事業に係るもの</t>
  </si>
  <si>
    <t>実質収支</t>
    <rPh sb="0" eb="2">
      <t>ジッシツ</t>
    </rPh>
    <rPh sb="2" eb="4">
      <t>シュウシ</t>
    </rPh>
    <phoneticPr fontId="5"/>
  </si>
  <si>
    <t>下水道</t>
  </si>
  <si>
    <t>再差引収支</t>
    <rPh sb="0" eb="1">
      <t>サイ</t>
    </rPh>
    <rPh sb="1" eb="3">
      <t>サシヒキ</t>
    </rPh>
    <rPh sb="3" eb="5">
      <t>シュウシ</t>
    </rPh>
    <phoneticPr fontId="5"/>
  </si>
  <si>
    <t>財政再生基準</t>
  </si>
  <si>
    <t>地方債</t>
  </si>
  <si>
    <t>加入世帯数(世帯)</t>
  </si>
  <si>
    <t>　繰出金</t>
  </si>
  <si>
    <t>　うち減収補塡債(特例分)</t>
    <rPh sb="4" eb="5">
      <t>シュウ</t>
    </rPh>
    <rPh sb="9" eb="10">
      <t>トク</t>
    </rPh>
    <rPh sb="10" eb="11">
      <t>レイ</t>
    </rPh>
    <rPh sb="11" eb="12">
      <t>ブン</t>
    </rPh>
    <phoneticPr fontId="36"/>
  </si>
  <si>
    <t>　積立金</t>
  </si>
  <si>
    <t>公営企業会計等の財政状況（単位：百万円）</t>
    <rPh sb="0" eb="2">
      <t>コウエイ</t>
    </rPh>
    <rPh sb="2" eb="4">
      <t>キギョウ</t>
    </rPh>
    <rPh sb="4" eb="6">
      <t>カイケイ</t>
    </rPh>
    <rPh sb="6" eb="7">
      <t>トウ</t>
    </rPh>
    <rPh sb="8" eb="10">
      <t>ザイセイ</t>
    </rPh>
    <rPh sb="10" eb="12">
      <t>ジョウキョウ</t>
    </rPh>
    <phoneticPr fontId="5"/>
  </si>
  <si>
    <t>土地開発公社に係る将来負担額</t>
    <rPh sb="0" eb="2">
      <t>トチ</t>
    </rPh>
    <rPh sb="2" eb="4">
      <t>カイハツ</t>
    </rPh>
    <rPh sb="4" eb="6">
      <t>コウシャ</t>
    </rPh>
    <rPh sb="7" eb="8">
      <t>カカ</t>
    </rPh>
    <rPh sb="9" eb="11">
      <t>ショウライ</t>
    </rPh>
    <rPh sb="11" eb="14">
      <t>フタンガク</t>
    </rPh>
    <phoneticPr fontId="33"/>
  </si>
  <si>
    <t>早期健全化基準</t>
  </si>
  <si>
    <t>　うち臨時財政対策債</t>
  </si>
  <si>
    <t>歳入合計</t>
  </si>
  <si>
    <t>介護サービス</t>
  </si>
  <si>
    <t>被保険者
1人当り</t>
  </si>
  <si>
    <t>保険税(料)収入額</t>
  </si>
  <si>
    <t>国民健康保険</t>
  </si>
  <si>
    <t>その他</t>
  </si>
  <si>
    <t>保険給付費</t>
  </si>
  <si>
    <t>普通建設事業費</t>
  </si>
  <si>
    <t>　うち補助</t>
  </si>
  <si>
    <t>　うち単独</t>
  </si>
  <si>
    <t>令和2年度</t>
    <rPh sb="0" eb="2">
      <t>レイワ</t>
    </rPh>
    <rPh sb="3" eb="5">
      <t>ネンド</t>
    </rPh>
    <phoneticPr fontId="5"/>
  </si>
  <si>
    <t>災害復旧事業費</t>
  </si>
  <si>
    <t>実質公債費比率</t>
    <rPh sb="0" eb="2">
      <t>ジッシツ</t>
    </rPh>
    <rPh sb="2" eb="5">
      <t>コウサイヒ</t>
    </rPh>
    <rPh sb="5" eb="7">
      <t>ヒリツ</t>
    </rPh>
    <phoneticPr fontId="34"/>
  </si>
  <si>
    <t>失業対策事業費</t>
  </si>
  <si>
    <t>一般会計等の財政状況（単位：百万円）</t>
    <rPh sb="0" eb="2">
      <t>イッパン</t>
    </rPh>
    <rPh sb="2" eb="4">
      <t>カイケイ</t>
    </rPh>
    <rPh sb="4" eb="5">
      <t>トウ</t>
    </rPh>
    <rPh sb="6" eb="8">
      <t>ザイセイ</t>
    </rPh>
    <rPh sb="8" eb="10">
      <t>ジョウキョウ</t>
    </rPh>
    <phoneticPr fontId="3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</si>
  <si>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3"/>
  </si>
  <si>
    <t>会計名</t>
    <rPh sb="0" eb="2">
      <t>カイケイ</t>
    </rPh>
    <rPh sb="2" eb="3">
      <t>メイ</t>
    </rPh>
    <phoneticPr fontId="33"/>
  </si>
  <si>
    <t>歳出</t>
  </si>
  <si>
    <t>形式収支</t>
  </si>
  <si>
    <t>他会計等
からの
繰入金</t>
    <rPh sb="9" eb="11">
      <t>クリイレ</t>
    </rPh>
    <rPh sb="11" eb="12">
      <t>キン</t>
    </rPh>
    <phoneticPr fontId="33"/>
  </si>
  <si>
    <t>地方債
現在高</t>
  </si>
  <si>
    <t>人口１人当たり決算額</t>
    <rPh sb="0" eb="2">
      <t>ジンコウ</t>
    </rPh>
    <rPh sb="2" eb="4">
      <t>ヒトリ</t>
    </rPh>
    <rPh sb="4" eb="5">
      <t>ア</t>
    </rPh>
    <rPh sb="7" eb="10">
      <t>ケッサンガク</t>
    </rPh>
    <phoneticPr fontId="5"/>
  </si>
  <si>
    <t>備考</t>
    <rPh sb="0" eb="2">
      <t>ビコウ</t>
    </rPh>
    <phoneticPr fontId="5"/>
  </si>
  <si>
    <t>地方公社・第三セクター等名</t>
    <rPh sb="12" eb="13">
      <t>メイ</t>
    </rPh>
    <phoneticPr fontId="5"/>
  </si>
  <si>
    <t>当該団体
からの
貸付金</t>
  </si>
  <si>
    <t>一部事務組合等名</t>
    <rPh sb="0" eb="2">
      <t>イチブ</t>
    </rPh>
    <rPh sb="2" eb="4">
      <t>ジム</t>
    </rPh>
    <rPh sb="4" eb="6">
      <t>クミアイ</t>
    </rPh>
    <rPh sb="6" eb="7">
      <t>トウ</t>
    </rPh>
    <rPh sb="7" eb="8">
      <t>メイ</t>
    </rPh>
    <phoneticPr fontId="33"/>
  </si>
  <si>
    <t>地方独立行政法人に係る将来負担額</t>
  </si>
  <si>
    <t>当該団体からの損失補償に係る債務残高</t>
  </si>
  <si>
    <t>一般会計等
負担見込額</t>
  </si>
  <si>
    <t>地方公社・第三セクター等</t>
    <rPh sb="0" eb="4">
      <t>チホウコウシャ</t>
    </rPh>
    <rPh sb="5" eb="6">
      <t>ダイ</t>
    </rPh>
    <rPh sb="6" eb="7">
      <t>サン</t>
    </rPh>
    <rPh sb="11" eb="12">
      <t>ナド</t>
    </rPh>
    <phoneticPr fontId="5"/>
  </si>
  <si>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</si>
  <si>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</si>
  <si>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実質赤字額</t>
    <rPh sb="0" eb="2">
      <t>ジッシツ</t>
    </rPh>
    <rPh sb="2" eb="5">
      <t>アカジガク</t>
    </rPh>
    <phoneticPr fontId="5"/>
  </si>
  <si>
    <t>減債基金積立不足算定額</t>
    <rPh sb="0" eb="2">
      <t>ゲンサイ</t>
    </rPh>
    <rPh sb="2" eb="4">
      <t>キキン</t>
    </rPh>
    <rPh sb="4" eb="6">
      <t>ツミタテ</t>
    </rPh>
    <rPh sb="6" eb="8">
      <t>ブソク</t>
    </rPh>
    <rPh sb="8" eb="10">
      <t>サンテイ</t>
    </rPh>
    <rPh sb="10" eb="11">
      <t>ガク</t>
    </rPh>
    <phoneticPr fontId="5"/>
  </si>
  <si>
    <t>総収益
（歳入）</t>
  </si>
  <si>
    <t>総費用
（歳出）</t>
  </si>
  <si>
    <t>純損益
（形式収支）</t>
  </si>
  <si>
    <t>左のうち
一般会計等
繰入見込額</t>
  </si>
  <si>
    <t>資金不足
比率</t>
    <rPh sb="0" eb="2">
      <t>シキン</t>
    </rPh>
    <rPh sb="2" eb="4">
      <t>フソク</t>
    </rPh>
    <rPh sb="5" eb="7">
      <t>ヒリツ</t>
    </rPh>
    <phoneticPr fontId="5"/>
  </si>
  <si>
    <t>水道事業会計</t>
  </si>
  <si>
    <t>法適用企業</t>
  </si>
  <si>
    <t>▲ 0.31</t>
  </si>
  <si>
    <t>連結実質赤字額</t>
    <rPh sb="0" eb="2">
      <t>レンケツ</t>
    </rPh>
    <rPh sb="2" eb="4">
      <t>ジッシツ</t>
    </rPh>
    <rPh sb="4" eb="7">
      <t>アカジガク</t>
    </rPh>
    <phoneticPr fontId="5"/>
  </si>
  <si>
    <t>左のうち
一般会計等
負担見込額</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</si>
  <si>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</si>
  <si>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5"/>
  </si>
  <si>
    <t>実質公債費比率　　（千円・％）</t>
    <rPh sb="0" eb="2">
      <t>ジッシツ</t>
    </rPh>
    <rPh sb="2" eb="4">
      <t>コウサイ</t>
    </rPh>
    <rPh sb="4" eb="5">
      <t>ヒ</t>
    </rPh>
    <rPh sb="5" eb="7">
      <t>ヒリツ</t>
    </rPh>
    <rPh sb="10" eb="12">
      <t>センエン</t>
    </rPh>
    <phoneticPr fontId="5"/>
  </si>
  <si>
    <t>区分</t>
    <rPh sb="0" eb="1">
      <t>ク</t>
    </rPh>
    <rPh sb="1" eb="2">
      <t>ブン</t>
    </rPh>
    <phoneticPr fontId="33"/>
  </si>
  <si>
    <t>令和3年度</t>
    <rPh sb="0" eb="2">
      <t>レイワ</t>
    </rPh>
    <rPh sb="3" eb="5">
      <t>ネンド</t>
    </rPh>
    <phoneticPr fontId="5"/>
  </si>
  <si>
    <t>分母比</t>
    <rPh sb="0" eb="2">
      <t>ブンボ</t>
    </rPh>
    <rPh sb="2" eb="3">
      <t>ヒ</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</si>
  <si>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33"/>
  </si>
  <si>
    <t xml:space="preserve">債務負担行為に基づく支出予定額 </t>
    <rPh sb="0" eb="2">
      <t>サイム</t>
    </rPh>
    <rPh sb="2" eb="4">
      <t>フタン</t>
    </rPh>
    <rPh sb="4" eb="6">
      <t>コウイ</t>
    </rPh>
    <rPh sb="7" eb="8">
      <t>モト</t>
    </rPh>
    <rPh sb="10" eb="12">
      <t>シシュツ</t>
    </rPh>
    <rPh sb="12" eb="15">
      <t>ヨテイガク</t>
    </rPh>
    <phoneticPr fontId="3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</si>
  <si>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3"/>
  </si>
  <si>
    <t>充当可能
財源等</t>
    <rPh sb="0" eb="2">
      <t>ジュウトウ</t>
    </rPh>
    <rPh sb="2" eb="3">
      <t>カ</t>
    </rPh>
    <rPh sb="3" eb="4">
      <t>ノウ</t>
    </rPh>
    <rPh sb="5" eb="8">
      <t>ザイゲントウ</t>
    </rPh>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</si>
  <si>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3"/>
  </si>
  <si>
    <t xml:space="preserve"> R02</t>
  </si>
  <si>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3"/>
  </si>
  <si>
    <t xml:space="preserve">退職手当負担見込額 </t>
    <rPh sb="0" eb="2">
      <t>タイショク</t>
    </rPh>
    <rPh sb="2" eb="4">
      <t>テアテ</t>
    </rPh>
    <rPh sb="4" eb="6">
      <t>フタン</t>
    </rPh>
    <rPh sb="6" eb="9">
      <t>ミコミガク</t>
    </rPh>
    <phoneticPr fontId="33"/>
  </si>
  <si>
    <t>地方公務員等共済組合に係るもの</t>
    <rPh sb="0" eb="2">
      <t>チホウ</t>
    </rPh>
    <rPh sb="2" eb="5">
      <t>コウムイン</t>
    </rPh>
    <rPh sb="5" eb="6">
      <t>トウ</t>
    </rPh>
    <rPh sb="6" eb="8">
      <t>キョウサイ</t>
    </rPh>
    <rPh sb="8" eb="10">
      <t>クミアイ</t>
    </rPh>
    <rPh sb="11" eb="12">
      <t>カカ</t>
    </rPh>
    <phoneticPr fontId="5"/>
  </si>
  <si>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</si>
  <si>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3"/>
  </si>
  <si>
    <t>千葉県市町村総合事務組合（一般会計）</t>
  </si>
  <si>
    <t>引き受けた債務の履行に係るもの</t>
    <rPh sb="0" eb="1">
      <t>ヒ</t>
    </rPh>
    <rPh sb="2" eb="3">
      <t>ウ</t>
    </rPh>
    <rPh sb="5" eb="7">
      <t>サイム</t>
    </rPh>
    <rPh sb="8" eb="10">
      <t>リコウ</t>
    </rPh>
    <rPh sb="11" eb="12">
      <t>カカ</t>
    </rPh>
    <phoneticPr fontId="5"/>
  </si>
  <si>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</si>
  <si>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33"/>
  </si>
  <si>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</si>
  <si>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3"/>
  </si>
  <si>
    <t>(Ｆ)</t>
  </si>
  <si>
    <t>将来負担比率（(Ｅ)－(Ｆ)）／（(Ｃ)－(Ｄ)）×１００</t>
    <rPh sb="0" eb="2">
      <t>ショウライ</t>
    </rPh>
    <rPh sb="2" eb="4">
      <t>フタン</t>
    </rPh>
    <rPh sb="4" eb="6">
      <t>ヒリツ</t>
    </rPh>
    <phoneticPr fontId="5"/>
  </si>
  <si>
    <t>その他の会計</t>
  </si>
  <si>
    <t>公社・
三セク等</t>
    <rPh sb="0" eb="2">
      <t>コウシャ</t>
    </rPh>
    <rPh sb="4" eb="5">
      <t>サン</t>
    </rPh>
    <rPh sb="7" eb="8">
      <t>トウ</t>
    </rPh>
    <phoneticPr fontId="5"/>
  </si>
  <si>
    <t>当該団体(円)</t>
    <rPh sb="0" eb="2">
      <t>トウガイ</t>
    </rPh>
    <rPh sb="2" eb="4">
      <t>ダンタイ</t>
    </rPh>
    <rPh sb="5" eb="6">
      <t>エン</t>
    </rPh>
    <phoneticPr fontId="5"/>
  </si>
  <si>
    <t>増減率(%)(A)</t>
    <rPh sb="0" eb="3">
      <t>ゾウゲンリツ</t>
    </rPh>
    <phoneticPr fontId="5"/>
  </si>
  <si>
    <t>健全化判断比率</t>
    <rPh sb="0" eb="3">
      <t>ケンゼンカ</t>
    </rPh>
    <rPh sb="3" eb="5">
      <t>ハンダン</t>
    </rPh>
    <rPh sb="5" eb="7">
      <t>ヒリツ</t>
    </rPh>
    <phoneticPr fontId="34"/>
  </si>
  <si>
    <t>特定財源の額</t>
    <rPh sb="0" eb="2">
      <t>トクテイ</t>
    </rPh>
    <rPh sb="2" eb="4">
      <t>ザイゲン</t>
    </rPh>
    <rPh sb="5" eb="6">
      <t>ガク</t>
    </rPh>
    <phoneticPr fontId="5"/>
  </si>
  <si>
    <t>算入公債費等の額</t>
    <rPh sb="0" eb="2">
      <t>サンニュウ</t>
    </rPh>
    <rPh sb="2" eb="4">
      <t>コウサイ</t>
    </rPh>
    <rPh sb="4" eb="5">
      <t>ヒ</t>
    </rPh>
    <rPh sb="5" eb="6">
      <t>トウ</t>
    </rPh>
    <rPh sb="7" eb="8">
      <t>ガク</t>
    </rPh>
    <phoneticPr fontId="5"/>
  </si>
  <si>
    <t>(Ｄ)</t>
  </si>
  <si>
    <t>(単年度)</t>
    <rPh sb="1" eb="4">
      <t>タンネンド</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</si>
  <si>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</si>
  <si>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</si>
  <si>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</si>
  <si>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 xml:space="preserve"> H30</t>
  </si>
  <si>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</si>
  <si>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</si>
  <si>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</si>
  <si>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</si>
  <si>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</si>
  <si>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当該団体</t>
    <rPh sb="0" eb="2">
      <t>トウガイ</t>
    </rPh>
    <rPh sb="2" eb="4">
      <t>ダンタイ</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</si>
  <si>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</si>
  <si>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41"/>
  </si>
  <si>
    <t>（注）人口については、各調査対象年度の1月1日現在の住民基本台帳に登載されている人口に基づいている。</t>
    <rPh sb="14" eb="16">
      <t>タイショウ</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</si>
  <si>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</si>
  <si>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42"/>
  </si>
  <si>
    <t>満期一括償還地方債の一年当たりの元金償還金に相当するもの
（年度割相当額）</t>
  </si>
  <si>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</si>
  <si>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</si>
  <si>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</si>
  <si>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</si>
  <si>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</si>
  <si>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</si>
  <si>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類似団体平均(円)</t>
    <rPh sb="0" eb="2">
      <t>ルイジ</t>
    </rPh>
    <rPh sb="2" eb="4">
      <t>ダンタイ</t>
    </rPh>
    <rPh sb="4" eb="6">
      <t>ヘイキン</t>
    </rPh>
    <rPh sb="7" eb="8">
      <t>エン</t>
    </rPh>
    <phoneticPr fontId="5"/>
  </si>
  <si>
    <t>(A)-(B)</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</si>
  <si>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</si>
  <si>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</si>
  <si>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</si>
  <si>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H30</t>
  </si>
  <si>
    <t>R01</t>
  </si>
  <si>
    <t>R02</t>
  </si>
  <si>
    <t>R03</t>
  </si>
  <si>
    <t>R04</t>
  </si>
  <si>
    <t>その他会計（赤字）</t>
  </si>
  <si>
    <t>（百万円）</t>
  </si>
  <si>
    <t>野田市開発協会</t>
    <rPh sb="0" eb="3">
      <t>ノダシ</t>
    </rPh>
    <rPh sb="3" eb="5">
      <t>カイハツ</t>
    </rPh>
    <rPh sb="5" eb="7">
      <t>キョウカイ</t>
    </rPh>
    <phoneticPr fontId="5"/>
  </si>
  <si>
    <t>野田市土地開発公社</t>
    <rPh sb="0" eb="3">
      <t>ノダシ</t>
    </rPh>
    <rPh sb="3" eb="5">
      <t>トチ</t>
    </rPh>
    <rPh sb="5" eb="7">
      <t>カイハツ</t>
    </rPh>
    <rPh sb="7" eb="9">
      <t>コウシャ</t>
    </rPh>
    <phoneticPr fontId="5"/>
  </si>
  <si>
    <t>北千葉広域水道企業団（水道用水供給事業会計）</t>
    <rPh sb="0" eb="1">
      <t>キタ</t>
    </rPh>
    <rPh sb="1" eb="3">
      <t>チバ</t>
    </rPh>
    <rPh sb="3" eb="5">
      <t>コウイキ</t>
    </rPh>
    <rPh sb="5" eb="7">
      <t>スイドウ</t>
    </rPh>
    <rPh sb="7" eb="10">
      <t>キギョウダン</t>
    </rPh>
    <rPh sb="11" eb="13">
      <t>スイドウ</t>
    </rPh>
    <rPh sb="13" eb="15">
      <t>ヨウスイ</t>
    </rPh>
    <rPh sb="15" eb="17">
      <t>キョウキュウ</t>
    </rPh>
    <rPh sb="17" eb="19">
      <t>ジギョウ</t>
    </rPh>
    <rPh sb="19" eb="21">
      <t>カイケイ</t>
    </rPh>
    <phoneticPr fontId="5"/>
  </si>
  <si>
    <t>千葉県市町村総合事務組合（千葉県自治会館管理運営特別会計）</t>
  </si>
  <si>
    <t>千葉県市町村総合事務組合（千葉県自治研修センター特別会計）</t>
  </si>
  <si>
    <t>千葉県後期高齢者医療広域連合（後期高齢者医療特別会計）</t>
  </si>
  <si>
    <t>－</t>
  </si>
  <si>
    <t>廃棄物減量基金</t>
    <rPh sb="0" eb="3">
      <t>ハイキブツ</t>
    </rPh>
    <rPh sb="3" eb="5">
      <t>ゲンリョウ</t>
    </rPh>
    <rPh sb="5" eb="7">
      <t>キキン</t>
    </rPh>
    <phoneticPr fontId="5"/>
  </si>
  <si>
    <t>公共施設整備基金</t>
    <rPh sb="0" eb="4">
      <t>コウキョ</t>
    </rPh>
    <rPh sb="4" eb="6">
      <t>セイビ</t>
    </rPh>
    <rPh sb="6" eb="8">
      <t>キキン</t>
    </rPh>
    <phoneticPr fontId="5"/>
  </si>
  <si>
    <t>学校施設整備等基金</t>
    <rPh sb="0" eb="2">
      <t>ガッコウ</t>
    </rPh>
    <rPh sb="2" eb="4">
      <t>シセツ</t>
    </rPh>
    <rPh sb="4" eb="7">
      <t>セイビ</t>
    </rPh>
    <rPh sb="7" eb="9">
      <t>キキン</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</si>
  <si>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</si>
  <si>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</si>
  <si>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合併特例債を有効活用して市内各駅の駅前広場等のインフラ整備を実施してきたことなどから、有形固定資産減価償却率は類似団体より低い水準にある。一方、合併特例債の発行増等により、将来負担額の大半を占める一般会計等に係る地方債の現在高は高い水準にあるが、合併特例債は70％が普通交付税の基準財政需要額に算入されるため、将来負担比率に大きな影響を与えておらず、将来負担比率が類似団体より高い水準にあるのは、将来負担額から控除される財政調整基金を始めとした充当可能財源が少ないことが主な要因となっている。
　今後は、多くの公共施設が大規模改修等の時期を迎えることから、野田市公共施設等総合管理計画に基づき、総合的かつ長期的な視点に立ち、建物等の維持管理に努めるとともに、将来負担の抑制に資する財政調整基金残高の維持に努める。</t>
    <rPh sb="347" eb="349">
      <t>ザンダカ</t>
    </rPh>
    <rPh sb="350" eb="352">
      <t>イジ</t>
    </rPh>
    <rPh sb="353" eb="354">
      <t>ツト</t>
    </rPh>
    <phoneticPr fontId="5"/>
  </si>
  <si>
    <t>(　参考　）</t>
    <rPh sb="2" eb="4">
      <t>サンコウ</t>
    </rPh>
    <phoneticPr fontId="5"/>
  </si>
  <si>
    <t>当該団体値</t>
    <rPh sb="0" eb="2">
      <t>トウガイ</t>
    </rPh>
    <rPh sb="2" eb="4">
      <t>ダンタイ</t>
    </rPh>
    <rPh sb="4" eb="5">
      <t>アタイ</t>
    </rPh>
    <phoneticPr fontId="5"/>
  </si>
  <si>
    <t>将来負担比率</t>
  </si>
  <si>
    <t>有形固定資産減価償却率</t>
  </si>
  <si>
    <t>類似団体内平均値</t>
  </si>
  <si>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</si>
  <si>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将来負担比率ともに、本市独自のプライマリーバランスの遵守により地方債残高の抑制を図ってきたことなどから減少傾向にあるものの、類似団体と比較して高い水準にある。これは、類似団体と比較して、実質公債費比率においては、公債費に充当可能な特定財源が少ないこと、将来負担比率においては、将来負担額から控除される充当可能財源が少ないことが主な内容となっている。
　今後は、引き続き本市独自のプライマリーバランスの遵守により地方債残高の抑制を図るとともに、将来負担の抑制に資する財政調整基金残高の維持に努める。</t>
    <rPh sb="189" eb="190">
      <t>ヒ</t>
    </rPh>
    <rPh sb="191" eb="192">
      <t>ツヅ</t>
    </rPh>
    <rPh sb="193" eb="195">
      <t>ホンシ</t>
    </rPh>
    <rPh sb="195" eb="197">
      <t>ドクジ</t>
    </rPh>
    <rPh sb="247" eb="249">
      <t>ザンダカ</t>
    </rPh>
    <rPh sb="250" eb="252">
      <t>イジ</t>
    </rPh>
    <phoneticPr fontId="5"/>
  </si>
  <si>
    <t>実質公債費比率</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</si>
</sst>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 numFmtId="191" formatCode="#,##0.0_);[Red]\(#,##0.0\)"/>
  </numFmts>
  <fonts count="47" x14ac:knownFonts="1">
    <font>
      <sz val="11"/>
      <color theme="1"/>
      <name val="ＭＳ Ｐゴシック"/>
      <family val="3"/>
    </font>
    <font>
      <sz val="1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6"/>
      <name val="ＭＳ Ｐゴシック"/>
      <family val="3"/>
    </font>
    <font>
      <b/>
      <sz val="28"/>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theme="1"/>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name val="ＭＳ ゴシック"/>
      <family val="3"/>
    </font>
    <font>
      <sz val="10"/>
      <color indexed="8"/>
      <name val="ＭＳ Ｐゴシック"/>
      <family val="3"/>
    </font>
    <font>
      <b/>
      <sz val="18"/>
      <color indexed="8"/>
      <name val="ＭＳ ゴシック"/>
      <family val="3"/>
    </font>
    <font>
      <sz val="9"/>
      <color indexed="8"/>
      <name val="ＭＳ ゴシック"/>
      <family val="3"/>
    </font>
    <font>
      <sz val="11"/>
      <color indexed="8"/>
      <name val="ＭＳ Ｐゴシック"/>
      <family val="3"/>
    </font>
    <font>
      <sz val="11"/>
      <name val="ＭＳ Ｐゴシック"/>
      <family val="3"/>
    </font>
    <font>
      <sz val="6"/>
      <name val="ＭＳ ゴシック"/>
      <family val="3"/>
    </font>
    <font>
      <b/>
      <sz val="13"/>
      <color indexed="56"/>
      <name val="ＭＳ ゴシック"/>
      <family val="3"/>
    </font>
    <font>
      <b/>
      <sz val="9"/>
      <color indexed="9"/>
      <name val="ＭＳ ゴシック"/>
      <family val="3"/>
    </font>
    <font>
      <sz val="9"/>
      <name val="ＭＳ ゴシック"/>
      <family val="3"/>
    </font>
    <font>
      <sz val="11"/>
      <color indexed="8"/>
      <name val="ＭＳ ゴシック"/>
      <family val="3"/>
    </font>
    <font>
      <sz val="11"/>
      <name val="ＭＳ ゴシック"/>
      <family val="3"/>
    </font>
    <font>
      <sz val="9"/>
      <color indexed="8"/>
      <name val="ＭＳ ゴシック"/>
      <family val="3"/>
      <charset val="128"/>
    </font>
    <font>
      <sz val="11"/>
      <color theme="1"/>
      <name val="ＭＳ Ｐゴシック"/>
      <family val="3"/>
    </font>
    <font>
      <sz val="6"/>
      <name val="ＭＳ Ｐゴシック"/>
      <family val="3"/>
      <charset val="128"/>
    </font>
    <font>
      <sz val="14"/>
      <color theme="1"/>
      <name val="ＭＳ Ｐ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xf numFmtId="0" fontId="44" fillId="0" borderId="0">
      <alignment vertical="center"/>
    </xf>
  </cellStyleXfs>
  <cellXfs count="1128">
    <xf numFmtId="0" fontId="0" fillId="0" borderId="0" xfId="0">
      <alignment vertical="center"/>
    </xf>
    <xf numFmtId="0" fontId="2" fillId="0" borderId="0" xfId="9" applyFont="1">
      <alignment vertical="center"/>
    </xf>
    <xf numFmtId="49" fontId="2" fillId="0" borderId="0" xfId="9" applyNumberFormat="1" applyFont="1">
      <alignment vertical="center"/>
    </xf>
    <xf numFmtId="0" fontId="7" fillId="0" borderId="0" xfId="9" applyFont="1">
      <alignment vertical="center"/>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0" fontId="2" fillId="0" borderId="0" xfId="9" applyFont="1" applyAlignment="1">
      <alignment horizontal="center" vertical="center" wrapText="1"/>
    </xf>
    <xf numFmtId="49" fontId="2" fillId="0" borderId="0" xfId="9" applyNumberFormat="1" applyFont="1" applyAlignment="1">
      <alignment horizontal="center" vertical="center"/>
    </xf>
    <xf numFmtId="0" fontId="2" fillId="0" borderId="20" xfId="9" applyFont="1" applyBorder="1">
      <alignment vertical="center"/>
    </xf>
    <xf numFmtId="0" fontId="8" fillId="0" borderId="0" xfId="9" applyFont="1">
      <alignment vertical="center"/>
    </xf>
    <xf numFmtId="0" fontId="2" fillId="0" borderId="30" xfId="9" applyFont="1" applyBorder="1" applyAlignment="1">
      <alignment horizontal="center" vertical="center"/>
    </xf>
    <xf numFmtId="0" fontId="2" fillId="0" borderId="0" xfId="9" applyFont="1" applyAlignment="1">
      <alignment horizontal="center" vertical="center"/>
    </xf>
    <xf numFmtId="0" fontId="2" fillId="0" borderId="23" xfId="9" applyFont="1" applyBorder="1" applyAlignment="1">
      <alignment horizontal="center" vertical="center"/>
    </xf>
    <xf numFmtId="0" fontId="10" fillId="0" borderId="26" xfId="10" applyFont="1" applyBorder="1">
      <alignment vertical="center"/>
    </xf>
    <xf numFmtId="0" fontId="10" fillId="0" borderId="28" xfId="10" applyFont="1" applyBorder="1" applyAlignment="1">
      <alignment horizontal="center" vertical="center"/>
    </xf>
    <xf numFmtId="0" fontId="2" fillId="0" borderId="42" xfId="9" applyFont="1" applyBorder="1" applyAlignment="1">
      <alignment horizontal="center" vertical="center"/>
    </xf>
    <xf numFmtId="0" fontId="2" fillId="0" borderId="8" xfId="9" applyFont="1" applyBorder="1" applyAlignment="1">
      <alignment horizontal="center" vertical="center"/>
    </xf>
    <xf numFmtId="0" fontId="2" fillId="0" borderId="9" xfId="9" applyFont="1" applyBorder="1" applyAlignment="1">
      <alignment horizontal="center" vertical="center"/>
    </xf>
    <xf numFmtId="0" fontId="2" fillId="0" borderId="58" xfId="9" applyFont="1" applyBorder="1" applyAlignment="1">
      <alignment horizontal="center" vertical="center"/>
    </xf>
    <xf numFmtId="0" fontId="2" fillId="0" borderId="34" xfId="9" applyFont="1" applyBorder="1" applyAlignment="1">
      <alignment horizontal="center" vertical="center" wrapText="1"/>
    </xf>
    <xf numFmtId="0" fontId="2" fillId="0" borderId="8" xfId="9" applyFont="1" applyBorder="1" applyAlignment="1">
      <alignment horizontal="left" vertical="center"/>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9" fillId="0" borderId="20" xfId="9" applyFont="1" applyBorder="1" applyAlignment="1">
      <alignment vertical="center" wrapText="1"/>
    </xf>
    <xf numFmtId="0" fontId="2" fillId="0" borderId="53" xfId="9" applyFont="1" applyBorder="1" applyAlignment="1">
      <alignment horizontal="left" vertical="center"/>
    </xf>
    <xf numFmtId="0" fontId="9" fillId="0" borderId="60" xfId="9" applyFont="1" applyBorder="1" applyAlignment="1">
      <alignment vertical="center" wrapText="1"/>
    </xf>
    <xf numFmtId="182" fontId="2" fillId="0" borderId="7" xfId="9" applyNumberFormat="1" applyFont="1" applyBorder="1" applyAlignment="1">
      <alignment horizontal="right" vertical="center" shrinkToFit="1"/>
    </xf>
    <xf numFmtId="182" fontId="2" fillId="0" borderId="7" xfId="9" applyNumberFormat="1" applyFont="1" applyBorder="1" applyAlignment="1">
      <alignment vertical="center" shrinkToFit="1"/>
    </xf>
    <xf numFmtId="180" fontId="2" fillId="0" borderId="9" xfId="9" applyNumberFormat="1" applyFont="1" applyBorder="1">
      <alignment vertical="center"/>
    </xf>
    <xf numFmtId="182" fontId="2" fillId="0" borderId="19" xfId="9" applyNumberFormat="1" applyFont="1" applyBorder="1" applyAlignment="1">
      <alignment horizontal="right" vertical="center" shrinkToFit="1"/>
    </xf>
    <xf numFmtId="182" fontId="2" fillId="0" borderId="19" xfId="9" applyNumberFormat="1" applyFont="1" applyBorder="1" applyAlignment="1">
      <alignment vertical="center" shrinkToFit="1"/>
    </xf>
    <xf numFmtId="180" fontId="2" fillId="0" borderId="20" xfId="9" applyNumberFormat="1" applyFont="1" applyBorder="1">
      <alignment vertical="center"/>
    </xf>
    <xf numFmtId="182" fontId="2" fillId="0" borderId="53" xfId="9" applyNumberFormat="1" applyFont="1" applyBorder="1" applyAlignment="1">
      <alignment horizontal="right" vertical="center" shrinkToFit="1"/>
    </xf>
    <xf numFmtId="182" fontId="2" fillId="0" borderId="53" xfId="9" applyNumberFormat="1" applyFont="1" applyBorder="1" applyAlignment="1">
      <alignment vertical="center" shrinkToFit="1"/>
    </xf>
    <xf numFmtId="180" fontId="2" fillId="0" borderId="60" xfId="9" applyNumberFormat="1" applyFont="1" applyBorder="1">
      <alignment vertical="center"/>
    </xf>
    <xf numFmtId="0" fontId="2" fillId="0" borderId="58" xfId="9" applyFont="1" applyBorder="1">
      <alignment vertical="center"/>
    </xf>
    <xf numFmtId="0" fontId="2" fillId="0" borderId="60" xfId="9" applyFont="1" applyBorder="1">
      <alignment vertical="center"/>
    </xf>
    <xf numFmtId="0" fontId="2" fillId="0" borderId="0" xfId="4" applyFont="1" applyAlignment="1">
      <alignment vertical="center" shrinkToFit="1"/>
    </xf>
    <xf numFmtId="49" fontId="12" fillId="0" borderId="0" xfId="4" applyNumberFormat="1" applyFont="1">
      <alignment vertical="center"/>
    </xf>
    <xf numFmtId="0" fontId="13" fillId="0" borderId="0" xfId="4" applyFont="1">
      <alignment vertical="center"/>
    </xf>
    <xf numFmtId="0" fontId="10" fillId="0" borderId="0" xfId="4" applyFont="1">
      <alignment vertical="center"/>
    </xf>
    <xf numFmtId="0" fontId="2" fillId="0" borderId="23" xfId="4" applyFont="1" applyBorder="1">
      <alignment vertical="center"/>
    </xf>
    <xf numFmtId="0" fontId="2" fillId="0" borderId="34" xfId="4" applyFont="1" applyBorder="1">
      <alignment vertical="center"/>
    </xf>
    <xf numFmtId="0" fontId="14" fillId="0" borderId="34" xfId="4" applyFont="1" applyBorder="1" applyAlignment="1">
      <alignment horizontal="center" vertical="center"/>
    </xf>
    <xf numFmtId="0" fontId="14" fillId="0" borderId="34" xfId="4" applyFont="1" applyBorder="1">
      <alignment vertical="center"/>
    </xf>
    <xf numFmtId="0" fontId="3" fillId="0" borderId="0" xfId="15">
      <alignment vertical="center"/>
    </xf>
    <xf numFmtId="0" fontId="15" fillId="0" borderId="0" xfId="15" applyFont="1">
      <alignment vertical="center"/>
    </xf>
    <xf numFmtId="0" fontId="3" fillId="3" borderId="0" xfId="15" applyFill="1">
      <alignment vertical="center"/>
    </xf>
    <xf numFmtId="49" fontId="2" fillId="3" borderId="0" xfId="12" applyNumberFormat="1" applyFont="1" applyFill="1">
      <alignment vertical="center"/>
    </xf>
    <xf numFmtId="0" fontId="2" fillId="3" borderId="0" xfId="12" applyFont="1" applyFill="1">
      <alignment vertical="center"/>
    </xf>
    <xf numFmtId="0" fontId="17" fillId="0" borderId="77" xfId="12" applyFont="1" applyBorder="1" applyAlignment="1" applyProtection="1">
      <alignment horizontal="center" vertical="center" shrinkToFit="1"/>
      <protection locked="0"/>
    </xf>
    <xf numFmtId="0" fontId="17" fillId="0" borderId="78" xfId="12" applyFont="1" applyBorder="1" applyAlignment="1" applyProtection="1">
      <alignment horizontal="center" vertical="center" shrinkToFit="1"/>
      <protection locked="0"/>
    </xf>
    <xf numFmtId="0" fontId="17" fillId="5" borderId="79" xfId="12" applyFont="1" applyFill="1" applyBorder="1" applyAlignment="1" applyProtection="1">
      <alignment horizontal="center" vertical="center" shrinkToFit="1"/>
      <protection locked="0"/>
    </xf>
    <xf numFmtId="0" fontId="17" fillId="0" borderId="80" xfId="12" applyFont="1" applyBorder="1" applyAlignment="1" applyProtection="1">
      <alignment horizontal="center" vertical="center" shrinkToFit="1"/>
      <protection locked="0"/>
    </xf>
    <xf numFmtId="0" fontId="11" fillId="3" borderId="0" xfId="12" applyFont="1" applyFill="1">
      <alignment vertical="center"/>
    </xf>
    <xf numFmtId="0" fontId="17" fillId="3" borderId="0" xfId="12" applyFont="1" applyFill="1">
      <alignment vertical="center"/>
    </xf>
    <xf numFmtId="0" fontId="17" fillId="0" borderId="81" xfId="12" applyFont="1" applyBorder="1" applyAlignment="1" applyProtection="1">
      <alignment horizontal="center" vertical="center" shrinkToFit="1"/>
      <protection locked="0"/>
    </xf>
    <xf numFmtId="0" fontId="17" fillId="3" borderId="0" xfId="12" applyFont="1" applyFill="1" applyAlignment="1">
      <alignment horizontal="center" vertical="center" shrinkToFit="1"/>
    </xf>
    <xf numFmtId="0" fontId="17" fillId="3" borderId="20" xfId="12" applyFont="1" applyFill="1" applyBorder="1">
      <alignment vertical="center"/>
    </xf>
    <xf numFmtId="0" fontId="17" fillId="3" borderId="12" xfId="12" applyFont="1" applyFill="1" applyBorder="1">
      <alignment vertical="center"/>
    </xf>
    <xf numFmtId="0" fontId="19" fillId="3" borderId="0" xfId="15" applyFont="1" applyFill="1">
      <alignment vertical="center"/>
    </xf>
    <xf numFmtId="0" fontId="17" fillId="3" borderId="0" xfId="12" applyFont="1" applyFill="1" applyAlignment="1">
      <alignment horizontal="left" vertical="center" shrinkToFit="1"/>
    </xf>
    <xf numFmtId="0" fontId="17" fillId="3" borderId="20" xfId="12" applyFont="1" applyFill="1" applyBorder="1" applyAlignment="1">
      <alignment horizontal="center" vertical="center"/>
    </xf>
    <xf numFmtId="0" fontId="17" fillId="3" borderId="23" xfId="12" applyFont="1" applyFill="1" applyBorder="1">
      <alignment vertical="center"/>
    </xf>
    <xf numFmtId="183" fontId="17" fillId="3" borderId="0" xfId="12" applyNumberFormat="1" applyFont="1" applyFill="1" applyAlignment="1">
      <alignment horizontal="right" vertical="center" shrinkToFit="1"/>
    </xf>
    <xf numFmtId="0" fontId="15" fillId="3" borderId="8" xfId="12" applyFont="1" applyFill="1" applyBorder="1">
      <alignment vertical="center"/>
    </xf>
    <xf numFmtId="0" fontId="15" fillId="3" borderId="0" xfId="12" applyFont="1" applyFill="1">
      <alignment vertical="center"/>
    </xf>
    <xf numFmtId="183" fontId="17" fillId="3" borderId="0" xfId="12" applyNumberFormat="1" applyFont="1" applyFill="1" applyAlignment="1">
      <alignment horizontal="left" vertical="center" shrinkToFit="1"/>
    </xf>
    <xf numFmtId="0" fontId="17" fillId="3" borderId="35" xfId="12" applyFont="1" applyFill="1" applyBorder="1">
      <alignment vertical="center"/>
    </xf>
    <xf numFmtId="0" fontId="15" fillId="3" borderId="0" xfId="12" applyFont="1" applyFill="1" applyAlignment="1">
      <alignment horizontal="center" vertical="center"/>
    </xf>
    <xf numFmtId="0" fontId="17" fillId="0" borderId="152" xfId="11" applyFont="1" applyBorder="1" applyAlignment="1" applyProtection="1">
      <alignment horizontal="center" vertical="center" shrinkToFit="1"/>
      <protection locked="0"/>
    </xf>
    <xf numFmtId="0" fontId="17" fillId="0" borderId="153" xfId="11" applyFont="1" applyBorder="1" applyAlignment="1" applyProtection="1">
      <alignment horizontal="center" vertical="center" shrinkToFit="1"/>
      <protection locked="0"/>
    </xf>
    <xf numFmtId="0" fontId="17" fillId="3" borderId="153" xfId="12" applyFont="1" applyFill="1" applyBorder="1" applyAlignment="1" applyProtection="1">
      <alignment horizontal="center" vertical="center" shrinkToFit="1"/>
      <protection locked="0"/>
    </xf>
    <xf numFmtId="0" fontId="17" fillId="3" borderId="0" xfId="12" applyFont="1" applyFill="1" applyAlignment="1">
      <alignment horizontal="center" vertical="center"/>
    </xf>
    <xf numFmtId="0" fontId="17" fillId="3" borderId="58" xfId="12" applyFont="1" applyFill="1" applyBorder="1">
      <alignment vertical="center"/>
    </xf>
    <xf numFmtId="0" fontId="2" fillId="3" borderId="20" xfId="12" applyFont="1" applyFill="1" applyBorder="1">
      <alignment vertical="center"/>
    </xf>
    <xf numFmtId="0" fontId="1" fillId="3" borderId="0" xfId="1" applyFill="1"/>
    <xf numFmtId="0" fontId="1" fillId="3" borderId="0" xfId="1" applyFill="1" applyProtection="1">
      <protection hidden="1"/>
    </xf>
    <xf numFmtId="0" fontId="3" fillId="0" borderId="14" xfId="19" applyFont="1" applyBorder="1">
      <alignment vertical="center"/>
    </xf>
    <xf numFmtId="0" fontId="3" fillId="0" borderId="42" xfId="19" applyFont="1" applyBorder="1">
      <alignment vertical="center"/>
    </xf>
    <xf numFmtId="178" fontId="14" fillId="0" borderId="0" xfId="19" applyNumberFormat="1" applyFont="1">
      <alignment vertical="center"/>
    </xf>
    <xf numFmtId="0" fontId="17" fillId="0" borderId="30" xfId="19" applyFont="1" applyBorder="1">
      <alignment vertical="center"/>
    </xf>
    <xf numFmtId="178" fontId="14" fillId="0" borderId="42" xfId="19" applyNumberFormat="1" applyFont="1" applyBorder="1">
      <alignment vertical="center"/>
    </xf>
    <xf numFmtId="178" fontId="14" fillId="0" borderId="31" xfId="19" applyNumberFormat="1" applyFont="1" applyBorder="1">
      <alignment vertical="center"/>
    </xf>
    <xf numFmtId="0" fontId="14" fillId="0" borderId="0" xfId="19" applyFont="1">
      <alignment vertical="center"/>
    </xf>
    <xf numFmtId="0" fontId="3" fillId="0" borderId="23" xfId="19" applyFont="1" applyBorder="1">
      <alignment vertical="center"/>
    </xf>
    <xf numFmtId="0" fontId="3" fillId="0" borderId="34" xfId="19" applyFont="1" applyBorder="1">
      <alignment vertical="center"/>
    </xf>
    <xf numFmtId="0" fontId="17" fillId="0" borderId="42" xfId="19" applyFont="1" applyBorder="1">
      <alignment vertical="center"/>
    </xf>
    <xf numFmtId="0" fontId="3" fillId="0" borderId="31" xfId="19" applyFont="1" applyBorder="1">
      <alignment vertical="center"/>
    </xf>
    <xf numFmtId="0" fontId="3" fillId="0" borderId="0" xfId="19" applyFont="1">
      <alignment vertical="center"/>
    </xf>
    <xf numFmtId="178" fontId="14" fillId="0" borderId="34" xfId="19" applyNumberFormat="1" applyFont="1" applyBorder="1">
      <alignment vertical="center"/>
    </xf>
    <xf numFmtId="0" fontId="3" fillId="3" borderId="30" xfId="19" applyFont="1" applyFill="1" applyBorder="1">
      <alignment vertical="center"/>
    </xf>
    <xf numFmtId="178" fontId="14" fillId="3" borderId="31" xfId="19" applyNumberFormat="1" applyFont="1" applyFill="1" applyBorder="1">
      <alignment vertical="center"/>
    </xf>
    <xf numFmtId="178" fontId="14" fillId="0" borderId="32" xfId="19" applyNumberFormat="1" applyFont="1" applyBorder="1">
      <alignment vertical="center"/>
    </xf>
    <xf numFmtId="0" fontId="14" fillId="0" borderId="0" xfId="19" applyFont="1" applyAlignment="1"/>
    <xf numFmtId="178" fontId="21" fillId="0" borderId="30" xfId="13" applyNumberFormat="1" applyFont="1" applyBorder="1" applyAlignment="1">
      <alignment vertical="center"/>
    </xf>
    <xf numFmtId="178" fontId="21" fillId="0" borderId="31" xfId="13" applyNumberFormat="1" applyFont="1" applyBorder="1" applyAlignment="1">
      <alignment vertical="center"/>
    </xf>
    <xf numFmtId="178" fontId="21" fillId="0" borderId="31" xfId="13" applyNumberFormat="1" applyFont="1" applyBorder="1" applyAlignment="1">
      <alignment horizontal="center" vertical="center"/>
    </xf>
    <xf numFmtId="0" fontId="3" fillId="3" borderId="23" xfId="19" applyFont="1" applyFill="1" applyBorder="1">
      <alignment vertical="center"/>
    </xf>
    <xf numFmtId="178" fontId="14" fillId="3" borderId="34" xfId="19" applyNumberFormat="1" applyFont="1" applyFill="1" applyBorder="1">
      <alignment vertical="center"/>
    </xf>
    <xf numFmtId="178" fontId="14" fillId="0" borderId="35" xfId="19" applyNumberFormat="1" applyFont="1" applyBorder="1">
      <alignment vertical="center"/>
    </xf>
    <xf numFmtId="178" fontId="21" fillId="0" borderId="16" xfId="13" applyNumberFormat="1" applyFont="1" applyBorder="1" applyAlignment="1">
      <alignment vertical="center"/>
    </xf>
    <xf numFmtId="178" fontId="21" fillId="0" borderId="15" xfId="13" applyNumberFormat="1" applyFont="1" applyBorder="1" applyAlignment="1">
      <alignment vertical="center"/>
    </xf>
    <xf numFmtId="178" fontId="21" fillId="0" borderId="171" xfId="13" applyNumberFormat="1" applyFont="1" applyBorder="1" applyAlignment="1">
      <alignment horizontal="center" vertical="center"/>
    </xf>
    <xf numFmtId="178" fontId="21" fillId="0" borderId="16" xfId="13" applyNumberFormat="1" applyFont="1" applyBorder="1" applyAlignment="1">
      <alignment horizontal="center" vertical="center"/>
    </xf>
    <xf numFmtId="178" fontId="21" fillId="0" borderId="27" xfId="13" applyNumberFormat="1" applyFont="1" applyBorder="1" applyAlignment="1">
      <alignment horizontal="center" vertical="center" wrapText="1"/>
    </xf>
    <xf numFmtId="183" fontId="21" fillId="0" borderId="27" xfId="14" applyNumberFormat="1" applyFont="1" applyBorder="1" applyAlignment="1">
      <alignment horizontal="right" vertical="center" shrinkToFit="1"/>
    </xf>
    <xf numFmtId="183" fontId="21" fillId="0" borderId="172" xfId="14" applyNumberFormat="1" applyFont="1" applyBorder="1" applyAlignment="1">
      <alignment horizontal="right" vertical="center" shrinkToFit="1"/>
    </xf>
    <xf numFmtId="0" fontId="3" fillId="3" borderId="16" xfId="19" applyFont="1" applyFill="1" applyBorder="1">
      <alignment vertical="center"/>
    </xf>
    <xf numFmtId="178" fontId="14" fillId="3" borderId="15" xfId="19" applyNumberFormat="1" applyFont="1" applyFill="1" applyBorder="1">
      <alignment vertical="center"/>
    </xf>
    <xf numFmtId="178" fontId="14" fillId="0" borderId="37" xfId="19" applyNumberFormat="1" applyFont="1" applyBorder="1">
      <alignment vertical="center"/>
    </xf>
    <xf numFmtId="178" fontId="21" fillId="0" borderId="32" xfId="13" applyNumberFormat="1" applyFont="1" applyBorder="1" applyAlignment="1">
      <alignment horizontal="center" vertical="center"/>
    </xf>
    <xf numFmtId="178" fontId="21" fillId="0" borderId="30" xfId="13" applyNumberFormat="1" applyFont="1" applyBorder="1" applyAlignment="1">
      <alignment horizontal="center" vertical="center"/>
    </xf>
    <xf numFmtId="183" fontId="21" fillId="0" borderId="30" xfId="14" applyNumberFormat="1" applyFont="1" applyBorder="1" applyAlignment="1">
      <alignment horizontal="right" vertical="center" shrinkToFit="1"/>
    </xf>
    <xf numFmtId="183" fontId="21" fillId="0" borderId="173" xfId="14" applyNumberFormat="1" applyFont="1" applyBorder="1" applyAlignment="1">
      <alignment horizontal="right" vertical="center" shrinkToFit="1"/>
    </xf>
    <xf numFmtId="183" fontId="14" fillId="3" borderId="26" xfId="18" applyNumberFormat="1" applyFont="1" applyFill="1" applyBorder="1" applyAlignment="1">
      <alignment horizontal="right" vertical="center" shrinkToFit="1"/>
    </xf>
    <xf numFmtId="183" fontId="14" fillId="3" borderId="74" xfId="18" applyNumberFormat="1" applyFont="1" applyFill="1" applyBorder="1" applyAlignment="1">
      <alignment horizontal="right" vertical="center" shrinkToFit="1"/>
    </xf>
    <xf numFmtId="178" fontId="14" fillId="0" borderId="74" xfId="19" applyNumberFormat="1" applyFont="1" applyBorder="1" applyAlignment="1">
      <alignment horizontal="center" vertical="center"/>
    </xf>
    <xf numFmtId="188" fontId="21" fillId="0" borderId="74" xfId="19" applyNumberFormat="1" applyFont="1" applyBorder="1" applyAlignment="1">
      <alignment horizontal="right" vertical="center" shrinkToFit="1"/>
    </xf>
    <xf numFmtId="184" fontId="21" fillId="0" borderId="74" xfId="19" applyNumberFormat="1" applyFont="1" applyBorder="1" applyAlignment="1">
      <alignment horizontal="right" vertical="center" shrinkToFit="1"/>
    </xf>
    <xf numFmtId="183" fontId="14" fillId="0" borderId="74" xfId="19" applyNumberFormat="1" applyFont="1" applyBorder="1" applyAlignment="1">
      <alignment horizontal="right" vertical="center" shrinkToFit="1"/>
    </xf>
    <xf numFmtId="178" fontId="21" fillId="0" borderId="35" xfId="13" applyNumberFormat="1" applyFont="1" applyBorder="1" applyAlignment="1">
      <alignment horizontal="center" vertical="center"/>
    </xf>
    <xf numFmtId="178" fontId="21" fillId="0" borderId="174" xfId="13" applyNumberFormat="1" applyFont="1" applyBorder="1" applyAlignment="1">
      <alignment horizontal="center" vertical="center" wrapText="1"/>
    </xf>
    <xf numFmtId="184" fontId="21" fillId="0" borderId="175" xfId="14" applyNumberFormat="1" applyFont="1" applyBorder="1" applyAlignment="1">
      <alignment horizontal="right" vertical="center" shrinkToFit="1"/>
    </xf>
    <xf numFmtId="184" fontId="21" fillId="0" borderId="171" xfId="14" applyNumberFormat="1" applyFont="1" applyBorder="1" applyAlignment="1">
      <alignment horizontal="right" vertical="center" shrinkToFit="1"/>
    </xf>
    <xf numFmtId="0" fontId="3" fillId="3" borderId="32" xfId="19" applyFont="1" applyFill="1" applyBorder="1">
      <alignment vertical="center"/>
    </xf>
    <xf numFmtId="178" fontId="14" fillId="3" borderId="74" xfId="19" applyNumberFormat="1" applyFont="1" applyFill="1" applyBorder="1" applyAlignment="1">
      <alignment horizontal="center" vertical="center"/>
    </xf>
    <xf numFmtId="178" fontId="14" fillId="0" borderId="176" xfId="19" applyNumberFormat="1" applyFont="1" applyBorder="1" applyAlignment="1">
      <alignment horizontal="center" vertical="center"/>
    </xf>
    <xf numFmtId="188" fontId="21" fillId="0" borderId="176" xfId="19" applyNumberFormat="1" applyFont="1" applyBorder="1" applyAlignment="1">
      <alignment horizontal="right" vertical="center" shrinkToFit="1"/>
    </xf>
    <xf numFmtId="184" fontId="21" fillId="0" borderId="176" xfId="19" applyNumberFormat="1" applyFont="1" applyBorder="1" applyAlignment="1">
      <alignment horizontal="right" vertical="center" shrinkToFit="1"/>
    </xf>
    <xf numFmtId="189" fontId="14" fillId="0" borderId="0" xfId="19" applyNumberFormat="1" applyFont="1">
      <alignment vertical="center"/>
    </xf>
    <xf numFmtId="189" fontId="14" fillId="0" borderId="34" xfId="19" applyNumberFormat="1" applyFont="1" applyBorder="1">
      <alignment vertical="center"/>
    </xf>
    <xf numFmtId="0" fontId="3" fillId="0" borderId="0" xfId="19" applyFont="1" applyAlignment="1"/>
    <xf numFmtId="178" fontId="10" fillId="0" borderId="177" xfId="13" applyNumberFormat="1" applyFont="1" applyBorder="1" applyAlignment="1">
      <alignment horizontal="center" vertical="center"/>
    </xf>
    <xf numFmtId="183" fontId="21" fillId="0" borderId="177" xfId="14" applyNumberFormat="1" applyFont="1" applyBorder="1" applyAlignment="1">
      <alignment horizontal="right" vertical="center" shrinkToFit="1"/>
    </xf>
    <xf numFmtId="183" fontId="21" fillId="0" borderId="178" xfId="14" applyNumberFormat="1" applyFont="1" applyBorder="1" applyAlignment="1">
      <alignment horizontal="right" vertical="center" shrinkToFit="1"/>
    </xf>
    <xf numFmtId="0" fontId="3" fillId="3" borderId="35" xfId="19" applyFont="1" applyFill="1" applyBorder="1">
      <alignment vertical="center"/>
    </xf>
    <xf numFmtId="178" fontId="2" fillId="3" borderId="176" xfId="19" applyNumberFormat="1" applyFont="1" applyFill="1" applyBorder="1" applyAlignment="1">
      <alignment horizontal="center" vertical="center"/>
    </xf>
    <xf numFmtId="183" fontId="14" fillId="3" borderId="31" xfId="18" applyNumberFormat="1" applyFont="1" applyFill="1" applyBorder="1" applyAlignment="1">
      <alignment horizontal="right" vertical="center" shrinkToFit="1"/>
    </xf>
    <xf numFmtId="183" fontId="14" fillId="3" borderId="32" xfId="18" applyNumberFormat="1" applyFont="1" applyFill="1" applyBorder="1" applyAlignment="1">
      <alignment horizontal="right" vertical="center" shrinkToFit="1"/>
    </xf>
    <xf numFmtId="178" fontId="14" fillId="0" borderId="174" xfId="19" applyNumberFormat="1" applyFont="1" applyBorder="1" applyAlignment="1">
      <alignment horizontal="center" vertical="center"/>
    </xf>
    <xf numFmtId="188" fontId="14" fillId="0" borderId="174" xfId="19" applyNumberFormat="1" applyFont="1" applyBorder="1" applyAlignment="1">
      <alignment horizontal="right" vertical="center" shrinkToFit="1"/>
    </xf>
    <xf numFmtId="184" fontId="14" fillId="0" borderId="174" xfId="19" applyNumberFormat="1" applyFont="1" applyBorder="1" applyAlignment="1">
      <alignment horizontal="right" vertical="center" shrinkToFit="1"/>
    </xf>
    <xf numFmtId="183" fontId="14" fillId="3" borderId="176" xfId="19" applyNumberFormat="1" applyFont="1" applyFill="1" applyBorder="1" applyAlignment="1">
      <alignment horizontal="right" vertical="center" shrinkToFit="1"/>
    </xf>
    <xf numFmtId="183" fontId="14" fillId="0" borderId="176" xfId="19" applyNumberFormat="1" applyFont="1" applyBorder="1" applyAlignment="1">
      <alignment horizontal="right" vertical="center" shrinkToFit="1"/>
    </xf>
    <xf numFmtId="189" fontId="14" fillId="0" borderId="23" xfId="19" applyNumberFormat="1" applyFont="1" applyBorder="1">
      <alignment vertical="center"/>
    </xf>
    <xf numFmtId="178" fontId="21" fillId="0" borderId="34" xfId="13" applyNumberFormat="1" applyFont="1" applyBorder="1" applyAlignment="1">
      <alignment horizontal="center" vertical="center" wrapText="1"/>
    </xf>
    <xf numFmtId="184" fontId="21" fillId="0" borderId="179" xfId="14" applyNumberFormat="1" applyFont="1" applyBorder="1" applyAlignment="1">
      <alignment horizontal="right" vertical="center" shrinkToFit="1"/>
    </xf>
    <xf numFmtId="184" fontId="21" fillId="0" borderId="180" xfId="14" applyNumberFormat="1" applyFont="1" applyBorder="1" applyAlignment="1">
      <alignment horizontal="right" vertical="center" shrinkToFit="1"/>
    </xf>
    <xf numFmtId="184" fontId="21" fillId="0" borderId="23" xfId="14" applyNumberFormat="1" applyFont="1" applyBorder="1" applyAlignment="1">
      <alignment horizontal="right" vertical="center" shrinkToFit="1"/>
    </xf>
    <xf numFmtId="0" fontId="3" fillId="3" borderId="37" xfId="19" applyFont="1" applyFill="1" applyBorder="1">
      <alignment vertical="center"/>
    </xf>
    <xf numFmtId="178" fontId="14" fillId="3" borderId="174" xfId="19" applyNumberFormat="1" applyFont="1" applyFill="1" applyBorder="1" applyAlignment="1">
      <alignment horizontal="center" vertical="center"/>
    </xf>
    <xf numFmtId="184" fontId="14" fillId="3" borderId="181" xfId="18" applyNumberFormat="1" applyFont="1" applyFill="1" applyBorder="1" applyAlignment="1">
      <alignment horizontal="right" vertical="center" shrinkToFit="1"/>
    </xf>
    <xf numFmtId="184" fontId="14" fillId="3" borderId="174" xfId="18" applyNumberFormat="1" applyFont="1" applyFill="1" applyBorder="1" applyAlignment="1">
      <alignment horizontal="right" vertical="center" shrinkToFit="1"/>
    </xf>
    <xf numFmtId="178" fontId="14" fillId="0" borderId="0" xfId="19" applyNumberFormat="1" applyFont="1" applyAlignment="1">
      <alignment horizontal="center" vertical="center"/>
    </xf>
    <xf numFmtId="178" fontId="21" fillId="0" borderId="37" xfId="13" applyNumberFormat="1" applyFont="1" applyBorder="1" applyAlignment="1">
      <alignment horizontal="center" vertical="center"/>
    </xf>
    <xf numFmtId="178" fontId="21" fillId="0" borderId="74" xfId="13" applyNumberFormat="1" applyFont="1" applyBorder="1" applyAlignment="1">
      <alignment horizontal="center" vertical="center"/>
    </xf>
    <xf numFmtId="184" fontId="21" fillId="0" borderId="27" xfId="14" applyNumberFormat="1" applyFont="1" applyBorder="1" applyAlignment="1">
      <alignment horizontal="right" vertical="center" shrinkToFit="1"/>
    </xf>
    <xf numFmtId="184" fontId="21" fillId="0" borderId="172" xfId="14" applyNumberFormat="1" applyFont="1" applyBorder="1" applyAlignment="1">
      <alignment horizontal="right" vertical="center" shrinkToFit="1"/>
    </xf>
    <xf numFmtId="0" fontId="3" fillId="0" borderId="16" xfId="19" applyFont="1" applyBorder="1">
      <alignment vertical="center"/>
    </xf>
    <xf numFmtId="178" fontId="14" fillId="0" borderId="14" xfId="19" applyNumberFormat="1" applyFont="1" applyBorder="1">
      <alignment vertical="center"/>
    </xf>
    <xf numFmtId="178" fontId="14" fillId="0" borderId="15" xfId="19" applyNumberFormat="1" applyFont="1" applyBorder="1">
      <alignment vertical="center"/>
    </xf>
    <xf numFmtId="0" fontId="3" fillId="0" borderId="16" xfId="19" applyFont="1" applyBorder="1" applyAlignment="1"/>
    <xf numFmtId="0" fontId="3" fillId="0" borderId="14" xfId="19" applyFont="1" applyBorder="1" applyAlignment="1"/>
    <xf numFmtId="0" fontId="3" fillId="0" borderId="15" xfId="19" applyFont="1" applyBorder="1">
      <alignment vertical="center"/>
    </xf>
    <xf numFmtId="0" fontId="22" fillId="6" borderId="6" xfId="6" applyFont="1" applyFill="1" applyBorder="1" applyAlignment="1"/>
    <xf numFmtId="0" fontId="22" fillId="0" borderId="8" xfId="6" applyFont="1" applyBorder="1" applyAlignment="1">
      <alignment horizontal="center" vertical="center" wrapText="1"/>
    </xf>
    <xf numFmtId="0" fontId="22" fillId="0" borderId="12" xfId="6" applyFont="1" applyBorder="1" applyAlignment="1">
      <alignment horizontal="center" vertical="center" wrapText="1"/>
    </xf>
    <xf numFmtId="0" fontId="22" fillId="0" borderId="61" xfId="6" applyFont="1" applyBorder="1" applyAlignment="1">
      <alignment horizontal="center" vertical="center"/>
    </xf>
    <xf numFmtId="0" fontId="22" fillId="6" borderId="18" xfId="6" applyFont="1" applyFill="1" applyBorder="1" applyAlignment="1">
      <alignment horizontal="right" vertical="top"/>
    </xf>
    <xf numFmtId="0" fontId="22" fillId="6" borderId="64" xfId="6" applyFont="1" applyFill="1" applyBorder="1" applyAlignment="1">
      <alignment horizontal="right" vertical="top"/>
    </xf>
    <xf numFmtId="0" fontId="22" fillId="6" borderId="1" xfId="6" applyFont="1" applyFill="1" applyBorder="1" applyAlignment="1">
      <alignment horizontal="center" vertical="center"/>
    </xf>
    <xf numFmtId="185" fontId="22" fillId="0" borderId="1" xfId="6" applyNumberFormat="1" applyFont="1" applyBorder="1" applyAlignment="1">
      <alignment horizontal="right" vertical="center" shrinkToFit="1"/>
    </xf>
    <xf numFmtId="185" fontId="22" fillId="0" borderId="4" xfId="6" applyNumberFormat="1" applyFont="1" applyBorder="1" applyAlignment="1">
      <alignment horizontal="right" vertical="center" shrinkToFit="1"/>
    </xf>
    <xf numFmtId="185" fontId="22" fillId="0" borderId="79" xfId="6" applyNumberFormat="1" applyFont="1" applyBorder="1" applyAlignment="1">
      <alignment horizontal="right" vertical="center" shrinkToFit="1"/>
    </xf>
    <xf numFmtId="0" fontId="22" fillId="6" borderId="24" xfId="6" applyFont="1" applyFill="1" applyBorder="1" applyAlignment="1">
      <alignment horizontal="center" vertical="center"/>
    </xf>
    <xf numFmtId="185" fontId="22" fillId="0" borderId="24" xfId="6" applyNumberFormat="1" applyFont="1" applyBorder="1" applyAlignment="1">
      <alignment horizontal="right" vertical="center" shrinkToFit="1"/>
    </xf>
    <xf numFmtId="185" fontId="22" fillId="0" borderId="27" xfId="6" applyNumberFormat="1" applyFont="1" applyBorder="1" applyAlignment="1">
      <alignment horizontal="right" vertical="center" shrinkToFit="1"/>
    </xf>
    <xf numFmtId="185" fontId="22" fillId="0" borderId="182" xfId="6" applyNumberFormat="1" applyFont="1" applyBorder="1" applyAlignment="1">
      <alignment horizontal="right" vertical="center" shrinkToFit="1"/>
    </xf>
    <xf numFmtId="0" fontId="23" fillId="0" borderId="0" xfId="6" applyFont="1" applyAlignment="1">
      <alignment horizontal="right" vertical="center"/>
    </xf>
    <xf numFmtId="0" fontId="22" fillId="6" borderId="55" xfId="6" applyFont="1" applyFill="1" applyBorder="1" applyAlignment="1">
      <alignment horizontal="center" vertical="center"/>
    </xf>
    <xf numFmtId="185" fontId="22" fillId="0" borderId="45" xfId="6" applyNumberFormat="1" applyFont="1" applyBorder="1" applyAlignment="1">
      <alignment horizontal="right" vertical="center" shrinkToFit="1"/>
    </xf>
    <xf numFmtId="185" fontId="22" fillId="0" borderId="48" xfId="6" applyNumberFormat="1" applyFont="1" applyBorder="1" applyAlignment="1">
      <alignment horizontal="right" vertical="center" shrinkToFit="1"/>
    </xf>
    <xf numFmtId="185" fontId="22" fillId="0" borderId="62" xfId="6" applyNumberFormat="1" applyFont="1" applyBorder="1" applyAlignment="1">
      <alignment horizontal="right" vertical="center" shrinkToFit="1"/>
    </xf>
    <xf numFmtId="0" fontId="22" fillId="0" borderId="0" xfId="17" applyFont="1">
      <alignment vertical="center"/>
    </xf>
    <xf numFmtId="0" fontId="22" fillId="7" borderId="6" xfId="17" applyFont="1" applyFill="1" applyBorder="1" applyAlignment="1"/>
    <xf numFmtId="0" fontId="22" fillId="0" borderId="56" xfId="17" applyFont="1" applyBorder="1" applyAlignment="1">
      <alignment vertical="center" wrapText="1"/>
    </xf>
    <xf numFmtId="0" fontId="22" fillId="0" borderId="57" xfId="17" applyFont="1" applyBorder="1">
      <alignment vertical="center"/>
    </xf>
    <xf numFmtId="0" fontId="22" fillId="0" borderId="12" xfId="17" applyFont="1" applyBorder="1">
      <alignment vertical="center"/>
    </xf>
    <xf numFmtId="0" fontId="22" fillId="0" borderId="61" xfId="17" applyFont="1" applyBorder="1">
      <alignment vertical="center"/>
    </xf>
    <xf numFmtId="0" fontId="24" fillId="0" borderId="0" xfId="17" applyFont="1">
      <alignment vertical="center"/>
    </xf>
    <xf numFmtId="0" fontId="22" fillId="7" borderId="18" xfId="17" applyFont="1" applyFill="1" applyBorder="1" applyAlignment="1">
      <alignment horizontal="right" vertical="top"/>
    </xf>
    <xf numFmtId="0" fontId="24" fillId="0" borderId="0" xfId="17" applyFont="1" applyAlignment="1">
      <alignment vertical="center" wrapText="1"/>
    </xf>
    <xf numFmtId="0" fontId="22" fillId="7" borderId="64" xfId="17" applyFont="1" applyFill="1" applyBorder="1" applyAlignment="1">
      <alignment horizontal="right" vertical="top"/>
    </xf>
    <xf numFmtId="0" fontId="22" fillId="7" borderId="13" xfId="17" applyFont="1" applyFill="1" applyBorder="1" applyAlignment="1">
      <alignment horizontal="center" vertical="center"/>
    </xf>
    <xf numFmtId="185" fontId="22" fillId="0" borderId="183" xfId="17" applyNumberFormat="1" applyFont="1" applyBorder="1" applyAlignment="1">
      <alignment horizontal="right" vertical="center" shrinkToFit="1"/>
    </xf>
    <xf numFmtId="185" fontId="22" fillId="0" borderId="184" xfId="17" applyNumberFormat="1" applyFont="1" applyBorder="1" applyAlignment="1">
      <alignment horizontal="right" vertical="center" shrinkToFit="1"/>
    </xf>
    <xf numFmtId="185" fontId="22" fillId="0" borderId="79" xfId="17" applyNumberFormat="1" applyFont="1" applyBorder="1" applyAlignment="1">
      <alignment horizontal="right" vertical="center" shrinkToFit="1"/>
    </xf>
    <xf numFmtId="0" fontId="22" fillId="7" borderId="24" xfId="17" applyFont="1" applyFill="1" applyBorder="1" applyAlignment="1">
      <alignment horizontal="center" vertical="center"/>
    </xf>
    <xf numFmtId="185" fontId="22" fillId="0" borderId="185" xfId="17" applyNumberFormat="1" applyFont="1" applyBorder="1" applyAlignment="1">
      <alignment horizontal="right" vertical="center" shrinkToFit="1"/>
    </xf>
    <xf numFmtId="185" fontId="22" fillId="0" borderId="74" xfId="17" applyNumberFormat="1" applyFont="1" applyBorder="1" applyAlignment="1">
      <alignment horizontal="right" vertical="center" shrinkToFit="1"/>
    </xf>
    <xf numFmtId="185" fontId="22" fillId="0" borderId="182" xfId="17" applyNumberFormat="1" applyFont="1" applyBorder="1" applyAlignment="1">
      <alignment horizontal="right" vertical="center" shrinkToFit="1"/>
    </xf>
    <xf numFmtId="0" fontId="22" fillId="7" borderId="45" xfId="17" applyFont="1" applyFill="1" applyBorder="1" applyAlignment="1">
      <alignment horizontal="center" vertical="center"/>
    </xf>
    <xf numFmtId="185" fontId="22" fillId="0" borderId="186" xfId="17" applyNumberFormat="1" applyFont="1" applyBorder="1" applyAlignment="1">
      <alignment horizontal="right" vertical="center" shrinkToFit="1"/>
    </xf>
    <xf numFmtId="185" fontId="22" fillId="0" borderId="187" xfId="17" applyNumberFormat="1" applyFont="1" applyBorder="1" applyAlignment="1">
      <alignment horizontal="right" vertical="center" shrinkToFit="1"/>
    </xf>
    <xf numFmtId="185" fontId="22" fillId="0" borderId="62" xfId="17" applyNumberFormat="1" applyFont="1" applyBorder="1" applyAlignment="1">
      <alignment horizontal="right" vertical="center" shrinkToFit="1"/>
    </xf>
    <xf numFmtId="0" fontId="24" fillId="6" borderId="6" xfId="8" applyFont="1" applyFill="1" applyBorder="1" applyAlignment="1"/>
    <xf numFmtId="0" fontId="24" fillId="0" borderId="0" xfId="8" applyFont="1" applyAlignment="1"/>
    <xf numFmtId="0" fontId="25" fillId="0" borderId="0" xfId="8" applyFont="1" applyAlignment="1"/>
    <xf numFmtId="0" fontId="25" fillId="8" borderId="6" xfId="8" applyFont="1" applyFill="1" applyBorder="1" applyAlignment="1"/>
    <xf numFmtId="0" fontId="26" fillId="0" borderId="0" xfId="8" applyFont="1" applyAlignment="1">
      <alignment horizontal="center" vertical="center" wrapText="1"/>
    </xf>
    <xf numFmtId="0" fontId="26" fillId="0" borderId="0" xfId="8" applyFont="1" applyAlignment="1">
      <alignment vertical="center" wrapText="1"/>
    </xf>
    <xf numFmtId="0" fontId="24" fillId="6" borderId="18" xfId="8" applyFont="1" applyFill="1" applyBorder="1" applyAlignment="1"/>
    <xf numFmtId="0" fontId="25" fillId="0" borderId="0" xfId="8" applyFont="1">
      <alignment vertical="center"/>
    </xf>
    <xf numFmtId="0" fontId="25" fillId="8" borderId="18" xfId="8" applyFont="1" applyFill="1" applyBorder="1" applyAlignment="1"/>
    <xf numFmtId="0" fontId="24" fillId="0" borderId="31" xfId="8" applyFont="1" applyBorder="1" applyAlignment="1">
      <alignment vertical="center" wrapText="1"/>
    </xf>
    <xf numFmtId="0" fontId="24" fillId="0" borderId="32" xfId="8" applyFont="1" applyBorder="1">
      <alignment vertical="center"/>
    </xf>
    <xf numFmtId="0" fontId="24" fillId="0" borderId="30" xfId="8" applyFont="1" applyBorder="1">
      <alignment vertical="center"/>
    </xf>
    <xf numFmtId="0" fontId="24" fillId="0" borderId="33" xfId="8" applyFont="1" applyBorder="1">
      <alignment vertical="center"/>
    </xf>
    <xf numFmtId="0" fontId="25" fillId="0" borderId="0" xfId="8" applyFont="1" applyAlignment="1">
      <alignment vertical="top"/>
    </xf>
    <xf numFmtId="0" fontId="24" fillId="6" borderId="18" xfId="8" applyFont="1" applyFill="1" applyBorder="1" applyAlignment="1">
      <alignment horizontal="right" vertical="center"/>
    </xf>
    <xf numFmtId="0" fontId="25" fillId="8" borderId="18" xfId="8" applyFont="1" applyFill="1" applyBorder="1" applyAlignment="1">
      <alignment horizontal="right" vertical="center"/>
    </xf>
    <xf numFmtId="0" fontId="28" fillId="0" borderId="0" xfId="8" applyFont="1">
      <alignment vertical="center"/>
    </xf>
    <xf numFmtId="0" fontId="24" fillId="6" borderId="64" xfId="8" applyFont="1" applyFill="1" applyBorder="1" applyAlignment="1">
      <alignment horizontal="right" vertical="top"/>
    </xf>
    <xf numFmtId="0" fontId="25" fillId="8" borderId="64" xfId="8" applyFont="1" applyFill="1" applyBorder="1" applyAlignment="1">
      <alignment horizontal="right" vertical="top"/>
    </xf>
    <xf numFmtId="0" fontId="24" fillId="6" borderId="13" xfId="8" applyFont="1" applyFill="1" applyBorder="1" applyAlignment="1">
      <alignment horizontal="center" vertical="center"/>
    </xf>
    <xf numFmtId="183" fontId="24" fillId="0" borderId="183" xfId="8" applyNumberFormat="1" applyFont="1" applyBorder="1" applyAlignment="1">
      <alignment horizontal="right" vertical="center" shrinkToFit="1"/>
    </xf>
    <xf numFmtId="183" fontId="24" fillId="0" borderId="184" xfId="8" applyNumberFormat="1" applyFont="1" applyBorder="1" applyAlignment="1">
      <alignment horizontal="right" vertical="center" shrinkToFit="1"/>
    </xf>
    <xf numFmtId="183" fontId="24" fillId="0" borderId="79" xfId="8" applyNumberFormat="1" applyFont="1" applyBorder="1" applyAlignment="1">
      <alignment horizontal="right" vertical="center" shrinkToFit="1"/>
    </xf>
    <xf numFmtId="183" fontId="25" fillId="0" borderId="0" xfId="8" applyNumberFormat="1" applyFont="1" applyAlignment="1">
      <alignment horizontal="right" vertical="center" shrinkToFit="1"/>
    </xf>
    <xf numFmtId="0" fontId="25" fillId="8" borderId="13" xfId="8" applyFont="1" applyFill="1" applyBorder="1" applyAlignment="1">
      <alignment horizontal="center" vertical="center"/>
    </xf>
    <xf numFmtId="183" fontId="25" fillId="0" borderId="183" xfId="8" applyNumberFormat="1" applyFont="1" applyBorder="1" applyAlignment="1" applyProtection="1">
      <alignment horizontal="right" vertical="center" shrinkToFit="1"/>
      <protection locked="0"/>
    </xf>
    <xf numFmtId="183" fontId="25" fillId="0" borderId="2" xfId="8" applyNumberFormat="1" applyFont="1" applyBorder="1" applyAlignment="1" applyProtection="1">
      <alignment horizontal="right" vertical="center" shrinkToFit="1"/>
      <protection locked="0"/>
    </xf>
    <xf numFmtId="183" fontId="25" fillId="0" borderId="79" xfId="8" applyNumberFormat="1" applyFont="1" applyBorder="1" applyAlignment="1" applyProtection="1">
      <alignment horizontal="right" vertical="center" shrinkToFit="1"/>
      <protection locked="0"/>
    </xf>
    <xf numFmtId="0" fontId="24" fillId="6" borderId="24" xfId="8" applyFont="1" applyFill="1" applyBorder="1" applyAlignment="1">
      <alignment horizontal="center" vertical="center"/>
    </xf>
    <xf numFmtId="183" fontId="24" fillId="0" borderId="185" xfId="8" applyNumberFormat="1" applyFont="1" applyBorder="1" applyAlignment="1">
      <alignment horizontal="right" vertical="center" shrinkToFit="1"/>
    </xf>
    <xf numFmtId="183" fontId="24" fillId="0" borderId="74" xfId="8" applyNumberFormat="1" applyFont="1" applyBorder="1" applyAlignment="1">
      <alignment horizontal="right" vertical="center" shrinkToFit="1"/>
    </xf>
    <xf numFmtId="183" fontId="24" fillId="0" borderId="182" xfId="8" applyNumberFormat="1" applyFont="1" applyBorder="1" applyAlignment="1">
      <alignment horizontal="right" vertical="center" shrinkToFit="1"/>
    </xf>
    <xf numFmtId="0" fontId="25" fillId="8" borderId="24" xfId="8" applyFont="1" applyFill="1" applyBorder="1" applyAlignment="1">
      <alignment horizontal="center" vertical="center"/>
    </xf>
    <xf numFmtId="183" fontId="25" fillId="0" borderId="185" xfId="8" applyNumberFormat="1" applyFont="1" applyBorder="1" applyAlignment="1" applyProtection="1">
      <alignment horizontal="right" vertical="center" shrinkToFit="1"/>
      <protection locked="0"/>
    </xf>
    <xf numFmtId="183" fontId="25" fillId="0" borderId="25" xfId="8" applyNumberFormat="1" applyFont="1" applyBorder="1" applyAlignment="1" applyProtection="1">
      <alignment horizontal="right" vertical="center" shrinkToFit="1"/>
      <protection locked="0"/>
    </xf>
    <xf numFmtId="183" fontId="25" fillId="0" borderId="182" xfId="8" applyNumberFormat="1" applyFont="1" applyBorder="1" applyAlignment="1" applyProtection="1">
      <alignment horizontal="right" vertical="center" shrinkToFit="1"/>
      <protection locked="0"/>
    </xf>
    <xf numFmtId="0" fontId="23" fillId="0" borderId="0" xfId="8" applyFont="1" applyAlignment="1">
      <alignment horizontal="center" vertical="center"/>
    </xf>
    <xf numFmtId="0" fontId="24" fillId="6" borderId="55" xfId="8" applyFont="1" applyFill="1" applyBorder="1" applyAlignment="1">
      <alignment horizontal="center" vertical="center"/>
    </xf>
    <xf numFmtId="183" fontId="24" fillId="0" borderId="186" xfId="8" applyNumberFormat="1" applyFont="1" applyBorder="1" applyAlignment="1">
      <alignment horizontal="right" vertical="center" shrinkToFit="1"/>
    </xf>
    <xf numFmtId="183" fontId="24" fillId="0" borderId="187" xfId="8" applyNumberFormat="1" applyFont="1" applyBorder="1" applyAlignment="1">
      <alignment horizontal="right" vertical="center" shrinkToFit="1"/>
    </xf>
    <xf numFmtId="183" fontId="24" fillId="0" borderId="62" xfId="8" applyNumberFormat="1" applyFont="1" applyBorder="1" applyAlignment="1">
      <alignment horizontal="right" vertical="center" shrinkToFit="1"/>
    </xf>
    <xf numFmtId="0" fontId="29" fillId="0" borderId="0" xfId="8" applyFont="1" applyAlignment="1">
      <alignment horizontal="center" vertical="center" shrinkToFit="1"/>
    </xf>
    <xf numFmtId="0" fontId="25" fillId="8" borderId="55" xfId="8" applyFont="1" applyFill="1" applyBorder="1" applyAlignment="1">
      <alignment horizontal="center" vertical="center"/>
    </xf>
    <xf numFmtId="183" fontId="25" fillId="0" borderId="186" xfId="8" applyNumberFormat="1" applyFont="1" applyBorder="1" applyAlignment="1" applyProtection="1">
      <alignment horizontal="right" vertical="center" shrinkToFit="1"/>
      <protection locked="0"/>
    </xf>
    <xf numFmtId="183" fontId="25" fillId="0" borderId="46" xfId="8" applyNumberFormat="1" applyFont="1" applyBorder="1" applyAlignment="1" applyProtection="1">
      <alignment horizontal="right" vertical="center" shrinkToFit="1"/>
      <protection locked="0"/>
    </xf>
    <xf numFmtId="183" fontId="25" fillId="0" borderId="62" xfId="8" applyNumberFormat="1" applyFont="1" applyBorder="1" applyAlignment="1" applyProtection="1">
      <alignment horizontal="right" vertical="center" shrinkToFit="1"/>
      <protection locked="0"/>
    </xf>
    <xf numFmtId="0" fontId="24" fillId="0" borderId="0" xfId="7" applyFont="1" applyAlignment="1"/>
    <xf numFmtId="0" fontId="24" fillId="0" borderId="26" xfId="7" applyFont="1" applyBorder="1">
      <alignment vertical="center"/>
    </xf>
    <xf numFmtId="0" fontId="24" fillId="0" borderId="32" xfId="7" applyFont="1" applyBorder="1" applyAlignment="1">
      <alignment vertical="center" wrapText="1"/>
    </xf>
    <xf numFmtId="0" fontId="24" fillId="0" borderId="0" xfId="7" applyFont="1" applyAlignment="1">
      <alignment horizontal="left" vertical="center"/>
    </xf>
    <xf numFmtId="183" fontId="24" fillId="0" borderId="183" xfId="7" applyNumberFormat="1" applyFont="1" applyBorder="1" applyAlignment="1">
      <alignment horizontal="right" vertical="center" shrinkToFit="1"/>
    </xf>
    <xf numFmtId="183" fontId="24" fillId="0" borderId="184" xfId="7" applyNumberFormat="1" applyFont="1" applyBorder="1" applyAlignment="1">
      <alignment horizontal="right" vertical="center" shrinkToFit="1"/>
    </xf>
    <xf numFmtId="183" fontId="24" fillId="0" borderId="79" xfId="7" applyNumberFormat="1" applyFont="1" applyBorder="1" applyAlignment="1">
      <alignment horizontal="right" vertical="center" shrinkToFit="1"/>
    </xf>
    <xf numFmtId="183" fontId="24" fillId="0" borderId="0" xfId="7" applyNumberFormat="1" applyFont="1" applyAlignment="1">
      <alignment horizontal="right" vertical="center"/>
    </xf>
    <xf numFmtId="183" fontId="24" fillId="0" borderId="185" xfId="7" applyNumberFormat="1" applyFont="1" applyBorder="1" applyAlignment="1">
      <alignment horizontal="right" vertical="center" shrinkToFit="1"/>
    </xf>
    <xf numFmtId="183" fontId="24" fillId="0" borderId="74" xfId="7" applyNumberFormat="1" applyFont="1" applyBorder="1" applyAlignment="1">
      <alignment horizontal="right" vertical="center" shrinkToFit="1"/>
    </xf>
    <xf numFmtId="183" fontId="24" fillId="0" borderId="182" xfId="7" applyNumberFormat="1" applyFont="1" applyBorder="1" applyAlignment="1">
      <alignment horizontal="right" vertical="center" shrinkToFit="1"/>
    </xf>
    <xf numFmtId="0" fontId="24" fillId="6" borderId="45" xfId="7" applyFont="1" applyFill="1" applyBorder="1" applyAlignment="1">
      <alignment horizontal="center" vertical="center"/>
    </xf>
    <xf numFmtId="183" fontId="24" fillId="0" borderId="186" xfId="7" applyNumberFormat="1" applyFont="1" applyBorder="1" applyAlignment="1">
      <alignment horizontal="right" vertical="center" shrinkToFit="1"/>
    </xf>
    <xf numFmtId="183" fontId="24" fillId="0" borderId="187" xfId="7" applyNumberFormat="1" applyFont="1" applyBorder="1" applyAlignment="1">
      <alignment horizontal="right" vertical="center" shrinkToFit="1"/>
    </xf>
    <xf numFmtId="183" fontId="24" fillId="0" borderId="62" xfId="7" applyNumberFormat="1" applyFont="1" applyBorder="1" applyAlignment="1">
      <alignment horizontal="right" vertical="center" shrinkToFit="1"/>
    </xf>
    <xf numFmtId="0" fontId="30" fillId="6" borderId="6" xfId="6" applyFont="1" applyFill="1" applyBorder="1" applyAlignment="1"/>
    <xf numFmtId="0" fontId="30" fillId="0" borderId="8" xfId="6" applyFont="1" applyBorder="1" applyAlignment="1">
      <alignment horizontal="center" vertical="center" wrapText="1"/>
    </xf>
    <xf numFmtId="0" fontId="30" fillId="0" borderId="12" xfId="6" applyFont="1" applyBorder="1" applyAlignment="1">
      <alignment horizontal="center" vertical="center" wrapText="1"/>
    </xf>
    <xf numFmtId="0" fontId="30" fillId="0" borderId="2" xfId="6" applyFont="1" applyBorder="1" applyAlignment="1">
      <alignment horizontal="center" vertical="center"/>
    </xf>
    <xf numFmtId="0" fontId="30" fillId="0" borderId="5" xfId="6" applyFont="1" applyBorder="1" applyAlignment="1">
      <alignment horizontal="center" vertical="center"/>
    </xf>
    <xf numFmtId="0" fontId="30" fillId="0" borderId="6" xfId="6" applyFont="1" applyBorder="1" applyAlignment="1">
      <alignment horizontal="center" vertical="center"/>
    </xf>
    <xf numFmtId="0" fontId="30" fillId="6" borderId="18" xfId="6" applyFont="1" applyFill="1" applyBorder="1" applyAlignment="1">
      <alignment horizontal="right" vertical="top"/>
    </xf>
    <xf numFmtId="0" fontId="30" fillId="6" borderId="64" xfId="6" applyFont="1" applyFill="1" applyBorder="1" applyAlignment="1">
      <alignment horizontal="right" vertical="top"/>
    </xf>
    <xf numFmtId="0" fontId="31" fillId="8" borderId="24" xfId="5" applyFont="1" applyFill="1" applyBorder="1" applyAlignment="1">
      <alignment horizontal="center" vertical="center"/>
    </xf>
    <xf numFmtId="183" fontId="30" fillId="0" borderId="24" xfId="5" applyNumberFormat="1" applyFont="1" applyBorder="1" applyAlignment="1">
      <alignment horizontal="right" vertical="center" shrinkToFit="1"/>
    </xf>
    <xf numFmtId="183" fontId="30" fillId="0" borderId="27" xfId="5" applyNumberFormat="1" applyFont="1" applyBorder="1" applyAlignment="1">
      <alignment horizontal="right" vertical="center" shrinkToFit="1"/>
    </xf>
    <xf numFmtId="183" fontId="30" fillId="0" borderId="74" xfId="5" applyNumberFormat="1" applyFont="1" applyBorder="1" applyAlignment="1">
      <alignment horizontal="right" vertical="center" shrinkToFit="1"/>
    </xf>
    <xf numFmtId="183" fontId="30" fillId="0" borderId="74" xfId="5" applyNumberFormat="1" applyFont="1" applyBorder="1" applyAlignment="1" applyProtection="1">
      <alignment horizontal="right" vertical="center" shrinkToFit="1"/>
      <protection locked="0"/>
    </xf>
    <xf numFmtId="183" fontId="30" fillId="0" borderId="182" xfId="5" applyNumberFormat="1" applyFont="1" applyBorder="1" applyAlignment="1" applyProtection="1">
      <alignment horizontal="right" vertical="center" shrinkToFit="1"/>
      <protection locked="0"/>
    </xf>
    <xf numFmtId="183" fontId="30" fillId="0" borderId="29" xfId="5" applyNumberFormat="1" applyFont="1" applyBorder="1" applyAlignment="1">
      <alignment horizontal="right" vertical="center" shrinkToFit="1"/>
    </xf>
    <xf numFmtId="0" fontId="23" fillId="0" borderId="0" xfId="6" applyFont="1" applyAlignment="1">
      <alignment horizontal="right"/>
    </xf>
    <xf numFmtId="0" fontId="31" fillId="8" borderId="55" xfId="5" applyFont="1" applyFill="1" applyBorder="1" applyAlignment="1">
      <alignment horizontal="center" vertical="center"/>
    </xf>
    <xf numFmtId="183" fontId="30" fillId="0" borderId="45" xfId="5" applyNumberFormat="1" applyFont="1" applyBorder="1" applyAlignment="1">
      <alignment horizontal="right" vertical="center" shrinkToFit="1"/>
    </xf>
    <xf numFmtId="183" fontId="30" fillId="0" borderId="48" xfId="5" applyNumberFormat="1" applyFont="1" applyBorder="1" applyAlignment="1">
      <alignment horizontal="right" vertical="center" shrinkToFit="1"/>
    </xf>
    <xf numFmtId="183" fontId="30" fillId="0" borderId="187" xfId="5" applyNumberFormat="1" applyFont="1" applyBorder="1" applyAlignment="1">
      <alignment horizontal="right" vertical="center" shrinkToFit="1"/>
    </xf>
    <xf numFmtId="183" fontId="30" fillId="0" borderId="187" xfId="5" applyNumberFormat="1" applyFont="1" applyBorder="1" applyAlignment="1" applyProtection="1">
      <alignment horizontal="right" vertical="center" shrinkToFit="1"/>
      <protection locked="0"/>
    </xf>
    <xf numFmtId="183" fontId="30" fillId="0" borderId="62" xfId="5" applyNumberFormat="1" applyFont="1" applyBorder="1" applyAlignment="1" applyProtection="1">
      <alignment horizontal="right" vertical="center" shrinkToFit="1"/>
      <protection locked="0"/>
    </xf>
    <xf numFmtId="183" fontId="30" fillId="0" borderId="55" xfId="5" applyNumberFormat="1" applyFont="1" applyBorder="1" applyAlignment="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2"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Border="1" applyAlignment="1">
      <alignment vertical="center"/>
    </xf>
    <xf numFmtId="187" fontId="21" fillId="0" borderId="27" xfId="1" applyNumberFormat="1" applyFont="1" applyBorder="1" applyAlignment="1">
      <alignment vertical="center"/>
    </xf>
    <xf numFmtId="187" fontId="21" fillId="0" borderId="172" xfId="1" applyNumberFormat="1" applyFont="1" applyBorder="1" applyAlignment="1">
      <alignment vertical="center"/>
    </xf>
    <xf numFmtId="187" fontId="21" fillId="0" borderId="172" xfId="1" applyNumberFormat="1" applyFont="1" applyBorder="1" applyAlignment="1">
      <alignment vertical="center" wrapText="1"/>
    </xf>
    <xf numFmtId="187" fontId="21" fillId="0" borderId="30" xfId="1" applyNumberFormat="1" applyFont="1" applyBorder="1" applyAlignment="1">
      <alignment vertical="center"/>
    </xf>
    <xf numFmtId="187" fontId="21" fillId="0" borderId="173" xfId="1" applyNumberFormat="1" applyFont="1" applyBorder="1" applyAlignment="1">
      <alignment vertical="center"/>
    </xf>
    <xf numFmtId="190" fontId="21" fillId="0" borderId="175" xfId="1" applyNumberFormat="1" applyFont="1" applyBorder="1" applyAlignment="1">
      <alignment vertical="center"/>
    </xf>
    <xf numFmtId="190" fontId="21" fillId="0" borderId="171" xfId="1" applyNumberFormat="1" applyFont="1" applyBorder="1" applyAlignment="1">
      <alignment vertical="center"/>
    </xf>
    <xf numFmtId="178" fontId="21" fillId="0" borderId="177" xfId="1" applyNumberFormat="1" applyFont="1" applyBorder="1" applyAlignment="1">
      <alignment horizontal="center" vertical="center"/>
    </xf>
    <xf numFmtId="187" fontId="21" fillId="0" borderId="177" xfId="1" applyNumberFormat="1" applyFont="1" applyBorder="1" applyAlignment="1">
      <alignment vertical="center"/>
    </xf>
    <xf numFmtId="187" fontId="21" fillId="0" borderId="178" xfId="1" applyNumberFormat="1" applyFont="1" applyBorder="1" applyAlignment="1">
      <alignment vertical="center"/>
    </xf>
    <xf numFmtId="190" fontId="21" fillId="0" borderId="179" xfId="1" applyNumberFormat="1" applyFont="1" applyBorder="1" applyAlignment="1">
      <alignment vertical="center"/>
    </xf>
    <xf numFmtId="190" fontId="21" fillId="0" borderId="180" xfId="1" applyNumberFormat="1" applyFont="1" applyBorder="1" applyAlignment="1">
      <alignment vertical="center"/>
    </xf>
    <xf numFmtId="190" fontId="21" fillId="0" borderId="23" xfId="1" applyNumberFormat="1" applyFont="1" applyBorder="1" applyAlignment="1">
      <alignment vertical="center"/>
    </xf>
    <xf numFmtId="190" fontId="21" fillId="0" borderId="27" xfId="1" applyNumberFormat="1" applyFont="1" applyBorder="1" applyAlignment="1">
      <alignment vertical="center"/>
    </xf>
    <xf numFmtId="190" fontId="21" fillId="0" borderId="172" xfId="1" applyNumberFormat="1" applyFont="1" applyBorder="1" applyAlignment="1">
      <alignment vertical="center"/>
    </xf>
    <xf numFmtId="0" fontId="0" fillId="3" borderId="0" xfId="1" applyFont="1" applyFill="1" applyAlignment="1">
      <alignment vertical="center"/>
    </xf>
    <xf numFmtId="0" fontId="1" fillId="3" borderId="0" xfId="1" applyFill="1" applyAlignment="1" applyProtection="1">
      <alignment vertical="center"/>
      <protection hidden="1"/>
    </xf>
    <xf numFmtId="0" fontId="1" fillId="3" borderId="0" xfId="1" applyFill="1" applyAlignment="1">
      <alignment vertical="center"/>
    </xf>
    <xf numFmtId="0" fontId="3" fillId="0" borderId="30" xfId="19" applyFont="1" applyBorder="1">
      <alignment vertical="center"/>
    </xf>
    <xf numFmtId="189" fontId="3" fillId="0" borderId="23" xfId="19" applyNumberFormat="1" applyFont="1" applyBorder="1">
      <alignment vertical="center"/>
    </xf>
    <xf numFmtId="0" fontId="3" fillId="0" borderId="35" xfId="19" applyFont="1" applyBorder="1">
      <alignment vertical="center"/>
    </xf>
    <xf numFmtId="178" fontId="0" fillId="0" borderId="0" xfId="19" applyNumberFormat="1" applyFont="1">
      <alignment vertical="center"/>
    </xf>
    <xf numFmtId="178" fontId="3" fillId="0" borderId="0" xfId="19" applyNumberFormat="1" applyFont="1">
      <alignment vertical="center"/>
    </xf>
    <xf numFmtId="187" fontId="3" fillId="3" borderId="0" xfId="18" applyNumberFormat="1" applyFont="1" applyFill="1" applyAlignment="1">
      <alignment vertical="center" wrapText="1"/>
    </xf>
    <xf numFmtId="49" fontId="3" fillId="3" borderId="0" xfId="18" applyNumberFormat="1" applyFont="1" applyFill="1" applyAlignment="1">
      <alignment horizontal="center" vertical="center" wrapText="1"/>
    </xf>
    <xf numFmtId="49" fontId="3" fillId="3" borderId="0" xfId="18" applyNumberFormat="1" applyFont="1" applyFill="1" applyAlignment="1">
      <alignment horizontal="center" vertical="center"/>
    </xf>
    <xf numFmtId="178" fontId="3" fillId="0" borderId="42" xfId="19" applyNumberFormat="1" applyFont="1" applyBorder="1">
      <alignment vertical="center"/>
    </xf>
    <xf numFmtId="178" fontId="1" fillId="0" borderId="0" xfId="19" applyNumberFormat="1" applyAlignment="1">
      <alignment horizontal="center" vertical="center"/>
    </xf>
    <xf numFmtId="178" fontId="3" fillId="0" borderId="14" xfId="19" applyNumberFormat="1" applyFont="1" applyBorder="1">
      <alignment vertical="center"/>
    </xf>
    <xf numFmtId="191" fontId="3" fillId="0" borderId="0" xfId="19" applyNumberFormat="1" applyFont="1">
      <alignment vertical="center"/>
    </xf>
    <xf numFmtId="178" fontId="3" fillId="0" borderId="31" xfId="19" applyNumberFormat="1" applyFont="1" applyBorder="1">
      <alignment vertical="center"/>
    </xf>
    <xf numFmtId="178" fontId="3" fillId="0" borderId="34" xfId="19" applyNumberFormat="1" applyFont="1" applyBorder="1">
      <alignment vertical="center"/>
    </xf>
    <xf numFmtId="189" fontId="3" fillId="0" borderId="34" xfId="19" applyNumberFormat="1" applyFont="1" applyBorder="1">
      <alignment vertical="center"/>
    </xf>
    <xf numFmtId="178" fontId="3" fillId="0" borderId="15" xfId="19" applyNumberFormat="1" applyFont="1" applyBorder="1">
      <alignment vertical="center"/>
    </xf>
    <xf numFmtId="189" fontId="3" fillId="0" borderId="0" xfId="18" applyNumberFormat="1" applyFont="1">
      <alignment vertical="center"/>
    </xf>
    <xf numFmtId="178" fontId="1" fillId="0" borderId="0" xfId="13" applyNumberFormat="1" applyAlignment="1">
      <alignment vertical="center"/>
    </xf>
    <xf numFmtId="183" fontId="1" fillId="0" borderId="0" xfId="14" applyNumberFormat="1" applyAlignment="1">
      <alignment horizontal="right" vertical="center"/>
    </xf>
    <xf numFmtId="184" fontId="1" fillId="0" borderId="0" xfId="14" applyNumberFormat="1" applyAlignment="1">
      <alignment horizontal="right" vertical="center"/>
    </xf>
    <xf numFmtId="178" fontId="3" fillId="3" borderId="0" xfId="19" applyNumberFormat="1" applyFont="1" applyFill="1" applyAlignment="1">
      <alignment vertical="center" wrapText="1"/>
    </xf>
    <xf numFmtId="0" fontId="46" fillId="0" borderId="0" xfId="20" applyFont="1">
      <alignment vertical="center"/>
    </xf>
    <xf numFmtId="0" fontId="9" fillId="0" borderId="0" xfId="9" applyFont="1" applyAlignment="1">
      <alignment horizontal="left" vertical="center" wrapText="1"/>
    </xf>
    <xf numFmtId="0" fontId="9" fillId="0" borderId="58" xfId="9" applyFont="1" applyBorder="1" applyAlignment="1">
      <alignment horizontal="left" vertical="center" wrapText="1"/>
    </xf>
    <xf numFmtId="180" fontId="2" fillId="0" borderId="8" xfId="9" applyNumberFormat="1" applyFont="1" applyBorder="1" applyAlignment="1">
      <alignment horizontal="right" vertical="center" shrinkToFit="1"/>
    </xf>
    <xf numFmtId="180" fontId="2" fillId="0" borderId="0" xfId="9" applyNumberFormat="1" applyFont="1" applyAlignment="1">
      <alignment horizontal="right" vertical="center" shrinkToFit="1"/>
    </xf>
    <xf numFmtId="180" fontId="2" fillId="0" borderId="58" xfId="9" applyNumberFormat="1" applyFont="1" applyBorder="1" applyAlignment="1">
      <alignment horizontal="right" vertical="center" shrinkToFit="1"/>
    </xf>
    <xf numFmtId="0" fontId="10" fillId="0" borderId="7" xfId="2" applyFont="1" applyBorder="1" applyAlignment="1">
      <alignment horizontal="center" vertical="center" wrapText="1"/>
    </xf>
    <xf numFmtId="0" fontId="10" fillId="0" borderId="19" xfId="2" applyFont="1" applyBorder="1" applyAlignment="1">
      <alignment horizontal="center" vertical="center" wrapText="1"/>
    </xf>
    <xf numFmtId="0" fontId="10" fillId="0" borderId="53" xfId="2" applyFont="1" applyBorder="1" applyAlignment="1">
      <alignment horizontal="center" vertical="center" wrapText="1"/>
    </xf>
    <xf numFmtId="0" fontId="10" fillId="0" borderId="8" xfId="2" applyFont="1" applyBorder="1" applyAlignment="1">
      <alignment horizontal="center" vertical="center" wrapText="1"/>
    </xf>
    <xf numFmtId="0" fontId="10" fillId="0" borderId="0" xfId="2" applyFont="1" applyAlignment="1">
      <alignment horizontal="center" vertical="center" wrapText="1"/>
    </xf>
    <xf numFmtId="0" fontId="10" fillId="0" borderId="58" xfId="2" applyFont="1" applyBorder="1" applyAlignment="1">
      <alignment horizontal="center" vertical="center" wrapText="1"/>
    </xf>
    <xf numFmtId="0" fontId="10" fillId="0" borderId="9" xfId="2" applyFont="1" applyBorder="1" applyAlignment="1">
      <alignment horizontal="center" vertical="center" wrapText="1"/>
    </xf>
    <xf numFmtId="0" fontId="10" fillId="0" borderId="20" xfId="2" applyFont="1" applyBorder="1" applyAlignment="1">
      <alignment horizontal="center" vertical="center" wrapText="1"/>
    </xf>
    <xf numFmtId="0" fontId="10" fillId="0" borderId="60" xfId="2" applyFont="1" applyBorder="1" applyAlignment="1">
      <alignment horizontal="center" vertical="center" wrapText="1"/>
    </xf>
    <xf numFmtId="178" fontId="2" fillId="0" borderId="8" xfId="9" applyNumberFormat="1" applyFont="1" applyBorder="1" applyAlignment="1">
      <alignment horizontal="right" vertical="center" shrinkToFit="1"/>
    </xf>
    <xf numFmtId="178" fontId="2" fillId="0" borderId="0" xfId="9" applyNumberFormat="1" applyFont="1" applyAlignment="1">
      <alignment horizontal="right" vertical="center" shrinkToFit="1"/>
    </xf>
    <xf numFmtId="178" fontId="2" fillId="0" borderId="58" xfId="9" applyNumberFormat="1" applyFont="1" applyBorder="1" applyAlignment="1">
      <alignment horizontal="right" vertical="center" shrinkToFit="1"/>
    </xf>
    <xf numFmtId="178" fontId="2" fillId="0" borderId="9" xfId="9" applyNumberFormat="1" applyFont="1" applyBorder="1" applyAlignment="1">
      <alignment horizontal="right" vertical="center" shrinkToFit="1"/>
    </xf>
    <xf numFmtId="178" fontId="2" fillId="0" borderId="20" xfId="9" applyNumberFormat="1" applyFont="1" applyBorder="1" applyAlignment="1">
      <alignment horizontal="right" vertical="center" shrinkToFit="1"/>
    </xf>
    <xf numFmtId="178" fontId="2" fillId="0" borderId="60" xfId="9" applyNumberFormat="1" applyFont="1" applyBorder="1" applyAlignment="1">
      <alignment horizontal="right" vertical="center" shrinkToFit="1"/>
    </xf>
    <xf numFmtId="178" fontId="2" fillId="0" borderId="7" xfId="9" applyNumberFormat="1" applyFont="1" applyBorder="1" applyAlignment="1">
      <alignment horizontal="right" vertical="center" shrinkToFit="1"/>
    </xf>
    <xf numFmtId="178" fontId="2" fillId="0" borderId="19" xfId="9" applyNumberFormat="1" applyFont="1" applyBorder="1" applyAlignment="1">
      <alignment horizontal="right" vertical="center" shrinkToFit="1"/>
    </xf>
    <xf numFmtId="178" fontId="2" fillId="0" borderId="53" xfId="9" applyNumberFormat="1" applyFont="1" applyBorder="1" applyAlignment="1">
      <alignment horizontal="right" vertical="center" shrinkToFit="1"/>
    </xf>
    <xf numFmtId="0" fontId="2" fillId="0" borderId="30" xfId="9" applyFont="1" applyBorder="1" applyAlignment="1">
      <alignment horizontal="center" vertical="center"/>
    </xf>
    <xf numFmtId="0" fontId="2" fillId="0" borderId="23" xfId="9" applyFont="1" applyBorder="1" applyAlignment="1">
      <alignment horizontal="center" vertical="center"/>
    </xf>
    <xf numFmtId="0" fontId="2" fillId="0" borderId="16" xfId="9" applyFont="1" applyBorder="1" applyAlignment="1">
      <alignment horizontal="center" vertical="center"/>
    </xf>
    <xf numFmtId="0" fontId="2" fillId="0" borderId="31" xfId="9" applyFont="1" applyBorder="1" applyAlignment="1">
      <alignment horizontal="center" vertical="center"/>
    </xf>
    <xf numFmtId="0" fontId="2" fillId="0" borderId="34" xfId="9" applyFont="1" applyBorder="1" applyAlignment="1">
      <alignment horizontal="center" vertical="center"/>
    </xf>
    <xf numFmtId="0" fontId="2" fillId="0" borderId="15" xfId="9" applyFont="1" applyBorder="1" applyAlignment="1">
      <alignment horizontal="center" vertical="center"/>
    </xf>
    <xf numFmtId="0" fontId="9" fillId="0" borderId="30" xfId="9" applyFont="1" applyBorder="1" applyAlignment="1">
      <alignment horizontal="center" vertical="center" wrapText="1"/>
    </xf>
    <xf numFmtId="0" fontId="9" fillId="0" borderId="23" xfId="9" applyFont="1" applyBorder="1" applyAlignment="1">
      <alignment horizontal="center" vertical="center" wrapText="1"/>
    </xf>
    <xf numFmtId="0" fontId="9" fillId="0" borderId="16" xfId="9" applyFont="1" applyBorder="1" applyAlignment="1">
      <alignment horizontal="center" vertical="center" wrapText="1"/>
    </xf>
    <xf numFmtId="0" fontId="9" fillId="0" borderId="31" xfId="9" applyFont="1" applyBorder="1" applyAlignment="1">
      <alignment horizontal="center" vertical="center" wrapText="1"/>
    </xf>
    <xf numFmtId="0" fontId="9" fillId="0" borderId="34" xfId="9" applyFont="1" applyBorder="1" applyAlignment="1">
      <alignment horizontal="center" vertical="center" wrapText="1"/>
    </xf>
    <xf numFmtId="0" fontId="9" fillId="0" borderId="15" xfId="9" applyFont="1" applyBorder="1" applyAlignment="1">
      <alignment horizontal="center" vertical="center" wrapText="1"/>
    </xf>
    <xf numFmtId="0" fontId="2" fillId="0" borderId="30"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31"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5" xfId="9" applyFont="1" applyBorder="1" applyAlignment="1">
      <alignment horizontal="center" vertical="center" wrapText="1"/>
    </xf>
    <xf numFmtId="0" fontId="9" fillId="0" borderId="54" xfId="9" applyFont="1" applyBorder="1" applyAlignment="1">
      <alignment horizontal="center" vertical="center" wrapText="1"/>
    </xf>
    <xf numFmtId="0" fontId="9" fillId="0" borderId="59" xfId="9" applyFont="1" applyBorder="1" applyAlignment="1">
      <alignment horizontal="center" vertical="center" wrapText="1"/>
    </xf>
    <xf numFmtId="0" fontId="2" fillId="0" borderId="30" xfId="9" applyFont="1" applyBorder="1" applyAlignment="1">
      <alignment horizontal="center" vertical="center" textRotation="255"/>
    </xf>
    <xf numFmtId="0" fontId="2" fillId="0" borderId="23" xfId="9" applyFont="1" applyBorder="1" applyAlignment="1">
      <alignment horizontal="center" vertical="center" textRotation="255"/>
    </xf>
    <xf numFmtId="0" fontId="2" fillId="0" borderId="16"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0" xfId="9" applyFont="1" applyAlignment="1">
      <alignment horizontal="center" vertical="center" textRotation="255"/>
    </xf>
    <xf numFmtId="0" fontId="2" fillId="0" borderId="14"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34" xfId="9" applyFont="1" applyBorder="1" applyAlignment="1">
      <alignment horizontal="center" vertical="center" textRotation="255"/>
    </xf>
    <xf numFmtId="0" fontId="2" fillId="0" borderId="15" xfId="9" applyFont="1" applyBorder="1" applyAlignment="1">
      <alignment horizontal="center" vertical="center" textRotation="255"/>
    </xf>
    <xf numFmtId="0" fontId="2" fillId="0" borderId="32" xfId="9" applyFont="1" applyBorder="1">
      <alignment vertical="center"/>
    </xf>
    <xf numFmtId="0" fontId="2" fillId="0" borderId="35" xfId="9" applyFont="1" applyBorder="1">
      <alignment vertical="center"/>
    </xf>
    <xf numFmtId="0" fontId="2" fillId="0" borderId="37" xfId="9" applyFont="1" applyBorder="1">
      <alignment vertical="center"/>
    </xf>
    <xf numFmtId="178" fontId="2" fillId="0" borderId="32" xfId="9" applyNumberFormat="1" applyFont="1" applyBorder="1" applyAlignment="1">
      <alignment horizontal="right" vertical="center" shrinkToFit="1"/>
    </xf>
    <xf numFmtId="178" fontId="2" fillId="0" borderId="35" xfId="9" applyNumberFormat="1" applyFont="1" applyBorder="1" applyAlignment="1">
      <alignment horizontal="right" vertical="center" shrinkToFit="1"/>
    </xf>
    <xf numFmtId="178" fontId="2" fillId="0" borderId="37" xfId="9" applyNumberFormat="1" applyFont="1" applyBorder="1" applyAlignment="1">
      <alignment horizontal="right" vertical="center" shrinkToFit="1"/>
    </xf>
    <xf numFmtId="178" fontId="2" fillId="0" borderId="51" xfId="9" applyNumberFormat="1" applyFont="1" applyBorder="1" applyAlignment="1">
      <alignment horizontal="right" vertical="center" shrinkToFit="1"/>
    </xf>
    <xf numFmtId="0" fontId="10" fillId="0" borderId="7" xfId="2" applyFont="1" applyBorder="1" applyAlignment="1">
      <alignment horizontal="left" vertical="center"/>
    </xf>
    <xf numFmtId="0" fontId="10" fillId="0" borderId="19" xfId="2" applyFont="1" applyBorder="1" applyAlignment="1">
      <alignment horizontal="left" vertical="center"/>
    </xf>
    <xf numFmtId="0" fontId="10" fillId="0" borderId="53" xfId="2" applyFont="1" applyBorder="1" applyAlignment="1">
      <alignment horizontal="left" vertical="center"/>
    </xf>
    <xf numFmtId="0" fontId="2" fillId="0" borderId="0" xfId="9" applyFont="1">
      <alignment vertical="center"/>
    </xf>
    <xf numFmtId="0" fontId="2" fillId="0" borderId="1" xfId="9" applyFont="1" applyBorder="1" applyAlignment="1">
      <alignment horizontal="center" vertical="center"/>
    </xf>
    <xf numFmtId="0" fontId="2" fillId="0" borderId="13" xfId="9" applyFont="1" applyBorder="1" applyAlignment="1">
      <alignment horizontal="center" vertical="center"/>
    </xf>
    <xf numFmtId="0" fontId="2" fillId="0" borderId="24" xfId="9" applyFont="1" applyBorder="1" applyAlignment="1">
      <alignment horizontal="center" vertical="center"/>
    </xf>
    <xf numFmtId="0" fontId="2" fillId="0" borderId="2" xfId="9" applyFont="1" applyBorder="1" applyAlignment="1">
      <alignment horizontal="center" vertical="center"/>
    </xf>
    <xf numFmtId="0" fontId="2" fillId="0" borderId="14" xfId="9" applyFont="1" applyBorder="1" applyAlignment="1">
      <alignment horizontal="center" vertical="center"/>
    </xf>
    <xf numFmtId="0" fontId="2" fillId="0" borderId="25" xfId="9" applyFont="1" applyBorder="1" applyAlignment="1">
      <alignment horizontal="center" vertical="center"/>
    </xf>
    <xf numFmtId="0" fontId="2" fillId="0" borderId="3" xfId="9" applyFont="1" applyBorder="1" applyAlignment="1">
      <alignment horizontal="center" vertical="center"/>
    </xf>
    <xf numFmtId="0" fontId="2" fillId="0" borderId="26" xfId="9" applyFont="1" applyBorder="1" applyAlignment="1">
      <alignment horizontal="center" vertical="center"/>
    </xf>
    <xf numFmtId="0" fontId="2" fillId="0" borderId="40" xfId="9" applyFont="1" applyBorder="1" applyAlignment="1">
      <alignment horizontal="center" vertical="center"/>
    </xf>
    <xf numFmtId="0" fontId="2" fillId="0" borderId="45" xfId="9" applyFont="1" applyBorder="1" applyAlignment="1">
      <alignment horizontal="center" vertical="center"/>
    </xf>
    <xf numFmtId="0" fontId="2" fillId="0" borderId="42" xfId="9" applyFont="1" applyBorder="1" applyAlignment="1">
      <alignment horizontal="center" vertical="center"/>
    </xf>
    <xf numFmtId="0" fontId="2" fillId="0" borderId="46" xfId="9" applyFont="1" applyBorder="1" applyAlignment="1">
      <alignment horizontal="center" vertical="center"/>
    </xf>
    <xf numFmtId="0" fontId="2" fillId="0" borderId="47" xfId="9" applyFont="1" applyBorder="1" applyAlignment="1">
      <alignment horizontal="center" vertical="center"/>
    </xf>
    <xf numFmtId="0" fontId="2" fillId="0" borderId="7" xfId="9" applyFont="1" applyBorder="1" applyAlignment="1">
      <alignment horizontal="center" vertical="center"/>
    </xf>
    <xf numFmtId="0" fontId="2" fillId="0" borderId="19" xfId="9" applyFont="1" applyBorder="1" applyAlignment="1">
      <alignment horizontal="center" vertical="center"/>
    </xf>
    <xf numFmtId="0" fontId="2" fillId="0" borderId="8" xfId="9" applyFont="1" applyBorder="1" applyAlignment="1">
      <alignment horizontal="center" vertical="center"/>
    </xf>
    <xf numFmtId="0" fontId="2" fillId="0" borderId="0" xfId="9" applyFont="1" applyAlignment="1">
      <alignment horizontal="center" vertical="center"/>
    </xf>
    <xf numFmtId="0" fontId="2" fillId="0" borderId="56" xfId="9" applyFont="1" applyBorder="1" applyAlignment="1">
      <alignment horizontal="center" vertical="center"/>
    </xf>
    <xf numFmtId="0" fontId="2" fillId="0" borderId="53"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0" fontId="2" fillId="0" borderId="4" xfId="9" applyFont="1" applyBorder="1" applyAlignment="1">
      <alignment horizontal="center" vertical="center"/>
    </xf>
    <xf numFmtId="0" fontId="2" fillId="0" borderId="27" xfId="9" applyFont="1" applyBorder="1" applyAlignment="1">
      <alignment horizontal="center" vertical="center"/>
    </xf>
    <xf numFmtId="0" fontId="2" fillId="0" borderId="5" xfId="9" applyFont="1" applyBorder="1" applyAlignment="1">
      <alignment horizontal="center" vertical="center"/>
    </xf>
    <xf numFmtId="0" fontId="2" fillId="0" borderId="17" xfId="9" applyFont="1" applyBorder="1" applyAlignment="1">
      <alignment horizontal="center" vertical="center"/>
    </xf>
    <xf numFmtId="0" fontId="2" fillId="0" borderId="28" xfId="9" applyFont="1" applyBorder="1" applyAlignment="1">
      <alignment horizontal="center" vertical="center"/>
    </xf>
    <xf numFmtId="0" fontId="2" fillId="0" borderId="48" xfId="9" applyFont="1" applyBorder="1" applyAlignment="1">
      <alignment horizontal="center" vertical="center"/>
    </xf>
    <xf numFmtId="0" fontId="2" fillId="0" borderId="43" xfId="9" applyFont="1" applyBorder="1" applyAlignment="1">
      <alignment horizontal="center" vertical="center"/>
    </xf>
    <xf numFmtId="0" fontId="2" fillId="0" borderId="49" xfId="9" applyFont="1" applyBorder="1" applyAlignment="1">
      <alignment horizontal="center" vertical="center"/>
    </xf>
    <xf numFmtId="0" fontId="2" fillId="0" borderId="12" xfId="9" applyFont="1" applyBorder="1" applyAlignment="1">
      <alignment horizontal="center" vertical="center"/>
    </xf>
    <xf numFmtId="0" fontId="2" fillId="0" borderId="9" xfId="9" applyFont="1" applyBorder="1" applyAlignment="1">
      <alignment horizontal="center" vertical="center"/>
    </xf>
    <xf numFmtId="0" fontId="2" fillId="0" borderId="20"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23" xfId="9" applyNumberFormat="1" applyFont="1" applyBorder="1" applyAlignment="1">
      <alignment horizontal="center" vertical="center"/>
    </xf>
    <xf numFmtId="49" fontId="2" fillId="0" borderId="54"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0" xfId="9" applyNumberFormat="1" applyFont="1" applyAlignment="1">
      <alignment horizontal="center" vertical="center"/>
    </xf>
    <xf numFmtId="49" fontId="2" fillId="0" borderId="58" xfId="9" applyNumberFormat="1" applyFont="1" applyBorder="1" applyAlignment="1">
      <alignment horizontal="center" vertical="center"/>
    </xf>
    <xf numFmtId="49" fontId="2" fillId="0" borderId="43" xfId="9" applyNumberFormat="1" applyFont="1" applyBorder="1" applyAlignment="1">
      <alignment horizontal="center" vertical="center"/>
    </xf>
    <xf numFmtId="49" fontId="2" fillId="0" borderId="20"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6" xfId="9" applyFont="1" applyBorder="1" applyAlignment="1">
      <alignment horizontal="center" vertical="center"/>
    </xf>
    <xf numFmtId="0" fontId="2" fillId="0" borderId="18" xfId="9" applyFont="1" applyBorder="1" applyAlignment="1">
      <alignment horizontal="center" vertical="center"/>
    </xf>
    <xf numFmtId="0" fontId="2" fillId="0" borderId="21" xfId="9" applyFont="1" applyBorder="1" applyAlignment="1">
      <alignment horizontal="center" vertical="center"/>
    </xf>
    <xf numFmtId="0" fontId="2" fillId="0" borderId="7" xfId="9" applyFont="1" applyBorder="1" applyAlignment="1">
      <alignment horizontal="center" vertical="center" wrapText="1"/>
    </xf>
    <xf numFmtId="0" fontId="2" fillId="0" borderId="19" xfId="9" applyFont="1" applyBorder="1" applyAlignment="1">
      <alignment horizontal="center" vertical="center" wrapText="1"/>
    </xf>
    <xf numFmtId="0" fontId="2" fillId="0" borderId="13" xfId="9" applyFont="1" applyBorder="1" applyAlignment="1">
      <alignment horizontal="center" vertical="center" wrapText="1"/>
    </xf>
    <xf numFmtId="0" fontId="2" fillId="0" borderId="8" xfId="9" applyFont="1" applyBorder="1" applyAlignment="1">
      <alignment horizontal="center" vertical="center" wrapText="1"/>
    </xf>
    <xf numFmtId="0" fontId="2" fillId="0" borderId="0" xfId="9" applyFont="1" applyAlignment="1">
      <alignment horizontal="center" vertical="center" wrapText="1"/>
    </xf>
    <xf numFmtId="0" fontId="2" fillId="0" borderId="14" xfId="9" applyFont="1" applyBorder="1" applyAlignment="1">
      <alignment horizontal="center" vertical="center" wrapText="1"/>
    </xf>
    <xf numFmtId="0" fontId="2" fillId="0" borderId="9" xfId="9" applyFont="1" applyBorder="1" applyAlignment="1">
      <alignment horizontal="center" vertical="center" wrapText="1"/>
    </xf>
    <xf numFmtId="0" fontId="2" fillId="0" borderId="20" xfId="9" applyFont="1" applyBorder="1" applyAlignment="1">
      <alignment horizontal="center" vertical="center" wrapText="1"/>
    </xf>
    <xf numFmtId="0" fontId="2" fillId="0" borderId="17" xfId="9" applyFont="1" applyBorder="1" applyAlignment="1">
      <alignment horizontal="center" vertical="center" wrapText="1"/>
    </xf>
    <xf numFmtId="0" fontId="9" fillId="0" borderId="0" xfId="9" applyFont="1" applyAlignment="1" applyProtection="1">
      <alignment horizontal="left" vertical="center" wrapText="1"/>
      <protection hidden="1"/>
    </xf>
    <xf numFmtId="176" fontId="2" fillId="0" borderId="0" xfId="9" applyNumberFormat="1" applyFont="1" applyAlignment="1" applyProtection="1">
      <alignment horizontal="center" vertical="center" shrinkToFit="1"/>
      <protection hidden="1"/>
    </xf>
    <xf numFmtId="0" fontId="2" fillId="0" borderId="0" xfId="9" applyFont="1" applyAlignment="1" applyProtection="1">
      <alignment horizontal="center" vertical="center" shrinkToFit="1"/>
      <protection hidden="1"/>
    </xf>
    <xf numFmtId="0" fontId="2" fillId="0" borderId="0" xfId="9" applyFont="1" applyAlignment="1">
      <alignment horizontal="center" vertical="center" shrinkToFit="1"/>
    </xf>
    <xf numFmtId="0" fontId="2" fillId="0" borderId="0" xfId="9" applyFont="1" applyAlignment="1">
      <alignment horizontal="left" vertical="center"/>
    </xf>
    <xf numFmtId="0" fontId="2" fillId="0" borderId="33" xfId="9" applyFont="1" applyBorder="1">
      <alignment vertical="center"/>
    </xf>
    <xf numFmtId="0" fontId="2" fillId="0" borderId="36" xfId="9" applyFont="1" applyBorder="1">
      <alignment vertical="center"/>
    </xf>
    <xf numFmtId="0" fontId="2" fillId="0" borderId="38" xfId="9" applyFont="1" applyBorder="1">
      <alignment vertical="center"/>
    </xf>
    <xf numFmtId="178" fontId="2" fillId="0" borderId="33" xfId="9" applyNumberFormat="1" applyFont="1" applyBorder="1" applyAlignment="1">
      <alignment horizontal="right" vertical="center"/>
    </xf>
    <xf numFmtId="178" fontId="2" fillId="0" borderId="36" xfId="9" applyNumberFormat="1" applyFont="1" applyBorder="1" applyAlignment="1">
      <alignment horizontal="right" vertical="center"/>
    </xf>
    <xf numFmtId="178" fontId="2" fillId="0" borderId="38" xfId="9" applyNumberFormat="1" applyFont="1" applyBorder="1" applyAlignment="1">
      <alignment horizontal="right" vertical="center"/>
    </xf>
    <xf numFmtId="0" fontId="2" fillId="0" borderId="43" xfId="9" applyFont="1" applyBorder="1" applyAlignment="1">
      <alignment horizontal="center" vertical="center" shrinkToFit="1"/>
    </xf>
    <xf numFmtId="0" fontId="2" fillId="0" borderId="20" xfId="9" applyFont="1" applyBorder="1" applyAlignment="1">
      <alignment horizontal="center" vertical="center" shrinkToFit="1"/>
    </xf>
    <xf numFmtId="0" fontId="2" fillId="0" borderId="17" xfId="9" applyFont="1" applyBorder="1" applyAlignment="1">
      <alignment horizontal="center" vertical="center" shrinkToFit="1"/>
    </xf>
    <xf numFmtId="180" fontId="2" fillId="0" borderId="33" xfId="9" applyNumberFormat="1" applyFont="1" applyBorder="1" applyAlignment="1">
      <alignment horizontal="right" vertical="center" shrinkToFit="1"/>
    </xf>
    <xf numFmtId="180" fontId="2" fillId="0" borderId="36" xfId="9" applyNumberFormat="1" applyFont="1" applyBorder="1" applyAlignment="1">
      <alignment horizontal="right" vertical="center" shrinkToFit="1"/>
    </xf>
    <xf numFmtId="180" fontId="2" fillId="0" borderId="52" xfId="9" applyNumberFormat="1" applyFont="1" applyBorder="1" applyAlignment="1">
      <alignment horizontal="right" vertical="center" shrinkToFit="1"/>
    </xf>
    <xf numFmtId="0" fontId="10" fillId="0" borderId="9" xfId="2" applyFont="1" applyBorder="1" applyAlignment="1">
      <alignment horizontal="left" vertical="center"/>
    </xf>
    <xf numFmtId="0" fontId="10" fillId="0" borderId="20" xfId="2" applyFont="1" applyBorder="1" applyAlignment="1">
      <alignment horizontal="left" vertical="center"/>
    </xf>
    <xf numFmtId="0" fontId="10" fillId="0" borderId="60" xfId="2" applyFont="1" applyBorder="1" applyAlignment="1">
      <alignment horizontal="left" vertical="center"/>
    </xf>
    <xf numFmtId="49" fontId="2" fillId="0" borderId="0" xfId="9" applyNumberFormat="1" applyFont="1" applyAlignment="1">
      <alignment horizontal="left" vertical="center"/>
    </xf>
    <xf numFmtId="0" fontId="2" fillId="0" borderId="12"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20" xfId="9" applyFont="1" applyBorder="1" applyAlignment="1">
      <alignment horizontal="center" vertical="center" textRotation="255"/>
    </xf>
    <xf numFmtId="0" fontId="2" fillId="0" borderId="17" xfId="9" applyFont="1" applyBorder="1" applyAlignment="1">
      <alignment horizontal="center" vertical="center" textRotation="255"/>
    </xf>
    <xf numFmtId="0" fontId="10" fillId="0" borderId="8" xfId="2" applyFont="1" applyBorder="1" applyAlignment="1">
      <alignment horizontal="left" vertical="center"/>
    </xf>
    <xf numFmtId="0" fontId="10" fillId="0" borderId="0" xfId="2" applyFont="1" applyAlignment="1">
      <alignment horizontal="left" vertical="center"/>
    </xf>
    <xf numFmtId="0" fontId="10" fillId="0" borderId="58" xfId="2" applyFont="1" applyBorder="1" applyAlignment="1">
      <alignment horizontal="left" vertical="center"/>
    </xf>
    <xf numFmtId="0" fontId="2" fillId="0" borderId="9" xfId="9" applyFont="1" applyBorder="1" applyAlignment="1">
      <alignment horizontal="left" vertical="center"/>
    </xf>
    <xf numFmtId="0" fontId="2" fillId="0" borderId="20" xfId="9" applyFont="1" applyBorder="1" applyAlignment="1">
      <alignment horizontal="left" vertical="center"/>
    </xf>
    <xf numFmtId="0" fontId="2" fillId="0" borderId="60" xfId="9" applyFont="1" applyBorder="1" applyAlignment="1">
      <alignment horizontal="left" vertical="center"/>
    </xf>
    <xf numFmtId="0" fontId="11" fillId="0" borderId="35" xfId="9" applyFont="1" applyBorder="1">
      <alignment vertical="center"/>
    </xf>
    <xf numFmtId="0" fontId="11" fillId="0" borderId="37" xfId="9" applyFont="1" applyBorder="1">
      <alignment vertical="center"/>
    </xf>
    <xf numFmtId="0" fontId="2" fillId="0" borderId="8" xfId="9" applyFont="1" applyBorder="1" applyAlignment="1">
      <alignment horizontal="left" vertical="center"/>
    </xf>
    <xf numFmtId="0" fontId="2" fillId="0" borderId="58" xfId="9" applyFont="1" applyBorder="1" applyAlignment="1">
      <alignment horizontal="left" vertical="center"/>
    </xf>
    <xf numFmtId="0" fontId="2" fillId="0" borderId="11" xfId="9" applyFont="1" applyBorder="1" applyAlignment="1">
      <alignment horizontal="center" vertical="center"/>
    </xf>
    <xf numFmtId="0" fontId="2" fillId="0" borderId="22" xfId="9" applyFont="1" applyBorder="1" applyAlignment="1">
      <alignment horizontal="center" vertical="center"/>
    </xf>
    <xf numFmtId="0" fontId="2" fillId="0" borderId="50" xfId="9" applyFont="1" applyBorder="1" applyAlignment="1">
      <alignment horizontal="center" vertical="center"/>
    </xf>
    <xf numFmtId="0" fontId="2" fillId="0" borderId="10" xfId="9" applyFont="1" applyBorder="1" applyAlignment="1">
      <alignment horizontal="center" vertical="center"/>
    </xf>
    <xf numFmtId="0" fontId="2" fillId="0" borderId="29" xfId="9" applyFont="1" applyBorder="1" applyAlignment="1">
      <alignment horizontal="center" vertical="center"/>
    </xf>
    <xf numFmtId="178" fontId="2" fillId="0" borderId="29" xfId="9" applyNumberFormat="1" applyFont="1" applyBorder="1" applyAlignment="1">
      <alignment horizontal="right" vertical="center" shrinkToFit="1"/>
    </xf>
    <xf numFmtId="178" fontId="2" fillId="0" borderId="44" xfId="9" applyNumberFormat="1" applyFont="1" applyBorder="1" applyAlignment="1">
      <alignment horizontal="right" vertical="center" shrinkToFit="1"/>
    </xf>
    <xf numFmtId="178" fontId="2" fillId="0" borderId="55" xfId="9" applyNumberFormat="1" applyFont="1" applyBorder="1" applyAlignment="1">
      <alignment horizontal="right" vertical="center" shrinkToFit="1"/>
    </xf>
    <xf numFmtId="180" fontId="2" fillId="0" borderId="20" xfId="9" applyNumberFormat="1" applyFont="1" applyBorder="1" applyAlignment="1">
      <alignment horizontal="right" vertical="center"/>
    </xf>
    <xf numFmtId="180" fontId="2" fillId="0" borderId="60" xfId="9" applyNumberFormat="1" applyFont="1" applyBorder="1" applyAlignment="1">
      <alignment horizontal="right" vertical="center"/>
    </xf>
    <xf numFmtId="0" fontId="2" fillId="0" borderId="61" xfId="9" applyFont="1" applyBorder="1">
      <alignment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178" fontId="2" fillId="0" borderId="19" xfId="9" applyNumberFormat="1" applyFont="1" applyBorder="1" applyAlignment="1">
      <alignment horizontal="right" vertical="center"/>
    </xf>
    <xf numFmtId="178" fontId="2" fillId="0" borderId="53" xfId="9" applyNumberFormat="1" applyFont="1" applyBorder="1" applyAlignment="1">
      <alignment horizontal="right" vertical="center"/>
    </xf>
    <xf numFmtId="0" fontId="2" fillId="0" borderId="57" xfId="9" applyFont="1" applyBorder="1">
      <alignment vertical="center"/>
    </xf>
    <xf numFmtId="0" fontId="2" fillId="0" borderId="32" xfId="9" applyFont="1" applyBorder="1" applyAlignment="1">
      <alignment horizontal="center" vertical="center"/>
    </xf>
    <xf numFmtId="0" fontId="2" fillId="0" borderId="35" xfId="9" applyFont="1" applyBorder="1" applyAlignment="1">
      <alignment horizontal="center" vertical="center"/>
    </xf>
    <xf numFmtId="177" fontId="2" fillId="0" borderId="29" xfId="9" applyNumberFormat="1" applyFont="1" applyBorder="1" applyAlignment="1">
      <alignment horizontal="right" vertical="center" shrinkToFit="1"/>
    </xf>
    <xf numFmtId="177" fontId="2" fillId="0" borderId="44" xfId="9" applyNumberFormat="1" applyFont="1" applyBorder="1" applyAlignment="1">
      <alignment horizontal="right" vertical="center" shrinkToFit="1"/>
    </xf>
    <xf numFmtId="177" fontId="2" fillId="0" borderId="55" xfId="9" applyNumberFormat="1" applyFont="1" applyBorder="1" applyAlignment="1">
      <alignment horizontal="right" vertical="center" shrinkToFit="1"/>
    </xf>
    <xf numFmtId="180" fontId="2" fillId="0" borderId="38" xfId="9" applyNumberFormat="1" applyFont="1" applyBorder="1" applyAlignment="1">
      <alignment horizontal="right" vertical="center" shrinkToFit="1"/>
    </xf>
    <xf numFmtId="0" fontId="10" fillId="0" borderId="33" xfId="10" applyFont="1" applyBorder="1" applyAlignment="1">
      <alignment horizontal="center" vertical="center" shrinkToFit="1"/>
    </xf>
    <xf numFmtId="0" fontId="10" fillId="0" borderId="36" xfId="10" applyFont="1" applyBorder="1" applyAlignment="1">
      <alignment horizontal="center" vertical="center" shrinkToFit="1"/>
    </xf>
    <xf numFmtId="0" fontId="10" fillId="0" borderId="38" xfId="10" applyFont="1" applyBorder="1" applyAlignment="1">
      <alignment horizontal="center" vertical="center" shrinkToFit="1"/>
    </xf>
    <xf numFmtId="179" fontId="10" fillId="0" borderId="30" xfId="9" applyNumberFormat="1" applyFont="1" applyBorder="1" applyAlignment="1">
      <alignment horizontal="right" vertical="center" shrinkToFit="1"/>
    </xf>
    <xf numFmtId="179" fontId="10" fillId="0" borderId="23" xfId="9" applyNumberFormat="1" applyFont="1" applyBorder="1" applyAlignment="1">
      <alignment horizontal="right" vertical="center" shrinkToFit="1"/>
    </xf>
    <xf numFmtId="179" fontId="10" fillId="0" borderId="54" xfId="9" applyNumberFormat="1" applyFont="1" applyBorder="1" applyAlignment="1">
      <alignment horizontal="right" vertical="center" shrinkToFit="1"/>
    </xf>
    <xf numFmtId="0" fontId="10" fillId="0" borderId="30" xfId="9" applyFont="1" applyBorder="1">
      <alignment vertical="center"/>
    </xf>
    <xf numFmtId="0" fontId="10" fillId="0" borderId="23" xfId="9" applyFont="1" applyBorder="1">
      <alignment vertical="center"/>
    </xf>
    <xf numFmtId="0" fontId="10" fillId="0" borderId="16" xfId="9" applyFont="1" applyBorder="1">
      <alignment vertical="center"/>
    </xf>
    <xf numFmtId="180" fontId="2" fillId="0" borderId="32" xfId="9" applyNumberFormat="1" applyFont="1" applyBorder="1" applyAlignment="1">
      <alignment horizontal="right" vertical="center" shrinkToFit="1"/>
    </xf>
    <xf numFmtId="180" fontId="2" fillId="0" borderId="35" xfId="9" applyNumberFormat="1" applyFont="1" applyBorder="1" applyAlignment="1">
      <alignment horizontal="right" vertical="center" shrinkToFit="1"/>
    </xf>
    <xf numFmtId="180" fontId="2" fillId="0" borderId="37" xfId="9" applyNumberFormat="1" applyFont="1" applyBorder="1" applyAlignment="1">
      <alignment horizontal="right" vertical="center" shrinkToFit="1"/>
    </xf>
    <xf numFmtId="180" fontId="2" fillId="0" borderId="51" xfId="9" applyNumberFormat="1" applyFont="1" applyBorder="1" applyAlignment="1">
      <alignment horizontal="right" vertical="center" shrinkToFit="1"/>
    </xf>
    <xf numFmtId="180" fontId="2" fillId="0" borderId="9" xfId="9" applyNumberFormat="1" applyFont="1" applyBorder="1" applyAlignment="1">
      <alignment horizontal="right" vertical="center" shrinkToFit="1"/>
    </xf>
    <xf numFmtId="180" fontId="2" fillId="0" borderId="20" xfId="9" applyNumberFormat="1" applyFont="1" applyBorder="1" applyAlignment="1">
      <alignment horizontal="right" vertical="center" shrinkToFit="1"/>
    </xf>
    <xf numFmtId="180" fontId="2" fillId="0" borderId="60" xfId="9" applyNumberFormat="1" applyFont="1" applyBorder="1" applyAlignment="1">
      <alignment horizontal="right" vertical="center" shrinkToFit="1"/>
    </xf>
    <xf numFmtId="0" fontId="10" fillId="0" borderId="30" xfId="10" applyFont="1" applyBorder="1" applyAlignment="1">
      <alignment horizontal="center" vertical="center" shrinkToFit="1"/>
    </xf>
    <xf numFmtId="0" fontId="10" fillId="0" borderId="23" xfId="10" applyFont="1" applyBorder="1" applyAlignment="1">
      <alignment horizontal="center" vertical="center" shrinkToFit="1"/>
    </xf>
    <xf numFmtId="0" fontId="10" fillId="0" borderId="16" xfId="10" applyFont="1" applyBorder="1" applyAlignment="1">
      <alignment horizontal="center" vertical="center" shrinkToFit="1"/>
    </xf>
    <xf numFmtId="178" fontId="10" fillId="0" borderId="32" xfId="9" applyNumberFormat="1" applyFont="1" applyBorder="1" applyAlignment="1">
      <alignment horizontal="right" vertical="center" shrinkToFit="1"/>
    </xf>
    <xf numFmtId="178" fontId="10" fillId="0" borderId="35" xfId="9" applyNumberFormat="1" applyFont="1" applyBorder="1" applyAlignment="1">
      <alignment horizontal="right" vertical="center" shrinkToFit="1"/>
    </xf>
    <xf numFmtId="178" fontId="10" fillId="0" borderId="51"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2" fillId="0" borderId="53" xfId="9" applyFont="1" applyBorder="1" applyAlignment="1">
      <alignment horizontal="left" vertical="center"/>
    </xf>
    <xf numFmtId="0" fontId="10" fillId="0" borderId="35" xfId="9" applyFont="1" applyBorder="1">
      <alignment vertical="center"/>
    </xf>
    <xf numFmtId="0" fontId="10" fillId="0" borderId="37" xfId="9" applyFont="1" applyBorder="1">
      <alignment vertical="center"/>
    </xf>
    <xf numFmtId="177" fontId="2" fillId="0" borderId="8" xfId="9" applyNumberFormat="1" applyFont="1" applyBorder="1" applyAlignment="1">
      <alignment horizontal="right" vertical="center" shrinkToFit="1"/>
    </xf>
    <xf numFmtId="177" fontId="2" fillId="0" borderId="0" xfId="9" applyNumberFormat="1" applyFont="1" applyAlignment="1">
      <alignment horizontal="right" vertical="center" shrinkToFit="1"/>
    </xf>
    <xf numFmtId="177" fontId="2" fillId="0" borderId="58" xfId="9" applyNumberFormat="1" applyFont="1" applyBorder="1" applyAlignment="1">
      <alignment horizontal="right" vertical="center" shrinkToFit="1"/>
    </xf>
    <xf numFmtId="0" fontId="10" fillId="0" borderId="40" xfId="9" applyFont="1" applyBorder="1">
      <alignment vertical="center"/>
    </xf>
    <xf numFmtId="0" fontId="10" fillId="0" borderId="22" xfId="9" applyFont="1" applyBorder="1">
      <alignment vertical="center"/>
    </xf>
    <xf numFmtId="0" fontId="10" fillId="0" borderId="41" xfId="9" applyFont="1" applyBorder="1">
      <alignment vertical="center"/>
    </xf>
    <xf numFmtId="178" fontId="10" fillId="0" borderId="40" xfId="9" applyNumberFormat="1" applyFont="1" applyBorder="1" applyAlignment="1">
      <alignment horizontal="right" vertical="center" shrinkToFit="1"/>
    </xf>
    <xf numFmtId="178" fontId="10" fillId="0" borderId="19" xfId="9" applyNumberFormat="1" applyFont="1" applyBorder="1" applyAlignment="1">
      <alignment horizontal="right" vertical="center" shrinkToFit="1"/>
    </xf>
    <xf numFmtId="178" fontId="10" fillId="0" borderId="53" xfId="9" applyNumberFormat="1" applyFont="1" applyBorder="1" applyAlignment="1">
      <alignment horizontal="right" vertical="center" shrinkToFit="1"/>
    </xf>
    <xf numFmtId="0" fontId="2" fillId="0" borderId="57" xfId="9" applyFont="1" applyBorder="1" applyAlignment="1">
      <alignment horizontal="center" vertical="center"/>
    </xf>
    <xf numFmtId="0" fontId="2" fillId="0" borderId="37" xfId="9" applyFont="1" applyBorder="1" applyAlignment="1">
      <alignment horizontal="center" vertical="center"/>
    </xf>
    <xf numFmtId="0" fontId="2" fillId="0" borderId="32" xfId="9" applyFont="1" applyBorder="1" applyAlignment="1">
      <alignment horizontal="center" vertical="center" shrinkToFit="1"/>
    </xf>
    <xf numFmtId="0" fontId="2" fillId="0" borderId="35" xfId="9" applyFont="1" applyBorder="1" applyAlignment="1">
      <alignment horizontal="center" vertical="center" shrinkToFit="1"/>
    </xf>
    <xf numFmtId="0" fontId="2" fillId="0" borderId="37" xfId="9" applyFont="1" applyBorder="1" applyAlignment="1">
      <alignment horizontal="center" vertical="center" shrinkToFit="1"/>
    </xf>
    <xf numFmtId="0" fontId="2" fillId="0" borderId="51" xfId="9" applyFont="1" applyBorder="1" applyAlignment="1">
      <alignment horizontal="center" vertical="center" shrinkToFit="1"/>
    </xf>
    <xf numFmtId="179" fontId="2" fillId="0" borderId="33" xfId="9" applyNumberFormat="1" applyFont="1" applyBorder="1" applyAlignment="1">
      <alignment horizontal="right" vertical="center" shrinkToFit="1"/>
    </xf>
    <xf numFmtId="179" fontId="2" fillId="0" borderId="36" xfId="9" applyNumberFormat="1" applyFont="1" applyBorder="1" applyAlignment="1">
      <alignment horizontal="right" vertical="center" shrinkToFit="1"/>
    </xf>
    <xf numFmtId="179" fontId="2" fillId="0" borderId="52" xfId="9" applyNumberFormat="1" applyFont="1" applyBorder="1" applyAlignment="1">
      <alignment horizontal="right" vertical="center" shrinkToFit="1"/>
    </xf>
    <xf numFmtId="0" fontId="2" fillId="0" borderId="39" xfId="9" applyFont="1" applyBorder="1">
      <alignment vertical="center"/>
    </xf>
    <xf numFmtId="0" fontId="2" fillId="0" borderId="22" xfId="9" applyFont="1" applyBorder="1">
      <alignment vertical="center"/>
    </xf>
    <xf numFmtId="0" fontId="2" fillId="0" borderId="41" xfId="9" applyFont="1" applyBorder="1">
      <alignment vertical="center"/>
    </xf>
    <xf numFmtId="178" fontId="2" fillId="0" borderId="39" xfId="9" applyNumberFormat="1" applyFont="1" applyBorder="1" applyAlignment="1">
      <alignment horizontal="right" vertical="center" shrinkToFit="1"/>
    </xf>
    <xf numFmtId="178" fontId="2" fillId="0" borderId="22" xfId="9" applyNumberFormat="1" applyFont="1" applyBorder="1" applyAlignment="1">
      <alignment horizontal="right" vertical="center" shrinkToFit="1"/>
    </xf>
    <xf numFmtId="178" fontId="2" fillId="0" borderId="50" xfId="9" applyNumberFormat="1" applyFont="1" applyBorder="1" applyAlignment="1">
      <alignment horizontal="right" vertical="center" shrinkToFit="1"/>
    </xf>
    <xf numFmtId="181" fontId="2" fillId="0" borderId="8" xfId="9" applyNumberFormat="1" applyFont="1" applyBorder="1" applyAlignment="1">
      <alignment horizontal="right" vertical="center" shrinkToFit="1"/>
    </xf>
    <xf numFmtId="181" fontId="2" fillId="0" borderId="0" xfId="9" applyNumberFormat="1" applyFont="1" applyAlignment="1">
      <alignment horizontal="right" vertical="center" shrinkToFit="1"/>
    </xf>
    <xf numFmtId="181" fontId="2" fillId="0" borderId="58" xfId="9" applyNumberFormat="1" applyFont="1" applyBorder="1" applyAlignment="1">
      <alignment horizontal="right" vertical="center" shrinkToFit="1"/>
    </xf>
    <xf numFmtId="49" fontId="6" fillId="0" borderId="0" xfId="9" applyNumberFormat="1" applyFont="1" applyAlignment="1">
      <alignment horizontal="center" vertical="center"/>
    </xf>
    <xf numFmtId="0" fontId="2" fillId="0" borderId="64" xfId="9" applyFont="1" applyBorder="1" applyAlignment="1">
      <alignment horizontal="center" vertical="center"/>
    </xf>
    <xf numFmtId="180" fontId="2" fillId="0" borderId="7" xfId="9" applyNumberFormat="1" applyFont="1" applyBorder="1" applyAlignment="1">
      <alignment horizontal="right" vertical="center" shrinkToFit="1"/>
    </xf>
    <xf numFmtId="180" fontId="2" fillId="0" borderId="19" xfId="9" applyNumberFormat="1" applyFont="1" applyBorder="1" applyAlignment="1">
      <alignment horizontal="right" vertical="center" shrinkToFit="1"/>
    </xf>
    <xf numFmtId="180" fontId="2" fillId="0" borderId="53" xfId="9" applyNumberFormat="1" applyFont="1" applyBorder="1" applyAlignment="1">
      <alignment horizontal="right" vertical="center" shrinkToFit="1"/>
    </xf>
    <xf numFmtId="0" fontId="2" fillId="0" borderId="31" xfId="4" applyFont="1" applyBorder="1">
      <alignment vertical="center"/>
    </xf>
    <xf numFmtId="0" fontId="2" fillId="0" borderId="34" xfId="4" applyFont="1" applyBorder="1">
      <alignment vertical="center"/>
    </xf>
    <xf numFmtId="0" fontId="2" fillId="0" borderId="15" xfId="4" applyFont="1" applyBorder="1">
      <alignment vertical="center"/>
    </xf>
    <xf numFmtId="178" fontId="2" fillId="0" borderId="31" xfId="4" applyNumberFormat="1" applyFont="1" applyBorder="1" applyAlignment="1">
      <alignment horizontal="right" vertical="center" shrinkToFit="1"/>
    </xf>
    <xf numFmtId="0" fontId="3" fillId="0" borderId="34" xfId="4" applyBorder="1" applyAlignment="1">
      <alignment horizontal="right" vertical="center" shrinkToFit="1"/>
    </xf>
    <xf numFmtId="0" fontId="3" fillId="0" borderId="67" xfId="4" applyBorder="1" applyAlignment="1">
      <alignment horizontal="right" vertical="center" shrinkToFit="1"/>
    </xf>
    <xf numFmtId="180" fontId="2" fillId="0" borderId="73" xfId="4" applyNumberFormat="1" applyFont="1" applyBorder="1" applyAlignment="1">
      <alignment horizontal="right" vertical="center" shrinkToFit="1"/>
    </xf>
    <xf numFmtId="180" fontId="3" fillId="0" borderId="34" xfId="4" applyNumberFormat="1" applyBorder="1" applyAlignment="1">
      <alignment horizontal="right" vertical="center" shrinkToFit="1"/>
    </xf>
    <xf numFmtId="180" fontId="3" fillId="0" borderId="67" xfId="4" applyNumberFormat="1" applyBorder="1" applyAlignment="1">
      <alignment horizontal="right" vertical="center" shrinkToFit="1"/>
    </xf>
    <xf numFmtId="178" fontId="2" fillId="0" borderId="73" xfId="4" applyNumberFormat="1" applyFont="1" applyBorder="1" applyAlignment="1">
      <alignment horizontal="right" vertical="center" shrinkToFit="1"/>
    </xf>
    <xf numFmtId="178" fontId="2" fillId="2" borderId="73" xfId="4" applyNumberFormat="1" applyFont="1" applyFill="1" applyBorder="1" applyAlignment="1">
      <alignment horizontal="right" vertical="center" shrinkToFit="1"/>
    </xf>
    <xf numFmtId="178" fontId="2" fillId="2" borderId="34"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2" fillId="0" borderId="42" xfId="4" applyFont="1" applyBorder="1" applyAlignment="1">
      <alignment horizontal="center" vertical="center" wrapText="1"/>
    </xf>
    <xf numFmtId="0" fontId="2" fillId="0" borderId="23" xfId="4" applyFont="1" applyBorder="1" applyAlignment="1">
      <alignment vertical="center" textRotation="255"/>
    </xf>
    <xf numFmtId="0" fontId="2" fillId="0" borderId="0" xfId="4" applyFont="1" applyAlignment="1">
      <alignment vertical="center" textRotation="255"/>
    </xf>
    <xf numFmtId="0" fontId="2" fillId="0" borderId="34" xfId="4" applyFont="1" applyBorder="1" applyAlignment="1">
      <alignment vertical="center" textRotation="255"/>
    </xf>
    <xf numFmtId="0" fontId="2" fillId="0" borderId="42" xfId="4" applyFont="1" applyBorder="1">
      <alignment vertical="center"/>
    </xf>
    <xf numFmtId="0" fontId="2" fillId="0" borderId="14" xfId="4" applyFont="1" applyBorder="1">
      <alignment vertical="center"/>
    </xf>
    <xf numFmtId="178" fontId="2" fillId="0" borderId="42" xfId="4" applyNumberFormat="1" applyFont="1" applyBorder="1" applyAlignment="1">
      <alignment horizontal="right" vertical="center" shrinkToFit="1"/>
    </xf>
    <xf numFmtId="0" fontId="3" fillId="0" borderId="0" xfId="4" applyAlignment="1">
      <alignment horizontal="right" vertical="center" shrinkToFit="1"/>
    </xf>
    <xf numFmtId="0" fontId="3" fillId="0" borderId="66" xfId="4" applyBorder="1" applyAlignment="1">
      <alignment horizontal="right" vertical="center" shrinkToFit="1"/>
    </xf>
    <xf numFmtId="180" fontId="2" fillId="0" borderId="70" xfId="4" applyNumberFormat="1" applyFont="1" applyBorder="1" applyAlignment="1">
      <alignment horizontal="right" vertical="center" shrinkToFit="1"/>
    </xf>
    <xf numFmtId="180" fontId="3" fillId="0" borderId="0" xfId="4" applyNumberFormat="1" applyAlignment="1">
      <alignment horizontal="right" vertical="center" shrinkToFit="1"/>
    </xf>
    <xf numFmtId="180" fontId="3" fillId="0" borderId="66" xfId="4" applyNumberFormat="1" applyBorder="1" applyAlignment="1">
      <alignment horizontal="right" vertical="center" shrinkToFit="1"/>
    </xf>
    <xf numFmtId="178" fontId="2" fillId="0" borderId="70" xfId="4" applyNumberFormat="1" applyFont="1" applyBorder="1" applyAlignment="1">
      <alignment horizontal="right" vertical="center" shrinkToFit="1"/>
    </xf>
    <xf numFmtId="178" fontId="2" fillId="2" borderId="70" xfId="4" applyNumberFormat="1" applyFont="1" applyFill="1" applyBorder="1" applyAlignment="1">
      <alignment horizontal="right" vertical="center" shrinkToFit="1"/>
    </xf>
    <xf numFmtId="178" fontId="2" fillId="2" borderId="0" xfId="4" applyNumberFormat="1" applyFont="1" applyFill="1" applyAlignment="1">
      <alignment horizontal="right" vertical="center" shrinkToFit="1"/>
    </xf>
    <xf numFmtId="178" fontId="2" fillId="2" borderId="66"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0" xfId="4" applyFont="1" applyFill="1" applyAlignment="1">
      <alignment horizontal="right" vertical="center" shrinkToFit="1"/>
    </xf>
    <xf numFmtId="0" fontId="2" fillId="2" borderId="14" xfId="4" applyFont="1" applyFill="1" applyBorder="1" applyAlignment="1">
      <alignment horizontal="right" vertical="center" shrinkToFit="1"/>
    </xf>
    <xf numFmtId="178" fontId="2" fillId="0" borderId="66" xfId="4" applyNumberFormat="1" applyFont="1" applyBorder="1" applyAlignment="1">
      <alignment horizontal="right" vertical="center" shrinkToFit="1"/>
    </xf>
    <xf numFmtId="180" fontId="2" fillId="0" borderId="66" xfId="4" applyNumberFormat="1" applyFont="1" applyBorder="1" applyAlignment="1">
      <alignment horizontal="right" vertical="center" shrinkToFit="1"/>
    </xf>
    <xf numFmtId="0" fontId="10" fillId="0" borderId="0" xfId="4" applyFont="1">
      <alignment vertical="center"/>
    </xf>
    <xf numFmtId="0" fontId="10" fillId="0" borderId="14" xfId="4" applyFont="1" applyBorder="1">
      <alignment vertical="center"/>
    </xf>
    <xf numFmtId="0" fontId="2" fillId="0" borderId="31" xfId="4" applyFont="1" applyBorder="1" applyAlignment="1">
      <alignment horizontal="left" vertical="center"/>
    </xf>
    <xf numFmtId="0" fontId="2" fillId="0" borderId="34" xfId="4" applyFont="1" applyBorder="1" applyAlignment="1">
      <alignment horizontal="left" vertical="center"/>
    </xf>
    <xf numFmtId="0" fontId="2" fillId="0" borderId="15" xfId="4" applyFont="1" applyBorder="1" applyAlignment="1">
      <alignment horizontal="left" vertical="center"/>
    </xf>
    <xf numFmtId="178" fontId="2" fillId="0" borderId="34" xfId="4" applyNumberFormat="1" applyFont="1" applyBorder="1" applyAlignment="1">
      <alignment horizontal="right" vertical="center" shrinkToFit="1"/>
    </xf>
    <xf numFmtId="0" fontId="3" fillId="0" borderId="15" xfId="4" applyBorder="1" applyAlignment="1">
      <alignment horizontal="right" vertical="center" shrinkToFit="1"/>
    </xf>
    <xf numFmtId="178" fontId="2" fillId="0" borderId="15" xfId="4" applyNumberFormat="1" applyFont="1" applyBorder="1" applyAlignment="1">
      <alignment horizontal="right" vertical="center" shrinkToFit="1"/>
    </xf>
    <xf numFmtId="178" fontId="2" fillId="0" borderId="67" xfId="4" applyNumberFormat="1" applyFont="1" applyBorder="1" applyAlignment="1">
      <alignment horizontal="right" vertical="center" shrinkToFit="1"/>
    </xf>
    <xf numFmtId="180" fontId="2" fillId="0" borderId="71" xfId="4" applyNumberFormat="1" applyFont="1" applyBorder="1" applyAlignment="1">
      <alignment horizontal="right" vertical="center" shrinkToFit="1"/>
    </xf>
    <xf numFmtId="178" fontId="2" fillId="0" borderId="71" xfId="4" applyNumberFormat="1" applyFont="1" applyBorder="1" applyAlignment="1">
      <alignment horizontal="right" vertical="center" shrinkToFit="1"/>
    </xf>
    <xf numFmtId="180" fontId="2" fillId="0" borderId="34" xfId="4" applyNumberFormat="1" applyFont="1" applyBorder="1" applyAlignment="1">
      <alignment horizontal="right" vertical="center" shrinkToFit="1"/>
    </xf>
    <xf numFmtId="180" fontId="2" fillId="0" borderId="15" xfId="4" applyNumberFormat="1" applyFont="1" applyBorder="1" applyAlignment="1">
      <alignment horizontal="right" vertical="center" shrinkToFit="1"/>
    </xf>
    <xf numFmtId="0" fontId="2" fillId="0" borderId="42" xfId="4" applyFont="1" applyBorder="1" applyAlignment="1">
      <alignment horizontal="left" vertical="center"/>
    </xf>
    <xf numFmtId="0" fontId="2" fillId="0" borderId="14" xfId="4" applyFont="1" applyBorder="1" applyAlignment="1">
      <alignment horizontal="left" vertical="center"/>
    </xf>
    <xf numFmtId="0" fontId="3" fillId="0" borderId="14" xfId="4" applyBorder="1" applyAlignment="1">
      <alignment horizontal="right" vertical="center" shrinkToFit="1"/>
    </xf>
    <xf numFmtId="178" fontId="2" fillId="0" borderId="14" xfId="4" applyNumberFormat="1" applyFont="1" applyBorder="1" applyAlignment="1">
      <alignment horizontal="right" vertical="center" shrinkToFit="1"/>
    </xf>
    <xf numFmtId="180" fontId="3" fillId="0" borderId="14" xfId="4" applyNumberFormat="1" applyBorder="1" applyAlignment="1">
      <alignment horizontal="right" vertical="center" shrinkToFit="1"/>
    </xf>
    <xf numFmtId="180" fontId="2" fillId="0" borderId="69" xfId="4" applyNumberFormat="1" applyFont="1" applyBorder="1" applyAlignment="1">
      <alignment horizontal="right" vertical="center" shrinkToFit="1"/>
    </xf>
    <xf numFmtId="178" fontId="2" fillId="0" borderId="69" xfId="4" applyNumberFormat="1" applyFont="1" applyBorder="1" applyAlignment="1">
      <alignment horizontal="right" vertical="center" shrinkToFit="1"/>
    </xf>
    <xf numFmtId="180" fontId="2" fillId="0" borderId="14" xfId="4" applyNumberFormat="1" applyFont="1" applyBorder="1" applyAlignment="1">
      <alignment horizontal="right" vertical="center" shrinkToFit="1"/>
    </xf>
    <xf numFmtId="0" fontId="2" fillId="0" borderId="30" xfId="4" applyFont="1" applyBorder="1" applyAlignment="1">
      <alignment horizontal="left" vertical="center"/>
    </xf>
    <xf numFmtId="0" fontId="2" fillId="0" borderId="23" xfId="4" applyFont="1" applyBorder="1" applyAlignment="1">
      <alignment horizontal="left" vertical="center"/>
    </xf>
    <xf numFmtId="0" fontId="2" fillId="0" borderId="16" xfId="4" applyFont="1" applyBorder="1" applyAlignment="1">
      <alignment horizontal="left" vertical="center"/>
    </xf>
    <xf numFmtId="178" fontId="2" fillId="0" borderId="30" xfId="4" applyNumberFormat="1" applyFont="1" applyBorder="1" applyAlignment="1">
      <alignment horizontal="right" vertical="center" shrinkToFit="1"/>
    </xf>
    <xf numFmtId="178" fontId="2" fillId="0" borderId="23" xfId="4" applyNumberFormat="1" applyFont="1" applyBorder="1" applyAlignment="1">
      <alignment horizontal="right" vertical="center" shrinkToFit="1"/>
    </xf>
    <xf numFmtId="178" fontId="2" fillId="0" borderId="16" xfId="4" applyNumberFormat="1" applyFont="1" applyBorder="1" applyAlignment="1">
      <alignment horizontal="right" vertical="center" shrinkToFit="1"/>
    </xf>
    <xf numFmtId="0" fontId="2" fillId="0" borderId="30" xfId="4" applyFont="1" applyBorder="1">
      <alignment vertical="center"/>
    </xf>
    <xf numFmtId="0" fontId="2" fillId="0" borderId="23" xfId="4" applyFont="1" applyBorder="1">
      <alignment vertical="center"/>
    </xf>
    <xf numFmtId="0" fontId="2" fillId="0" borderId="16" xfId="4" applyFont="1" applyBorder="1">
      <alignment vertical="center"/>
    </xf>
    <xf numFmtId="180" fontId="2" fillId="0" borderId="31" xfId="4" applyNumberFormat="1" applyFont="1" applyBorder="1" applyAlignment="1">
      <alignment horizontal="right" vertical="center" shrinkToFit="1"/>
    </xf>
    <xf numFmtId="180" fontId="2" fillId="0" borderId="42" xfId="4" applyNumberFormat="1" applyFont="1" applyBorder="1" applyAlignment="1">
      <alignment horizontal="right" vertical="center" shrinkToFit="1"/>
    </xf>
    <xf numFmtId="0" fontId="9" fillId="0" borderId="42" xfId="4" applyFont="1" applyBorder="1">
      <alignment vertical="center"/>
    </xf>
    <xf numFmtId="0" fontId="9" fillId="0" borderId="0" xfId="4" applyFont="1">
      <alignment vertical="center"/>
    </xf>
    <xf numFmtId="0" fontId="9" fillId="0" borderId="14" xfId="4" applyFont="1" applyBorder="1">
      <alignment vertical="center"/>
    </xf>
    <xf numFmtId="180" fontId="2" fillId="0" borderId="30" xfId="4" applyNumberFormat="1" applyFont="1" applyBorder="1" applyAlignment="1">
      <alignment horizontal="right" vertical="center" shrinkToFit="1"/>
    </xf>
    <xf numFmtId="0" fontId="3" fillId="0" borderId="23" xfId="4" applyBorder="1" applyAlignment="1">
      <alignment horizontal="right" vertical="center" shrinkToFit="1"/>
    </xf>
    <xf numFmtId="180" fontId="2" fillId="0" borderId="23" xfId="4" applyNumberFormat="1" applyFont="1" applyBorder="1" applyAlignment="1">
      <alignment horizontal="right" vertical="center" shrinkToFit="1"/>
    </xf>
    <xf numFmtId="0" fontId="3" fillId="0" borderId="16" xfId="4" applyBorder="1" applyAlignment="1">
      <alignment horizontal="right" vertical="center" shrinkToFit="1"/>
    </xf>
    <xf numFmtId="178" fontId="2" fillId="0" borderId="75" xfId="4" applyNumberFormat="1" applyFont="1" applyBorder="1" applyAlignment="1">
      <alignment horizontal="right" vertical="center" shrinkToFit="1"/>
    </xf>
    <xf numFmtId="0" fontId="3" fillId="0" borderId="35" xfId="4" applyBorder="1" applyAlignment="1">
      <alignment horizontal="center" vertical="center"/>
    </xf>
    <xf numFmtId="0" fontId="3" fillId="0" borderId="37" xfId="4" applyBorder="1" applyAlignment="1">
      <alignment horizontal="center" vertical="center"/>
    </xf>
    <xf numFmtId="0" fontId="1" fillId="0" borderId="0" xfId="1" applyAlignment="1">
      <alignment vertical="center"/>
    </xf>
    <xf numFmtId="0" fontId="1" fillId="0" borderId="14" xfId="1" applyBorder="1" applyAlignment="1">
      <alignment vertical="center"/>
    </xf>
    <xf numFmtId="0" fontId="9" fillId="0" borderId="32" xfId="4" applyFont="1" applyBorder="1" applyAlignment="1">
      <alignment horizontal="center" vertical="center"/>
    </xf>
    <xf numFmtId="0" fontId="9" fillId="0" borderId="35" xfId="4" applyFont="1" applyBorder="1" applyAlignment="1">
      <alignment horizontal="center" vertical="center"/>
    </xf>
    <xf numFmtId="0" fontId="9" fillId="0" borderId="37" xfId="4" applyFont="1" applyBorder="1" applyAlignment="1">
      <alignment horizontal="center" vertical="center"/>
    </xf>
    <xf numFmtId="178" fontId="2" fillId="0" borderId="65" xfId="4" applyNumberFormat="1" applyFont="1" applyBorder="1" applyAlignment="1">
      <alignment horizontal="right" vertical="center" shrinkToFit="1"/>
    </xf>
    <xf numFmtId="180" fontId="2" fillId="0" borderId="72" xfId="4" applyNumberFormat="1" applyFont="1" applyBorder="1" applyAlignment="1">
      <alignment horizontal="right" vertical="center" shrinkToFit="1"/>
    </xf>
    <xf numFmtId="180" fontId="2" fillId="0" borderId="65" xfId="4" applyNumberFormat="1" applyFont="1" applyBorder="1" applyAlignment="1">
      <alignment horizontal="right" vertical="center" shrinkToFit="1"/>
    </xf>
    <xf numFmtId="178" fontId="2" fillId="0" borderId="72" xfId="4" applyNumberFormat="1" applyFont="1" applyBorder="1" applyAlignment="1">
      <alignment horizontal="right" vertical="center" shrinkToFit="1"/>
    </xf>
    <xf numFmtId="180" fontId="2" fillId="0" borderId="16" xfId="4" applyNumberFormat="1" applyFont="1" applyBorder="1" applyAlignment="1">
      <alignment horizontal="right" vertical="center" shrinkToFit="1"/>
    </xf>
    <xf numFmtId="178" fontId="2" fillId="0" borderId="42" xfId="4" applyNumberFormat="1" applyFont="1" applyBorder="1" applyAlignment="1">
      <alignment horizontal="right" vertical="center"/>
    </xf>
    <xf numFmtId="178" fontId="2" fillId="0" borderId="0" xfId="4" applyNumberFormat="1" applyFont="1" applyAlignment="1">
      <alignment horizontal="right" vertical="center"/>
    </xf>
    <xf numFmtId="178" fontId="2" fillId="0" borderId="66" xfId="4" applyNumberFormat="1" applyFont="1" applyBorder="1" applyAlignment="1">
      <alignment horizontal="right" vertical="center"/>
    </xf>
    <xf numFmtId="180" fontId="2" fillId="0" borderId="69" xfId="4" applyNumberFormat="1" applyFont="1" applyBorder="1" applyAlignment="1">
      <alignment horizontal="right" vertical="center"/>
    </xf>
    <xf numFmtId="178" fontId="2" fillId="0" borderId="70" xfId="4" applyNumberFormat="1" applyFont="1" applyBorder="1" applyAlignment="1">
      <alignment horizontal="right" vertical="center"/>
    </xf>
    <xf numFmtId="178" fontId="2" fillId="0" borderId="14" xfId="4" applyNumberFormat="1" applyFont="1" applyBorder="1" applyAlignment="1">
      <alignment horizontal="right" vertical="center"/>
    </xf>
    <xf numFmtId="180" fontId="2" fillId="0" borderId="68" xfId="4" applyNumberFormat="1" applyFont="1" applyBorder="1" applyAlignment="1">
      <alignment horizontal="right" vertical="center" shrinkToFit="1"/>
    </xf>
    <xf numFmtId="178" fontId="2" fillId="0" borderId="68" xfId="4" applyNumberFormat="1" applyFont="1" applyBorder="1" applyAlignment="1">
      <alignment horizontal="right" vertical="center" shrinkToFit="1"/>
    </xf>
    <xf numFmtId="49" fontId="8" fillId="0" borderId="6" xfId="4" applyNumberFormat="1" applyFont="1" applyBorder="1" applyAlignment="1">
      <alignment horizontal="center" vertical="center"/>
    </xf>
    <xf numFmtId="49" fontId="8" fillId="0" borderId="18" xfId="4" applyNumberFormat="1" applyFont="1" applyBorder="1" applyAlignment="1">
      <alignment horizontal="center" vertical="center"/>
    </xf>
    <xf numFmtId="49" fontId="8" fillId="0" borderId="64" xfId="4" applyNumberFormat="1" applyFont="1" applyBorder="1" applyAlignment="1">
      <alignment horizontal="center" vertical="center"/>
    </xf>
    <xf numFmtId="0" fontId="2" fillId="0" borderId="74" xfId="4" applyFont="1" applyBorder="1" applyAlignment="1">
      <alignment horizontal="center" vertical="center"/>
    </xf>
    <xf numFmtId="0" fontId="17" fillId="4" borderId="40" xfId="12" applyFont="1" applyFill="1" applyBorder="1" applyAlignment="1" applyProtection="1">
      <alignment horizontal="center" vertical="center" wrapText="1"/>
      <protection locked="0"/>
    </xf>
    <xf numFmtId="0" fontId="17" fillId="4" borderId="19" xfId="12" applyFont="1" applyFill="1" applyBorder="1" applyAlignment="1" applyProtection="1">
      <alignment horizontal="center" vertical="center" wrapText="1"/>
      <protection locked="0"/>
    </xf>
    <xf numFmtId="0" fontId="17" fillId="4" borderId="13" xfId="12" applyFont="1" applyFill="1" applyBorder="1" applyAlignment="1" applyProtection="1">
      <alignment horizontal="center" vertical="center" wrapText="1"/>
      <protection locked="0"/>
    </xf>
    <xf numFmtId="0" fontId="17" fillId="4" borderId="93" xfId="12" applyFont="1" applyFill="1" applyBorder="1" applyAlignment="1" applyProtection="1">
      <alignment horizontal="center" vertical="center" wrapText="1"/>
      <protection locked="0"/>
    </xf>
    <xf numFmtId="0" fontId="17" fillId="4" borderId="82" xfId="12" applyFont="1" applyFill="1" applyBorder="1" applyAlignment="1" applyProtection="1">
      <alignment horizontal="center" vertical="center" wrapText="1"/>
      <protection locked="0"/>
    </xf>
    <xf numFmtId="0" fontId="17" fillId="4" borderId="89" xfId="12" applyFont="1" applyFill="1" applyBorder="1" applyAlignment="1" applyProtection="1">
      <alignment horizontal="center" vertical="center" wrapText="1"/>
      <protection locked="0"/>
    </xf>
    <xf numFmtId="0" fontId="17" fillId="4" borderId="53" xfId="12" applyFont="1" applyFill="1" applyBorder="1" applyAlignment="1" applyProtection="1">
      <alignment horizontal="center" vertical="center" wrapText="1"/>
      <protection locked="0"/>
    </xf>
    <xf numFmtId="0" fontId="17" fillId="4" borderId="121" xfId="12" applyFont="1" applyFill="1" applyBorder="1" applyAlignment="1" applyProtection="1">
      <alignment horizontal="center" vertical="center" wrapText="1"/>
      <protection locked="0"/>
    </xf>
    <xf numFmtId="0" fontId="17" fillId="4" borderId="7" xfId="12" applyFont="1" applyFill="1" applyBorder="1" applyAlignment="1" applyProtection="1">
      <alignment horizontal="center" vertical="center"/>
      <protection locked="0"/>
    </xf>
    <xf numFmtId="0" fontId="17" fillId="4" borderId="19" xfId="12" applyFont="1" applyFill="1" applyBorder="1" applyAlignment="1" applyProtection="1">
      <alignment horizontal="center" vertical="center"/>
      <protection locked="0"/>
    </xf>
    <xf numFmtId="0" fontId="17" fillId="4" borderId="13" xfId="12" applyFont="1" applyFill="1" applyBorder="1" applyAlignment="1" applyProtection="1">
      <alignment horizontal="center" vertical="center"/>
      <protection locked="0"/>
    </xf>
    <xf numFmtId="0" fontId="17" fillId="4" borderId="76" xfId="12" applyFont="1" applyFill="1" applyBorder="1" applyAlignment="1" applyProtection="1">
      <alignment horizontal="center" vertical="center"/>
      <protection locked="0"/>
    </xf>
    <xf numFmtId="0" fontId="17" fillId="4" borderId="82" xfId="12" applyFont="1" applyFill="1" applyBorder="1" applyAlignment="1" applyProtection="1">
      <alignment horizontal="center" vertical="center"/>
      <protection locked="0"/>
    </xf>
    <xf numFmtId="0" fontId="17" fillId="4" borderId="89" xfId="12" applyFont="1" applyFill="1" applyBorder="1" applyAlignment="1" applyProtection="1">
      <alignment horizontal="center" vertical="center"/>
      <protection locked="0"/>
    </xf>
    <xf numFmtId="0" fontId="17" fillId="4" borderId="7" xfId="12" applyFont="1" applyFill="1" applyBorder="1" applyAlignment="1" applyProtection="1">
      <alignment horizontal="center" vertical="center" wrapText="1" shrinkToFit="1"/>
      <protection locked="0"/>
    </xf>
    <xf numFmtId="0" fontId="17" fillId="4" borderId="19" xfId="12" applyFont="1" applyFill="1" applyBorder="1" applyAlignment="1" applyProtection="1">
      <alignment horizontal="center" vertical="center" shrinkToFit="1"/>
      <protection locked="0"/>
    </xf>
    <xf numFmtId="0" fontId="17" fillId="4" borderId="53" xfId="12" applyFont="1" applyFill="1" applyBorder="1" applyAlignment="1" applyProtection="1">
      <alignment horizontal="center" vertical="center" shrinkToFit="1"/>
      <protection locked="0"/>
    </xf>
    <xf numFmtId="0" fontId="17" fillId="4" borderId="76" xfId="12" applyFont="1" applyFill="1" applyBorder="1" applyAlignment="1" applyProtection="1">
      <alignment horizontal="center" vertical="center" shrinkToFit="1"/>
      <protection locked="0"/>
    </xf>
    <xf numFmtId="0" fontId="17" fillId="4" borderId="82" xfId="12" applyFont="1" applyFill="1" applyBorder="1" applyAlignment="1" applyProtection="1">
      <alignment horizontal="center" vertical="center" shrinkToFit="1"/>
      <protection locked="0"/>
    </xf>
    <xf numFmtId="0" fontId="17" fillId="4" borderId="121" xfId="12" applyFont="1" applyFill="1" applyBorder="1" applyAlignment="1" applyProtection="1">
      <alignment horizontal="center" vertical="center" shrinkToFit="1"/>
      <protection locked="0"/>
    </xf>
    <xf numFmtId="0" fontId="17" fillId="4" borderId="40" xfId="12" applyFont="1" applyFill="1" applyBorder="1" applyAlignment="1" applyProtection="1">
      <alignment horizontal="center" vertical="center" wrapText="1" shrinkToFit="1"/>
      <protection locked="0"/>
    </xf>
    <xf numFmtId="0" fontId="17" fillId="4" borderId="13"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shrinkToFit="1"/>
      <protection locked="0"/>
    </xf>
    <xf numFmtId="0" fontId="17" fillId="4" borderId="89"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protection locked="0"/>
    </xf>
    <xf numFmtId="0" fontId="17" fillId="0" borderId="84" xfId="16" applyFont="1" applyBorder="1" applyAlignment="1" applyProtection="1">
      <alignment horizontal="left" vertical="center" shrinkToFit="1"/>
      <protection locked="0"/>
    </xf>
    <xf numFmtId="0" fontId="17" fillId="0" borderId="87" xfId="16" applyFont="1" applyBorder="1" applyAlignment="1" applyProtection="1">
      <alignment horizontal="left" vertical="center" shrinkToFit="1"/>
      <protection locked="0"/>
    </xf>
    <xf numFmtId="0" fontId="17" fillId="0" borderId="91" xfId="16" applyFont="1" applyBorder="1" applyAlignment="1" applyProtection="1">
      <alignment horizontal="left" vertical="center" shrinkToFit="1"/>
      <protection locked="0"/>
    </xf>
    <xf numFmtId="183" fontId="17" fillId="0" borderId="84" xfId="12" applyNumberFormat="1" applyFont="1" applyBorder="1" applyAlignment="1" applyProtection="1">
      <alignment horizontal="right" vertical="center" shrinkToFit="1"/>
      <protection locked="0"/>
    </xf>
    <xf numFmtId="183" fontId="17" fillId="0" borderId="87" xfId="12" applyNumberFormat="1" applyFont="1" applyBorder="1" applyAlignment="1" applyProtection="1">
      <alignment horizontal="right" vertical="center" shrinkToFit="1"/>
      <protection locked="0"/>
    </xf>
    <xf numFmtId="183" fontId="17" fillId="0" borderId="91" xfId="11" applyNumberFormat="1" applyFont="1" applyBorder="1" applyAlignment="1" applyProtection="1">
      <alignment horizontal="right" vertical="center" shrinkToFit="1"/>
      <protection locked="0"/>
    </xf>
    <xf numFmtId="0" fontId="17" fillId="0" borderId="123" xfId="11" applyFont="1" applyBorder="1" applyAlignment="1" applyProtection="1">
      <alignment horizontal="left" vertical="center" shrinkToFit="1"/>
      <protection locked="0"/>
    </xf>
    <xf numFmtId="0" fontId="17" fillId="3" borderId="23" xfId="12" applyFont="1" applyFill="1" applyBorder="1" applyAlignment="1">
      <alignment horizontal="center" vertical="center"/>
    </xf>
    <xf numFmtId="0" fontId="17" fillId="3" borderId="16" xfId="12" applyFont="1" applyFill="1" applyBorder="1" applyAlignment="1">
      <alignment horizontal="center" vertical="center"/>
    </xf>
    <xf numFmtId="184" fontId="17" fillId="3" borderId="32" xfId="16" applyNumberFormat="1" applyFont="1" applyFill="1" applyBorder="1" applyAlignment="1">
      <alignment horizontal="right" vertical="center" shrinkToFit="1"/>
    </xf>
    <xf numFmtId="184" fontId="17" fillId="3" borderId="35" xfId="16" applyNumberFormat="1" applyFont="1" applyFill="1" applyBorder="1" applyAlignment="1">
      <alignment horizontal="right" vertical="center" shrinkToFit="1"/>
    </xf>
    <xf numFmtId="184" fontId="17" fillId="3" borderId="113" xfId="16" applyNumberFormat="1" applyFont="1" applyFill="1" applyBorder="1" applyAlignment="1">
      <alignment horizontal="right" vertical="center" shrinkToFit="1"/>
    </xf>
    <xf numFmtId="184" fontId="17" fillId="3" borderId="119" xfId="16" applyNumberFormat="1" applyFont="1" applyFill="1" applyBorder="1" applyAlignment="1">
      <alignment horizontal="right" vertical="center" shrinkToFit="1"/>
    </xf>
    <xf numFmtId="184" fontId="17" fillId="3" borderId="130" xfId="16" applyNumberFormat="1" applyFont="1" applyFill="1" applyBorder="1" applyAlignment="1">
      <alignment horizontal="right" vertical="center" shrinkToFit="1"/>
    </xf>
    <xf numFmtId="184" fontId="17" fillId="3" borderId="135" xfId="16" applyNumberFormat="1" applyFont="1" applyFill="1" applyBorder="1" applyAlignment="1">
      <alignment horizontal="right" vertical="center" shrinkToFit="1"/>
    </xf>
    <xf numFmtId="184" fontId="17" fillId="3" borderId="140" xfId="16" applyNumberFormat="1" applyFont="1" applyFill="1" applyBorder="1" applyAlignment="1">
      <alignment horizontal="right" vertical="center" shrinkToFit="1"/>
    </xf>
    <xf numFmtId="0" fontId="17" fillId="3" borderId="20" xfId="12" applyFont="1" applyFill="1" applyBorder="1" applyAlignment="1">
      <alignment horizontal="center" vertical="center"/>
    </xf>
    <xf numFmtId="0" fontId="17" fillId="3" borderId="17" xfId="12" applyFont="1" applyFill="1" applyBorder="1" applyAlignment="1">
      <alignment horizontal="center" vertical="center"/>
    </xf>
    <xf numFmtId="184" fontId="17" fillId="3" borderId="108" xfId="16" applyNumberFormat="1" applyFont="1" applyFill="1" applyBorder="1" applyAlignment="1">
      <alignment horizontal="right" vertical="center" shrinkToFit="1"/>
    </xf>
    <xf numFmtId="184" fontId="17" fillId="3" borderId="36" xfId="16" applyNumberFormat="1" applyFont="1" applyFill="1" applyBorder="1" applyAlignment="1">
      <alignment horizontal="right" vertical="center" shrinkToFit="1"/>
    </xf>
    <xf numFmtId="184" fontId="17" fillId="3" borderId="114" xfId="16" applyNumberFormat="1" applyFont="1" applyFill="1" applyBorder="1" applyAlignment="1">
      <alignment horizontal="right" vertical="center" shrinkToFit="1"/>
    </xf>
    <xf numFmtId="184" fontId="17" fillId="3" borderId="134" xfId="16" applyNumberFormat="1" applyFont="1" applyFill="1" applyBorder="1" applyAlignment="1">
      <alignment horizontal="right" vertical="center" shrinkToFit="1"/>
    </xf>
    <xf numFmtId="184" fontId="17" fillId="3" borderId="139" xfId="16" applyNumberFormat="1" applyFont="1" applyFill="1" applyBorder="1" applyAlignment="1">
      <alignment horizontal="right" vertical="center" shrinkToFit="1"/>
    </xf>
    <xf numFmtId="184" fontId="17" fillId="3" borderId="144" xfId="16" applyNumberFormat="1" applyFont="1" applyFill="1" applyBorder="1" applyAlignment="1">
      <alignment horizontal="right" vertical="center" shrinkToFit="1"/>
    </xf>
    <xf numFmtId="0" fontId="17" fillId="4" borderId="7" xfId="12" applyFont="1" applyFill="1" applyBorder="1" applyAlignment="1" applyProtection="1">
      <alignment horizontal="center" vertical="center" wrapText="1"/>
      <protection locked="0"/>
    </xf>
    <xf numFmtId="0" fontId="17" fillId="4" borderId="76" xfId="12" applyFont="1" applyFill="1" applyBorder="1" applyAlignment="1" applyProtection="1">
      <alignment horizontal="center" vertical="center" wrapText="1"/>
      <protection locked="0"/>
    </xf>
    <xf numFmtId="0" fontId="17" fillId="3" borderId="12" xfId="12" applyFont="1" applyFill="1" applyBorder="1" applyAlignment="1">
      <alignment horizontal="center" vertical="center" textRotation="255" shrinkToFit="1"/>
    </xf>
    <xf numFmtId="0" fontId="17" fillId="3" borderId="16" xfId="12" applyFont="1" applyFill="1" applyBorder="1" applyAlignment="1">
      <alignment horizontal="center" vertical="center" textRotation="255" shrinkToFit="1"/>
    </xf>
    <xf numFmtId="0" fontId="17" fillId="3" borderId="8" xfId="12" applyFont="1" applyFill="1" applyBorder="1" applyAlignment="1">
      <alignment horizontal="center" vertical="center" textRotation="255" shrinkToFit="1"/>
    </xf>
    <xf numFmtId="0" fontId="17" fillId="3" borderId="14" xfId="12" applyFont="1" applyFill="1" applyBorder="1" applyAlignment="1">
      <alignment horizontal="center" vertical="center" textRotation="255" shrinkToFit="1"/>
    </xf>
    <xf numFmtId="0" fontId="17" fillId="3" borderId="56" xfId="12" applyFont="1" applyFill="1" applyBorder="1" applyAlignment="1">
      <alignment horizontal="center" vertical="center" textRotation="255" shrinkToFit="1"/>
    </xf>
    <xf numFmtId="0" fontId="17" fillId="3" borderId="15" xfId="12" applyFont="1" applyFill="1" applyBorder="1" applyAlignment="1">
      <alignment horizontal="center" vertical="center" textRotation="255" shrinkToFit="1"/>
    </xf>
    <xf numFmtId="0" fontId="17" fillId="3" borderId="12" xfId="12" applyFont="1" applyFill="1" applyBorder="1" applyAlignment="1">
      <alignment horizontal="left" vertical="center" wrapText="1"/>
    </xf>
    <xf numFmtId="0" fontId="17" fillId="3" borderId="23" xfId="12" applyFont="1" applyFill="1" applyBorder="1" applyAlignment="1">
      <alignment horizontal="left" vertical="center" wrapText="1"/>
    </xf>
    <xf numFmtId="0" fontId="17" fillId="3" borderId="9" xfId="12" applyFont="1" applyFill="1" applyBorder="1" applyAlignment="1">
      <alignment horizontal="left" vertical="center" wrapText="1"/>
    </xf>
    <xf numFmtId="0" fontId="17" fillId="3" borderId="20" xfId="12" applyFont="1" applyFill="1" applyBorder="1" applyAlignment="1">
      <alignment horizontal="left" vertical="center" wrapText="1"/>
    </xf>
    <xf numFmtId="0" fontId="17" fillId="3" borderId="12" xfId="12" applyFont="1" applyFill="1" applyBorder="1" applyAlignment="1">
      <alignment horizontal="center" vertical="center" textRotation="255" wrapText="1"/>
    </xf>
    <xf numFmtId="0" fontId="17" fillId="3" borderId="16" xfId="12" applyFont="1" applyFill="1" applyBorder="1" applyAlignment="1">
      <alignment horizontal="center" vertical="center" textRotation="255" wrapText="1"/>
    </xf>
    <xf numFmtId="0" fontId="17" fillId="3" borderId="8" xfId="12" applyFont="1" applyFill="1" applyBorder="1" applyAlignment="1">
      <alignment horizontal="center" vertical="center" textRotation="255" wrapText="1"/>
    </xf>
    <xf numFmtId="0" fontId="17" fillId="3" borderId="14" xfId="12" applyFont="1" applyFill="1" applyBorder="1" applyAlignment="1">
      <alignment horizontal="center" vertical="center" textRotation="255" wrapText="1"/>
    </xf>
    <xf numFmtId="0" fontId="17" fillId="3" borderId="56" xfId="12" applyFont="1" applyFill="1" applyBorder="1" applyAlignment="1">
      <alignment horizontal="center" vertical="center" textRotation="255" wrapText="1"/>
    </xf>
    <xf numFmtId="0" fontId="17" fillId="3" borderId="15" xfId="12" applyFont="1" applyFill="1" applyBorder="1" applyAlignment="1">
      <alignment horizontal="center" vertical="center" textRotation="255" wrapText="1"/>
    </xf>
    <xf numFmtId="0" fontId="17" fillId="3" borderId="8" xfId="12" applyFont="1" applyFill="1" applyBorder="1" applyAlignment="1">
      <alignment horizontal="left" vertical="center"/>
    </xf>
    <xf numFmtId="0" fontId="17" fillId="3" borderId="0" xfId="12" applyFont="1" applyFill="1" applyAlignment="1">
      <alignment horizontal="left" vertical="center"/>
    </xf>
    <xf numFmtId="0" fontId="17" fillId="3" borderId="0" xfId="12" applyFont="1" applyFill="1" applyAlignment="1">
      <alignment horizontal="right" vertical="center" wrapText="1"/>
    </xf>
    <xf numFmtId="0" fontId="17" fillId="3" borderId="0" xfId="12" applyFont="1" applyFill="1" applyAlignment="1">
      <alignment horizontal="right" vertical="center"/>
    </xf>
    <xf numFmtId="0" fontId="17" fillId="3" borderId="14" xfId="12" applyFont="1" applyFill="1" applyBorder="1" applyAlignment="1">
      <alignment horizontal="right" vertical="center"/>
    </xf>
    <xf numFmtId="183" fontId="17" fillId="3" borderId="42" xfId="15" applyNumberFormat="1" applyFont="1" applyFill="1" applyBorder="1" applyAlignment="1">
      <alignment horizontal="right" vertical="center" shrinkToFit="1"/>
    </xf>
    <xf numFmtId="183" fontId="17" fillId="3" borderId="0" xfId="12" applyNumberFormat="1" applyFont="1" applyFill="1" applyAlignment="1">
      <alignment horizontal="right" vertical="center" shrinkToFit="1"/>
    </xf>
    <xf numFmtId="183" fontId="17" fillId="3" borderId="66" xfId="15" applyNumberFormat="1" applyFont="1" applyFill="1" applyBorder="1" applyAlignment="1">
      <alignment horizontal="right" vertical="center" shrinkToFit="1"/>
    </xf>
    <xf numFmtId="183" fontId="17" fillId="3" borderId="70" xfId="15" applyNumberFormat="1" applyFont="1" applyFill="1" applyBorder="1" applyAlignment="1">
      <alignment horizontal="right" vertical="center" shrinkToFit="1"/>
    </xf>
    <xf numFmtId="184" fontId="17" fillId="3" borderId="132" xfId="16" applyNumberFormat="1" applyFont="1" applyFill="1" applyBorder="1" applyAlignment="1">
      <alignment horizontal="right" vertical="center" shrinkToFit="1"/>
    </xf>
    <xf numFmtId="184" fontId="17" fillId="3" borderId="137" xfId="16" applyNumberFormat="1" applyFont="1" applyFill="1" applyBorder="1" applyAlignment="1">
      <alignment horizontal="right" vertical="center" shrinkToFit="1"/>
    </xf>
    <xf numFmtId="184" fontId="17" fillId="3" borderId="142" xfId="16" applyNumberFormat="1" applyFont="1" applyFill="1" applyBorder="1" applyAlignment="1">
      <alignment horizontal="right" vertical="center" shrinkToFit="1"/>
    </xf>
    <xf numFmtId="0" fontId="17" fillId="3" borderId="57" xfId="12" applyFont="1" applyFill="1" applyBorder="1" applyAlignment="1">
      <alignment horizontal="center" vertical="center"/>
    </xf>
    <xf numFmtId="0" fontId="17" fillId="3" borderId="35" xfId="12" applyFont="1" applyFill="1" applyBorder="1" applyAlignment="1">
      <alignment horizontal="center" vertical="center"/>
    </xf>
    <xf numFmtId="0" fontId="17" fillId="3" borderId="37" xfId="12" applyFont="1" applyFill="1" applyBorder="1" applyAlignment="1">
      <alignment horizontal="center" vertical="center"/>
    </xf>
    <xf numFmtId="0" fontId="17" fillId="3" borderId="32" xfId="12" applyFont="1" applyFill="1" applyBorder="1" applyAlignment="1">
      <alignment horizontal="center" vertical="center"/>
    </xf>
    <xf numFmtId="0" fontId="17" fillId="3" borderId="51" xfId="12" applyFont="1" applyFill="1" applyBorder="1" applyAlignment="1">
      <alignment horizontal="center" vertical="center"/>
    </xf>
    <xf numFmtId="0" fontId="17" fillId="3" borderId="0" xfId="12" applyFont="1" applyFill="1">
      <alignment vertical="center"/>
    </xf>
    <xf numFmtId="0" fontId="17" fillId="3" borderId="14" xfId="12" applyFont="1" applyFill="1" applyBorder="1">
      <alignment vertical="center"/>
    </xf>
    <xf numFmtId="0" fontId="17" fillId="3" borderId="8" xfId="12" applyFont="1" applyFill="1" applyBorder="1">
      <alignment vertical="center"/>
    </xf>
    <xf numFmtId="186" fontId="17" fillId="3" borderId="42" xfId="16" applyNumberFormat="1" applyFont="1" applyFill="1" applyBorder="1" applyAlignment="1">
      <alignment horizontal="right" vertical="center" shrinkToFit="1"/>
    </xf>
    <xf numFmtId="186" fontId="17" fillId="3" borderId="0" xfId="16" applyNumberFormat="1" applyFont="1" applyFill="1" applyAlignment="1">
      <alignment horizontal="right" vertical="center" shrinkToFit="1"/>
    </xf>
    <xf numFmtId="186" fontId="17" fillId="3" borderId="14" xfId="16" applyNumberFormat="1" applyFont="1" applyFill="1" applyBorder="1" applyAlignment="1">
      <alignment horizontal="right" vertical="center" shrinkToFit="1"/>
    </xf>
    <xf numFmtId="186" fontId="17" fillId="3" borderId="58" xfId="16" applyNumberFormat="1" applyFont="1" applyFill="1" applyBorder="1" applyAlignment="1">
      <alignment horizontal="right" vertical="center" shrinkToFit="1"/>
    </xf>
    <xf numFmtId="0" fontId="18" fillId="3" borderId="56" xfId="12" applyFont="1" applyFill="1" applyBorder="1" applyAlignment="1">
      <alignment horizontal="left" vertical="center"/>
    </xf>
    <xf numFmtId="0" fontId="17" fillId="3" borderId="34" xfId="12" applyFont="1" applyFill="1" applyBorder="1" applyAlignment="1">
      <alignment horizontal="left" vertical="center"/>
    </xf>
    <xf numFmtId="0" fontId="17" fillId="3" borderId="34" xfId="12" applyFont="1" applyFill="1" applyBorder="1" applyAlignment="1">
      <alignment horizontal="right" vertical="center" wrapText="1"/>
    </xf>
    <xf numFmtId="0" fontId="17" fillId="3" borderId="34" xfId="12" applyFont="1" applyFill="1" applyBorder="1" applyAlignment="1">
      <alignment horizontal="right" vertical="center"/>
    </xf>
    <xf numFmtId="0" fontId="17" fillId="3" borderId="15" xfId="12" applyFont="1" applyFill="1" applyBorder="1" applyAlignment="1">
      <alignment horizontal="right" vertical="center"/>
    </xf>
    <xf numFmtId="183" fontId="17" fillId="3" borderId="31" xfId="16" applyNumberFormat="1" applyFont="1" applyFill="1" applyBorder="1" applyAlignment="1">
      <alignment horizontal="right" vertical="center" shrinkToFit="1"/>
    </xf>
    <xf numFmtId="183" fontId="17" fillId="3" borderId="34" xfId="16" applyNumberFormat="1" applyFont="1" applyFill="1" applyBorder="1" applyAlignment="1">
      <alignment horizontal="right" vertical="center" shrinkToFit="1"/>
    </xf>
    <xf numFmtId="183" fontId="17" fillId="3" borderId="67" xfId="16" applyNumberFormat="1" applyFont="1" applyFill="1" applyBorder="1" applyAlignment="1">
      <alignment horizontal="right" vertical="center" shrinkToFit="1"/>
    </xf>
    <xf numFmtId="183" fontId="17" fillId="3" borderId="73" xfId="16" applyNumberFormat="1" applyFont="1" applyFill="1" applyBorder="1" applyAlignment="1">
      <alignment horizontal="right" vertical="center" shrinkToFit="1"/>
    </xf>
    <xf numFmtId="184" fontId="17" fillId="3" borderId="133" xfId="16" applyNumberFormat="1" applyFont="1" applyFill="1" applyBorder="1" applyAlignment="1">
      <alignment horizontal="right" vertical="center" shrinkToFit="1"/>
    </xf>
    <xf numFmtId="184" fontId="17" fillId="3" borderId="138" xfId="16" applyNumberFormat="1" applyFont="1" applyFill="1" applyBorder="1" applyAlignment="1">
      <alignment horizontal="right" vertical="center" shrinkToFit="1"/>
    </xf>
    <xf numFmtId="184" fontId="17" fillId="3" borderId="143" xfId="16" applyNumberFormat="1" applyFont="1" applyFill="1" applyBorder="1" applyAlignment="1">
      <alignment horizontal="right" vertical="center" shrinkToFit="1"/>
    </xf>
    <xf numFmtId="0" fontId="17" fillId="3" borderId="9" xfId="12" applyFont="1" applyFill="1" applyBorder="1">
      <alignment vertical="center"/>
    </xf>
    <xf numFmtId="0" fontId="17" fillId="3" borderId="20" xfId="12" applyFont="1" applyFill="1" applyBorder="1">
      <alignment vertical="center"/>
    </xf>
    <xf numFmtId="0" fontId="17" fillId="3" borderId="17" xfId="12" applyFont="1" applyFill="1" applyBorder="1">
      <alignment vertical="center"/>
    </xf>
    <xf numFmtId="186" fontId="17" fillId="3" borderId="43" xfId="16" applyNumberFormat="1" applyFont="1" applyFill="1" applyBorder="1" applyAlignment="1">
      <alignment horizontal="right" vertical="center" shrinkToFit="1"/>
    </xf>
    <xf numFmtId="186" fontId="17" fillId="3" borderId="20" xfId="16" applyNumberFormat="1" applyFont="1" applyFill="1" applyBorder="1" applyAlignment="1">
      <alignment horizontal="right" vertical="center" shrinkToFit="1"/>
    </xf>
    <xf numFmtId="186" fontId="17" fillId="3" borderId="17" xfId="16" applyNumberFormat="1" applyFont="1" applyFill="1" applyBorder="1" applyAlignment="1">
      <alignment horizontal="right" vertical="center" shrinkToFit="1"/>
    </xf>
    <xf numFmtId="186" fontId="17" fillId="3" borderId="155" xfId="16" applyNumberFormat="1" applyFont="1" applyFill="1" applyBorder="1" applyAlignment="1">
      <alignment horizontal="right" vertical="center" shrinkToFit="1"/>
    </xf>
    <xf numFmtId="186" fontId="17" fillId="3" borderId="156" xfId="16" applyNumberFormat="1" applyFont="1" applyFill="1" applyBorder="1" applyAlignment="1">
      <alignment horizontal="right" vertical="center" shrinkToFit="1"/>
    </xf>
    <xf numFmtId="186" fontId="17" fillId="3" borderId="157" xfId="16" applyNumberFormat="1" applyFont="1" applyFill="1" applyBorder="1" applyAlignment="1">
      <alignment horizontal="right" vertical="center" shrinkToFit="1"/>
    </xf>
    <xf numFmtId="0" fontId="17" fillId="3" borderId="12" xfId="12" applyFont="1" applyFill="1" applyBorder="1" applyAlignment="1">
      <alignment horizontal="left" vertical="center"/>
    </xf>
    <xf numFmtId="0" fontId="17" fillId="3" borderId="23" xfId="12" applyFont="1" applyFill="1" applyBorder="1" applyAlignment="1">
      <alignment horizontal="left" vertical="center"/>
    </xf>
    <xf numFmtId="0" fontId="17" fillId="3" borderId="23" xfId="12" applyFont="1" applyFill="1" applyBorder="1" applyAlignment="1">
      <alignment horizontal="right" vertical="center"/>
    </xf>
    <xf numFmtId="0" fontId="17" fillId="3" borderId="16" xfId="12" applyFont="1" applyFill="1" applyBorder="1" applyAlignment="1">
      <alignment horizontal="right" vertical="center"/>
    </xf>
    <xf numFmtId="183" fontId="17" fillId="3" borderId="30" xfId="16" applyNumberFormat="1" applyFont="1" applyFill="1" applyBorder="1" applyAlignment="1">
      <alignment horizontal="right" vertical="center" shrinkToFit="1"/>
    </xf>
    <xf numFmtId="183" fontId="17" fillId="3" borderId="23" xfId="16" applyNumberFormat="1" applyFont="1" applyFill="1" applyBorder="1" applyAlignment="1">
      <alignment horizontal="right" vertical="center" shrinkToFit="1"/>
    </xf>
    <xf numFmtId="183" fontId="17" fillId="3" borderId="65" xfId="16" applyNumberFormat="1" applyFont="1" applyFill="1" applyBorder="1" applyAlignment="1">
      <alignment horizontal="right" vertical="center" shrinkToFit="1"/>
    </xf>
    <xf numFmtId="183" fontId="17" fillId="3" borderId="72" xfId="16" applyNumberFormat="1" applyFont="1" applyFill="1" applyBorder="1" applyAlignment="1">
      <alignment horizontal="right" vertical="center" shrinkToFit="1"/>
    </xf>
    <xf numFmtId="184" fontId="17" fillId="3" borderId="131" xfId="16" applyNumberFormat="1" applyFont="1" applyFill="1" applyBorder="1" applyAlignment="1">
      <alignment horizontal="right" vertical="center" shrinkToFit="1"/>
    </xf>
    <xf numFmtId="184" fontId="17" fillId="3" borderId="136" xfId="16" applyNumberFormat="1" applyFont="1" applyFill="1" applyBorder="1" applyAlignment="1">
      <alignment horizontal="right" vertical="center" shrinkToFit="1"/>
    </xf>
    <xf numFmtId="184" fontId="17" fillId="3" borderId="141" xfId="16" applyNumberFormat="1" applyFont="1" applyFill="1" applyBorder="1" applyAlignment="1">
      <alignment horizontal="right" vertical="center" shrinkToFit="1"/>
    </xf>
    <xf numFmtId="0" fontId="17" fillId="3" borderId="12" xfId="12" applyFont="1" applyFill="1" applyBorder="1">
      <alignment vertical="center"/>
    </xf>
    <xf numFmtId="0" fontId="17" fillId="3" borderId="23" xfId="12" applyFont="1" applyFill="1" applyBorder="1">
      <alignment vertical="center"/>
    </xf>
    <xf numFmtId="0" fontId="17" fillId="3" borderId="16" xfId="12" applyFont="1" applyFill="1" applyBorder="1">
      <alignment vertical="center"/>
    </xf>
    <xf numFmtId="185" fontId="17" fillId="3" borderId="30" xfId="16" applyNumberFormat="1" applyFont="1" applyFill="1" applyBorder="1" applyAlignment="1">
      <alignment horizontal="right" vertical="center" shrinkToFit="1"/>
    </xf>
    <xf numFmtId="185" fontId="17" fillId="3" borderId="23" xfId="16" applyNumberFormat="1" applyFont="1" applyFill="1" applyBorder="1" applyAlignment="1">
      <alignment horizontal="right" vertical="center" shrinkToFit="1"/>
    </xf>
    <xf numFmtId="185" fontId="17" fillId="3" borderId="16" xfId="16" applyNumberFormat="1" applyFont="1" applyFill="1" applyBorder="1" applyAlignment="1">
      <alignment horizontal="right" vertical="center" shrinkToFit="1"/>
    </xf>
    <xf numFmtId="185" fontId="17" fillId="3" borderId="54" xfId="16" applyNumberFormat="1" applyFont="1" applyFill="1" applyBorder="1" applyAlignment="1">
      <alignment horizontal="right" vertical="center" shrinkToFit="1"/>
    </xf>
    <xf numFmtId="0" fontId="17" fillId="3" borderId="43" xfId="12" applyFont="1" applyFill="1" applyBorder="1">
      <alignment vertical="center"/>
    </xf>
    <xf numFmtId="183" fontId="17" fillId="3" borderId="165" xfId="16" applyNumberFormat="1" applyFont="1" applyFill="1" applyBorder="1" applyAlignment="1">
      <alignment horizontal="right" vertical="center" shrinkToFit="1"/>
    </xf>
    <xf numFmtId="183" fontId="17" fillId="3" borderId="166" xfId="16" applyNumberFormat="1" applyFont="1" applyFill="1" applyBorder="1" applyAlignment="1">
      <alignment horizontal="right" vertical="center" shrinkToFit="1"/>
    </xf>
    <xf numFmtId="184" fontId="17" fillId="3" borderId="166" xfId="16" applyNumberFormat="1" applyFont="1" applyFill="1" applyBorder="1" applyAlignment="1">
      <alignment horizontal="right" vertical="center" shrinkToFit="1"/>
    </xf>
    <xf numFmtId="184" fontId="17" fillId="3" borderId="170" xfId="16" applyNumberFormat="1" applyFont="1" applyFill="1" applyBorder="1" applyAlignment="1">
      <alignment horizontal="right" vertical="center" shrinkToFit="1"/>
    </xf>
    <xf numFmtId="185" fontId="17" fillId="3" borderId="42" xfId="16" applyNumberFormat="1" applyFont="1" applyFill="1" applyBorder="1" applyAlignment="1">
      <alignment horizontal="right" vertical="center" shrinkToFit="1"/>
    </xf>
    <xf numFmtId="185" fontId="17" fillId="3" borderId="0" xfId="16" applyNumberFormat="1" applyFont="1" applyFill="1" applyAlignment="1">
      <alignment horizontal="right" vertical="center" shrinkToFit="1"/>
    </xf>
    <xf numFmtId="185" fontId="17" fillId="3" borderId="14" xfId="16" applyNumberFormat="1" applyFont="1" applyFill="1" applyBorder="1" applyAlignment="1">
      <alignment horizontal="right" vertical="center" shrinkToFit="1"/>
    </xf>
    <xf numFmtId="185" fontId="17" fillId="3" borderId="58" xfId="16" applyNumberFormat="1" applyFont="1" applyFill="1" applyBorder="1" applyAlignment="1">
      <alignment horizontal="right" vertical="center" shrinkToFit="1"/>
    </xf>
    <xf numFmtId="0" fontId="17" fillId="3" borderId="12" xfId="12" applyFont="1" applyFill="1" applyBorder="1" applyAlignment="1">
      <alignment horizontal="center" vertical="center" wrapText="1"/>
    </xf>
    <xf numFmtId="0" fontId="17" fillId="3" borderId="23" xfId="12" applyFont="1" applyFill="1" applyBorder="1" applyAlignment="1">
      <alignment horizontal="center" vertical="center" wrapText="1"/>
    </xf>
    <xf numFmtId="0" fontId="17" fillId="3" borderId="16" xfId="12" applyFont="1" applyFill="1" applyBorder="1" applyAlignment="1">
      <alignment horizontal="center" vertical="center" wrapText="1"/>
    </xf>
    <xf numFmtId="0" fontId="17" fillId="3" borderId="8" xfId="12" applyFont="1" applyFill="1" applyBorder="1" applyAlignment="1">
      <alignment horizontal="center" vertical="center" wrapText="1"/>
    </xf>
    <xf numFmtId="0" fontId="17" fillId="3" borderId="0" xfId="12" applyFont="1" applyFill="1" applyAlignment="1">
      <alignment horizontal="center" vertical="center" wrapText="1"/>
    </xf>
    <xf numFmtId="0" fontId="17" fillId="3" borderId="14" xfId="12" applyFont="1" applyFill="1" applyBorder="1" applyAlignment="1">
      <alignment horizontal="center" vertical="center" wrapText="1"/>
    </xf>
    <xf numFmtId="0" fontId="17" fillId="3" borderId="9" xfId="12" applyFont="1" applyFill="1" applyBorder="1" applyAlignment="1">
      <alignment horizontal="center" vertical="center" wrapText="1"/>
    </xf>
    <xf numFmtId="0" fontId="17" fillId="3" borderId="20" xfId="12" applyFont="1" applyFill="1" applyBorder="1" applyAlignment="1">
      <alignment horizontal="center" vertical="center" wrapText="1"/>
    </xf>
    <xf numFmtId="0" fontId="17" fillId="3" borderId="17" xfId="12" applyFont="1" applyFill="1" applyBorder="1" applyAlignment="1">
      <alignment horizontal="center" vertical="center" wrapText="1"/>
    </xf>
    <xf numFmtId="0" fontId="17" fillId="3" borderId="42" xfId="12" applyFont="1" applyFill="1" applyBorder="1">
      <alignment vertical="center"/>
    </xf>
    <xf numFmtId="184" fontId="17" fillId="3" borderId="70" xfId="15" applyNumberFormat="1" applyFont="1" applyFill="1" applyBorder="1" applyAlignment="1">
      <alignment horizontal="right" vertical="center" shrinkToFit="1"/>
    </xf>
    <xf numFmtId="184" fontId="17" fillId="3" borderId="0" xfId="15" applyNumberFormat="1" applyFont="1" applyFill="1" applyAlignment="1">
      <alignment horizontal="right" vertical="center" shrinkToFit="1"/>
    </xf>
    <xf numFmtId="184" fontId="17" fillId="3" borderId="58" xfId="15" applyNumberFormat="1" applyFont="1" applyFill="1" applyBorder="1" applyAlignment="1">
      <alignment horizontal="right" vertical="center" shrinkToFit="1"/>
    </xf>
    <xf numFmtId="183" fontId="17" fillId="3" borderId="149" xfId="16" applyNumberFormat="1" applyFont="1" applyFill="1" applyBorder="1" applyAlignment="1">
      <alignment horizontal="right" vertical="center" shrinkToFit="1"/>
    </xf>
    <xf numFmtId="183" fontId="17" fillId="3" borderId="69" xfId="16" applyNumberFormat="1" applyFont="1" applyFill="1" applyBorder="1" applyAlignment="1">
      <alignment horizontal="right" vertical="center" shrinkToFit="1"/>
    </xf>
    <xf numFmtId="184" fontId="17" fillId="3" borderId="69" xfId="16" applyNumberFormat="1" applyFont="1" applyFill="1" applyBorder="1" applyAlignment="1">
      <alignment horizontal="right" vertical="center" shrinkToFit="1"/>
    </xf>
    <xf numFmtId="184" fontId="17" fillId="3" borderId="169" xfId="16" applyNumberFormat="1" applyFont="1" applyFill="1" applyBorder="1" applyAlignment="1">
      <alignment horizontal="right" vertical="center" shrinkToFit="1"/>
    </xf>
    <xf numFmtId="0" fontId="17" fillId="3" borderId="31" xfId="12" applyFont="1" applyFill="1" applyBorder="1">
      <alignment vertical="center"/>
    </xf>
    <xf numFmtId="0" fontId="17" fillId="3" borderId="34" xfId="12" applyFont="1" applyFill="1" applyBorder="1">
      <alignment vertical="center"/>
    </xf>
    <xf numFmtId="0" fontId="17" fillId="3" borderId="15" xfId="12" applyFont="1" applyFill="1" applyBorder="1">
      <alignment vertical="center"/>
    </xf>
    <xf numFmtId="0" fontId="17" fillId="3" borderId="11" xfId="12" applyFont="1" applyFill="1" applyBorder="1" applyAlignment="1">
      <alignment horizontal="center" vertical="center"/>
    </xf>
    <xf numFmtId="0" fontId="17" fillId="3" borderId="22" xfId="12" applyFont="1" applyFill="1" applyBorder="1" applyAlignment="1">
      <alignment horizontal="center" vertical="center"/>
    </xf>
    <xf numFmtId="0" fontId="17" fillId="3" borderId="41" xfId="12" applyFont="1" applyFill="1" applyBorder="1" applyAlignment="1">
      <alignment horizontal="center" vertical="center"/>
    </xf>
    <xf numFmtId="0" fontId="17" fillId="3" borderId="39" xfId="12" applyFont="1" applyFill="1" applyBorder="1" applyAlignment="1">
      <alignment horizontal="center" vertical="center"/>
    </xf>
    <xf numFmtId="0" fontId="17" fillId="3" borderId="50" xfId="12" applyFont="1" applyFill="1" applyBorder="1" applyAlignment="1">
      <alignment horizontal="center" vertical="center"/>
    </xf>
    <xf numFmtId="0" fontId="17" fillId="3" borderId="61" xfId="12" applyFont="1" applyFill="1" applyBorder="1" applyAlignment="1">
      <alignment horizontal="left" vertical="center" wrapText="1"/>
    </xf>
    <xf numFmtId="0" fontId="17" fillId="3" borderId="36" xfId="12" applyFont="1" applyFill="1" applyBorder="1" applyAlignment="1">
      <alignment horizontal="left" vertical="center"/>
    </xf>
    <xf numFmtId="0" fontId="17" fillId="3" borderId="38" xfId="12" applyFont="1" applyFill="1" applyBorder="1" applyAlignment="1">
      <alignment horizontal="left" vertical="center"/>
    </xf>
    <xf numFmtId="184" fontId="17" fillId="3" borderId="97" xfId="16" applyNumberFormat="1" applyFont="1" applyFill="1" applyBorder="1" applyAlignment="1">
      <alignment horizontal="right" vertical="center" shrinkToFit="1"/>
    </xf>
    <xf numFmtId="184" fontId="17" fillId="3" borderId="103" xfId="16" applyNumberFormat="1" applyFont="1" applyFill="1" applyBorder="1" applyAlignment="1">
      <alignment horizontal="right" vertical="center" shrinkToFit="1"/>
    </xf>
    <xf numFmtId="184" fontId="17" fillId="3" borderId="163" xfId="16" applyNumberFormat="1" applyFont="1" applyFill="1" applyBorder="1" applyAlignment="1">
      <alignment horizontal="right" vertical="center" shrinkToFit="1"/>
    </xf>
    <xf numFmtId="0" fontId="17" fillId="3" borderId="42" xfId="16" applyFont="1" applyFill="1" applyBorder="1" applyAlignment="1">
      <alignment horizontal="left" vertical="center" shrinkToFit="1"/>
    </xf>
    <xf numFmtId="0" fontId="17" fillId="3" borderId="0" xfId="12" applyFont="1" applyFill="1" applyAlignment="1">
      <alignment horizontal="left" vertical="center" shrinkToFit="1"/>
    </xf>
    <xf numFmtId="0" fontId="17" fillId="3" borderId="14" xfId="16" applyFont="1" applyFill="1" applyBorder="1" applyAlignment="1">
      <alignment horizontal="left" vertical="center" shrinkToFit="1"/>
    </xf>
    <xf numFmtId="184" fontId="17" fillId="3" borderId="73" xfId="16" applyNumberFormat="1" applyFont="1" applyFill="1" applyBorder="1" applyAlignment="1">
      <alignment horizontal="right" vertical="center" shrinkToFit="1"/>
    </xf>
    <xf numFmtId="184" fontId="17" fillId="3" borderId="34" xfId="16" applyNumberFormat="1" applyFont="1" applyFill="1" applyBorder="1" applyAlignment="1">
      <alignment horizontal="right" vertical="center" shrinkToFit="1"/>
    </xf>
    <xf numFmtId="184" fontId="17" fillId="3" borderId="59" xfId="16" applyNumberFormat="1" applyFont="1" applyFill="1" applyBorder="1" applyAlignment="1">
      <alignment horizontal="right" vertical="center" shrinkToFit="1"/>
    </xf>
    <xf numFmtId="0" fontId="17" fillId="3" borderId="30" xfId="12" applyFont="1" applyFill="1" applyBorder="1">
      <alignment vertical="center"/>
    </xf>
    <xf numFmtId="183" fontId="17" fillId="3" borderId="148" xfId="16" applyNumberFormat="1" applyFont="1" applyFill="1" applyBorder="1" applyAlignment="1">
      <alignment horizontal="right" vertical="center" shrinkToFit="1"/>
    </xf>
    <xf numFmtId="183" fontId="17" fillId="3" borderId="68" xfId="16" applyNumberFormat="1" applyFont="1" applyFill="1" applyBorder="1" applyAlignment="1">
      <alignment horizontal="right" vertical="center" shrinkToFit="1"/>
    </xf>
    <xf numFmtId="184" fontId="17" fillId="3" borderId="68" xfId="16" applyNumberFormat="1" applyFont="1" applyFill="1" applyBorder="1" applyAlignment="1">
      <alignment horizontal="right" vertical="center" shrinkToFit="1"/>
    </xf>
    <xf numFmtId="184" fontId="17" fillId="3" borderId="168" xfId="16" applyNumberFormat="1" applyFont="1" applyFill="1" applyBorder="1" applyAlignment="1">
      <alignment horizontal="right" vertical="center" shrinkToFit="1"/>
    </xf>
    <xf numFmtId="0" fontId="17" fillId="3" borderId="30" xfId="12" applyFont="1" applyFill="1" applyBorder="1" applyAlignment="1">
      <alignment horizontal="center" vertical="center" wrapText="1"/>
    </xf>
    <xf numFmtId="0" fontId="17" fillId="3" borderId="42" xfId="12" applyFont="1" applyFill="1" applyBorder="1" applyAlignment="1">
      <alignment horizontal="center" vertical="center" wrapText="1"/>
    </xf>
    <xf numFmtId="0" fontId="17" fillId="3" borderId="34" xfId="12" applyFont="1" applyFill="1" applyBorder="1" applyAlignment="1">
      <alignment horizontal="center" vertical="center" wrapText="1"/>
    </xf>
    <xf numFmtId="0" fontId="17" fillId="3" borderId="15" xfId="12" applyFont="1" applyFill="1" applyBorder="1" applyAlignment="1">
      <alignment horizontal="center" vertical="center" wrapText="1"/>
    </xf>
    <xf numFmtId="183" fontId="17" fillId="3" borderId="150" xfId="16" applyNumberFormat="1" applyFont="1" applyFill="1" applyBorder="1" applyAlignment="1">
      <alignment horizontal="right" vertical="center" shrinkToFit="1"/>
    </xf>
    <xf numFmtId="183" fontId="17" fillId="3" borderId="71" xfId="16" applyNumberFormat="1" applyFont="1" applyFill="1" applyBorder="1" applyAlignment="1">
      <alignment horizontal="right" vertical="center" shrinkToFit="1"/>
    </xf>
    <xf numFmtId="184" fontId="17" fillId="3" borderId="159" xfId="16" applyNumberFormat="1" applyFont="1" applyFill="1" applyBorder="1" applyAlignment="1">
      <alignment horizontal="right" vertical="center" shrinkToFit="1"/>
    </xf>
    <xf numFmtId="184" fontId="17" fillId="3" borderId="26" xfId="16" applyNumberFormat="1" applyFont="1" applyFill="1" applyBorder="1" applyAlignment="1">
      <alignment horizontal="right" vertical="center" shrinkToFit="1"/>
    </xf>
    <xf numFmtId="0" fontId="17" fillId="3" borderId="35" xfId="12" applyFont="1" applyFill="1" applyBorder="1" applyAlignment="1">
      <alignment horizontal="center" vertical="center" wrapText="1"/>
    </xf>
    <xf numFmtId="0" fontId="18" fillId="3" borderId="37" xfId="12" applyFont="1" applyFill="1" applyBorder="1" applyAlignment="1">
      <alignment horizontal="center" vertical="center"/>
    </xf>
    <xf numFmtId="183" fontId="17" fillId="3" borderId="151" xfId="16" applyNumberFormat="1" applyFont="1" applyFill="1" applyBorder="1" applyAlignment="1">
      <alignment horizontal="right" vertical="center" shrinkToFit="1"/>
    </xf>
    <xf numFmtId="183" fontId="17" fillId="3" borderId="154" xfId="16" applyNumberFormat="1" applyFont="1" applyFill="1" applyBorder="1" applyAlignment="1">
      <alignment horizontal="right" vertical="center" shrinkToFit="1"/>
    </xf>
    <xf numFmtId="184" fontId="17" fillId="3" borderId="162" xfId="16" applyNumberFormat="1" applyFont="1" applyFill="1" applyBorder="1" applyAlignment="1">
      <alignment horizontal="right" vertical="center" shrinkToFit="1"/>
    </xf>
    <xf numFmtId="0" fontId="17" fillId="3" borderId="12" xfId="12" applyFont="1" applyFill="1" applyBorder="1" applyAlignment="1">
      <alignment horizontal="center" vertical="top" wrapText="1"/>
    </xf>
    <xf numFmtId="0" fontId="17" fillId="3" borderId="23" xfId="12" applyFont="1" applyFill="1" applyBorder="1" applyAlignment="1">
      <alignment horizontal="center" vertical="top" wrapText="1"/>
    </xf>
    <xf numFmtId="0" fontId="17" fillId="3" borderId="16" xfId="12" applyFont="1" applyFill="1" applyBorder="1" applyAlignment="1">
      <alignment horizontal="center" vertical="top" wrapText="1"/>
    </xf>
    <xf numFmtId="0" fontId="17" fillId="3" borderId="8" xfId="12" applyFont="1" applyFill="1" applyBorder="1" applyAlignment="1">
      <alignment horizontal="center" vertical="top" wrapText="1"/>
    </xf>
    <xf numFmtId="0" fontId="17" fillId="3" borderId="0" xfId="12" applyFont="1" applyFill="1" applyAlignment="1">
      <alignment horizontal="center" vertical="top" wrapText="1"/>
    </xf>
    <xf numFmtId="0" fontId="17" fillId="3" borderId="14" xfId="12" applyFont="1" applyFill="1" applyBorder="1" applyAlignment="1">
      <alignment horizontal="center" vertical="top" wrapText="1"/>
    </xf>
    <xf numFmtId="0" fontId="17" fillId="3" borderId="56" xfId="12" applyFont="1" applyFill="1" applyBorder="1" applyAlignment="1">
      <alignment horizontal="center" vertical="top" wrapText="1"/>
    </xf>
    <xf numFmtId="0" fontId="17" fillId="3" borderId="34" xfId="12" applyFont="1" applyFill="1" applyBorder="1" applyAlignment="1">
      <alignment horizontal="center" vertical="top" wrapText="1"/>
    </xf>
    <xf numFmtId="184" fontId="17" fillId="3" borderId="158" xfId="16" applyNumberFormat="1" applyFont="1" applyFill="1" applyBorder="1" applyAlignment="1">
      <alignment horizontal="right" vertical="center" shrinkToFit="1"/>
    </xf>
    <xf numFmtId="184" fontId="17" fillId="3" borderId="27" xfId="16" applyNumberFormat="1" applyFont="1" applyFill="1" applyBorder="1" applyAlignment="1">
      <alignment horizontal="right" vertical="center" shrinkToFit="1"/>
    </xf>
    <xf numFmtId="0" fontId="17" fillId="3" borderId="30" xfId="16" applyFont="1" applyFill="1" applyBorder="1" applyAlignment="1">
      <alignment horizontal="left" vertical="center" shrinkToFit="1"/>
    </xf>
    <xf numFmtId="0" fontId="17" fillId="3" borderId="23" xfId="16" applyFont="1" applyFill="1" applyBorder="1" applyAlignment="1">
      <alignment horizontal="left" vertical="center" shrinkToFit="1"/>
    </xf>
    <xf numFmtId="0" fontId="17" fillId="3" borderId="16" xfId="16" applyFont="1" applyFill="1" applyBorder="1" applyAlignment="1">
      <alignment horizontal="left" vertical="center" shrinkToFit="1"/>
    </xf>
    <xf numFmtId="0" fontId="17" fillId="3" borderId="42" xfId="12" applyFont="1" applyFill="1" applyBorder="1" applyAlignment="1">
      <alignment vertical="center" shrinkToFit="1"/>
    </xf>
    <xf numFmtId="0" fontId="17" fillId="3" borderId="0" xfId="12" applyFont="1" applyFill="1" applyAlignment="1">
      <alignment vertical="center" shrinkToFit="1"/>
    </xf>
    <xf numFmtId="0" fontId="17" fillId="3" borderId="14" xfId="12" applyFont="1" applyFill="1" applyBorder="1" applyAlignment="1">
      <alignment vertical="center" shrinkToFit="1"/>
    </xf>
    <xf numFmtId="184" fontId="17" fillId="3" borderId="75" xfId="16" applyNumberFormat="1" applyFont="1" applyFill="1" applyBorder="1" applyAlignment="1">
      <alignment horizontal="right" vertical="center" shrinkToFit="1"/>
    </xf>
    <xf numFmtId="184" fontId="17" fillId="3" borderId="25" xfId="16" applyNumberFormat="1" applyFont="1" applyFill="1" applyBorder="1" applyAlignment="1">
      <alignment horizontal="right" vertical="center" shrinkToFit="1"/>
    </xf>
    <xf numFmtId="184" fontId="17" fillId="3" borderId="72" xfId="16" applyNumberFormat="1" applyFont="1" applyFill="1" applyBorder="1" applyAlignment="1">
      <alignment horizontal="right" vertical="center" shrinkToFit="1"/>
    </xf>
    <xf numFmtId="184" fontId="17" fillId="3" borderId="23" xfId="16" applyNumberFormat="1" applyFont="1" applyFill="1" applyBorder="1" applyAlignment="1">
      <alignment horizontal="right" vertical="center" shrinkToFit="1"/>
    </xf>
    <xf numFmtId="184" fontId="17" fillId="3" borderId="54" xfId="16" applyNumberFormat="1" applyFont="1" applyFill="1" applyBorder="1" applyAlignment="1">
      <alignment horizontal="right" vertical="center" shrinkToFit="1"/>
    </xf>
    <xf numFmtId="0" fontId="17" fillId="3" borderId="12" xfId="12" applyFont="1" applyFill="1" applyBorder="1" applyAlignment="1">
      <alignment horizontal="center" vertical="top"/>
    </xf>
    <xf numFmtId="0" fontId="17" fillId="3" borderId="23" xfId="12" applyFont="1" applyFill="1" applyBorder="1" applyAlignment="1">
      <alignment horizontal="center" vertical="top"/>
    </xf>
    <xf numFmtId="0" fontId="17" fillId="3" borderId="8" xfId="12" applyFont="1" applyFill="1" applyBorder="1" applyAlignment="1">
      <alignment horizontal="center" vertical="top"/>
    </xf>
    <xf numFmtId="0" fontId="17" fillId="3" borderId="0" xfId="12" applyFont="1" applyFill="1" applyAlignment="1">
      <alignment horizontal="center" vertical="top"/>
    </xf>
    <xf numFmtId="0" fontId="17" fillId="3" borderId="56" xfId="12" applyFont="1" applyFill="1" applyBorder="1" applyAlignment="1">
      <alignment horizontal="center" vertical="top"/>
    </xf>
    <xf numFmtId="0" fontId="17" fillId="3" borderId="34" xfId="12" applyFont="1" applyFill="1" applyBorder="1" applyAlignment="1">
      <alignment horizontal="center" vertical="top"/>
    </xf>
    <xf numFmtId="0" fontId="17" fillId="3" borderId="30" xfId="12" applyFont="1" applyFill="1" applyBorder="1" applyAlignment="1">
      <alignment horizontal="center" vertical="center" textRotation="255" wrapText="1"/>
    </xf>
    <xf numFmtId="0" fontId="17" fillId="3" borderId="42" xfId="12" applyFont="1" applyFill="1" applyBorder="1" applyAlignment="1">
      <alignment horizontal="center" vertical="center" textRotation="255" wrapText="1"/>
    </xf>
    <xf numFmtId="0" fontId="17" fillId="3" borderId="31" xfId="12" applyFont="1" applyFill="1" applyBorder="1" applyAlignment="1">
      <alignment horizontal="center" vertical="center" textRotation="255" wrapText="1"/>
    </xf>
    <xf numFmtId="0" fontId="3" fillId="3" borderId="42" xfId="12" applyFill="1" applyBorder="1" applyAlignment="1">
      <alignment vertical="center" shrinkToFit="1"/>
    </xf>
    <xf numFmtId="0" fontId="3" fillId="3" borderId="0" xfId="12" applyFill="1" applyAlignment="1">
      <alignment vertical="center" shrinkToFit="1"/>
    </xf>
    <xf numFmtId="0" fontId="3" fillId="3" borderId="14" xfId="12" applyFill="1" applyBorder="1" applyAlignment="1">
      <alignment vertical="center" shrinkToFit="1"/>
    </xf>
    <xf numFmtId="183" fontId="17" fillId="3" borderId="32" xfId="16" applyNumberFormat="1" applyFont="1" applyFill="1" applyBorder="1" applyAlignment="1">
      <alignment horizontal="right" vertical="center" shrinkToFit="1"/>
    </xf>
    <xf numFmtId="183" fontId="17" fillId="3" borderId="35" xfId="16" applyNumberFormat="1" applyFont="1" applyFill="1" applyBorder="1" applyAlignment="1">
      <alignment horizontal="right" vertical="center" shrinkToFit="1"/>
    </xf>
    <xf numFmtId="183" fontId="17" fillId="3" borderId="113" xfId="16" applyNumberFormat="1" applyFont="1" applyFill="1" applyBorder="1" applyAlignment="1">
      <alignment horizontal="right" vertical="center" shrinkToFit="1"/>
    </xf>
    <xf numFmtId="183" fontId="17" fillId="3" borderId="119" xfId="16" applyNumberFormat="1" applyFont="1" applyFill="1" applyBorder="1" applyAlignment="1">
      <alignment horizontal="right" vertical="center" shrinkToFit="1"/>
    </xf>
    <xf numFmtId="183" fontId="17" fillId="3" borderId="130" xfId="16" applyNumberFormat="1" applyFont="1" applyFill="1" applyBorder="1" applyAlignment="1">
      <alignment horizontal="right" vertical="center" shrinkToFit="1"/>
    </xf>
    <xf numFmtId="183" fontId="17" fillId="3" borderId="135" xfId="16" applyNumberFormat="1" applyFont="1" applyFill="1" applyBorder="1" applyAlignment="1">
      <alignment horizontal="right" vertical="center" shrinkToFit="1"/>
    </xf>
    <xf numFmtId="183" fontId="17" fillId="3" borderId="140" xfId="16" applyNumberFormat="1" applyFont="1" applyFill="1" applyBorder="1" applyAlignment="1">
      <alignment horizontal="right" vertical="center" shrinkToFit="1"/>
    </xf>
    <xf numFmtId="0" fontId="17" fillId="3" borderId="14" xfId="12" applyFont="1" applyFill="1" applyBorder="1" applyAlignment="1">
      <alignment horizontal="left" vertical="center"/>
    </xf>
    <xf numFmtId="0" fontId="17" fillId="3" borderId="19" xfId="12" applyFont="1" applyFill="1" applyBorder="1" applyAlignment="1">
      <alignment horizontal="left" vertical="center" wrapText="1"/>
    </xf>
    <xf numFmtId="0" fontId="17" fillId="3" borderId="56" xfId="12" applyFont="1" applyFill="1" applyBorder="1" applyAlignment="1">
      <alignment horizontal="center" vertical="center"/>
    </xf>
    <xf numFmtId="0" fontId="17" fillId="3" borderId="34" xfId="12" applyFont="1" applyFill="1" applyBorder="1" applyAlignment="1">
      <alignment horizontal="center" vertical="center"/>
    </xf>
    <xf numFmtId="0" fontId="17" fillId="3" borderId="59" xfId="12" applyFont="1" applyFill="1" applyBorder="1" applyAlignment="1">
      <alignment horizontal="center" vertical="center"/>
    </xf>
    <xf numFmtId="0" fontId="17" fillId="3" borderId="74" xfId="12" applyFont="1" applyFill="1" applyBorder="1" applyAlignment="1">
      <alignment horizontal="center" vertical="center"/>
    </xf>
    <xf numFmtId="0" fontId="17" fillId="3" borderId="84" xfId="12" applyFont="1" applyFill="1" applyBorder="1" applyAlignment="1" applyProtection="1">
      <alignment horizontal="left" vertical="center" shrinkToFit="1"/>
      <protection locked="0"/>
    </xf>
    <xf numFmtId="0" fontId="17" fillId="3" borderId="87" xfId="12" applyFont="1" applyFill="1" applyBorder="1" applyAlignment="1" applyProtection="1">
      <alignment horizontal="left" vertical="center" shrinkToFit="1"/>
      <protection locked="0"/>
    </xf>
    <xf numFmtId="0" fontId="17" fillId="3" borderId="91" xfId="12" applyFont="1" applyFill="1" applyBorder="1" applyAlignment="1" applyProtection="1">
      <alignment horizontal="left" vertical="center" shrinkToFit="1"/>
      <protection locked="0"/>
    </xf>
    <xf numFmtId="183" fontId="17" fillId="3" borderId="84" xfId="12" applyNumberFormat="1" applyFont="1" applyFill="1" applyBorder="1" applyAlignment="1" applyProtection="1">
      <alignment horizontal="right" vertical="center" shrinkToFit="1"/>
      <protection locked="0"/>
    </xf>
    <xf numFmtId="183" fontId="17" fillId="3" borderId="87" xfId="12" applyNumberFormat="1" applyFont="1" applyFill="1" applyBorder="1" applyAlignment="1" applyProtection="1">
      <alignment horizontal="right" vertical="center" shrinkToFit="1"/>
      <protection locked="0"/>
    </xf>
    <xf numFmtId="183" fontId="17" fillId="3" borderId="91" xfId="12" applyNumberFormat="1" applyFont="1" applyFill="1" applyBorder="1" applyAlignment="1" applyProtection="1">
      <alignment horizontal="right" vertical="center" shrinkToFit="1"/>
      <protection locked="0"/>
    </xf>
    <xf numFmtId="0" fontId="17" fillId="3" borderId="123" xfId="12" applyFont="1" applyFill="1" applyBorder="1" applyAlignment="1" applyProtection="1">
      <alignment horizontal="left" vertical="center" shrinkToFit="1"/>
      <protection locked="0"/>
    </xf>
    <xf numFmtId="0" fontId="17" fillId="5" borderId="33" xfId="12" applyFont="1" applyFill="1" applyBorder="1" applyAlignment="1" applyProtection="1">
      <alignment horizontal="left" vertical="center" shrinkToFit="1"/>
      <protection locked="0"/>
    </xf>
    <xf numFmtId="0" fontId="17" fillId="5" borderId="36" xfId="12" applyFont="1" applyFill="1" applyBorder="1" applyAlignment="1" applyProtection="1">
      <alignment horizontal="left" vertical="center" shrinkToFit="1"/>
      <protection locked="0"/>
    </xf>
    <xf numFmtId="0" fontId="17" fillId="5" borderId="38" xfId="12" applyFont="1" applyFill="1" applyBorder="1" applyAlignment="1" applyProtection="1">
      <alignment horizontal="left" vertical="center" shrinkToFit="1"/>
      <protection locked="0"/>
    </xf>
    <xf numFmtId="183" fontId="17" fillId="5" borderId="160" xfId="12" applyNumberFormat="1" applyFont="1" applyFill="1" applyBorder="1" applyAlignment="1" applyProtection="1">
      <alignment horizontal="right" vertical="center" shrinkToFit="1"/>
      <protection locked="0"/>
    </xf>
    <xf numFmtId="183" fontId="17" fillId="5" borderId="161" xfId="12" applyNumberFormat="1" applyFont="1" applyFill="1" applyBorder="1" applyAlignment="1" applyProtection="1">
      <alignment horizontal="right" vertical="center" shrinkToFit="1"/>
      <protection locked="0"/>
    </xf>
    <xf numFmtId="183" fontId="17" fillId="5" borderId="164" xfId="12" applyNumberFormat="1" applyFont="1" applyFill="1" applyBorder="1" applyAlignment="1" applyProtection="1">
      <alignment horizontal="right" vertical="center" shrinkToFit="1"/>
      <protection locked="0"/>
    </xf>
    <xf numFmtId="183" fontId="17" fillId="5" borderId="33" xfId="12" applyNumberFormat="1" applyFont="1" applyFill="1" applyBorder="1" applyAlignment="1" applyProtection="1">
      <alignment horizontal="right" vertical="center" shrinkToFit="1"/>
      <protection locked="0"/>
    </xf>
    <xf numFmtId="183" fontId="17" fillId="5" borderId="36" xfId="11" applyNumberFormat="1" applyFont="1" applyFill="1" applyBorder="1" applyAlignment="1" applyProtection="1">
      <alignment horizontal="right" vertical="center" shrinkToFit="1"/>
      <protection locked="0"/>
    </xf>
    <xf numFmtId="183" fontId="17" fillId="5" borderId="38" xfId="12" applyNumberFormat="1" applyFont="1" applyFill="1" applyBorder="1" applyAlignment="1" applyProtection="1">
      <alignment horizontal="right" vertical="center" shrinkToFit="1"/>
      <protection locked="0"/>
    </xf>
    <xf numFmtId="0" fontId="17" fillId="5" borderId="52" xfId="12" applyFont="1" applyFill="1" applyBorder="1" applyAlignment="1" applyProtection="1">
      <alignment horizontal="left" vertical="center" shrinkToFit="1"/>
      <protection locked="0"/>
    </xf>
    <xf numFmtId="183" fontId="17" fillId="5" borderId="99" xfId="12" applyNumberFormat="1" applyFont="1" applyFill="1" applyBorder="1" applyAlignment="1" applyProtection="1">
      <alignment horizontal="right" vertical="center" shrinkToFit="1"/>
      <protection locked="0"/>
    </xf>
    <xf numFmtId="183" fontId="17" fillId="5" borderId="105" xfId="12" applyNumberFormat="1" applyFont="1" applyFill="1" applyBorder="1" applyAlignment="1" applyProtection="1">
      <alignment horizontal="right" vertical="center" shrinkToFit="1"/>
      <protection locked="0"/>
    </xf>
    <xf numFmtId="183" fontId="17" fillId="5" borderId="103" xfId="11" applyNumberFormat="1" applyFont="1" applyFill="1" applyBorder="1" applyAlignment="1" applyProtection="1">
      <alignment horizontal="right" vertical="center" shrinkToFit="1"/>
      <protection locked="0"/>
    </xf>
    <xf numFmtId="0" fontId="17" fillId="5" borderId="103" xfId="11" applyFont="1" applyFill="1" applyBorder="1" applyAlignment="1" applyProtection="1">
      <alignment horizontal="left" vertical="center" shrinkToFit="1"/>
      <protection locked="0"/>
    </xf>
    <xf numFmtId="0" fontId="17" fillId="5" borderId="124" xfId="11" applyFont="1" applyFill="1" applyBorder="1" applyAlignment="1" applyProtection="1">
      <alignment horizontal="left" vertical="center" shrinkToFit="1"/>
      <protection locked="0"/>
    </xf>
    <xf numFmtId="0" fontId="17" fillId="3" borderId="85" xfId="12" applyFont="1" applyFill="1" applyBorder="1" applyAlignment="1" applyProtection="1">
      <alignment horizontal="left" vertical="center" shrinkToFit="1"/>
      <protection locked="0"/>
    </xf>
    <xf numFmtId="0" fontId="17" fillId="3" borderId="88" xfId="12" applyFont="1" applyFill="1" applyBorder="1" applyAlignment="1" applyProtection="1">
      <alignment horizontal="left" vertical="center" shrinkToFit="1"/>
      <protection locked="0"/>
    </xf>
    <xf numFmtId="0" fontId="17" fillId="3" borderId="92" xfId="12" applyFont="1" applyFill="1" applyBorder="1" applyAlignment="1" applyProtection="1">
      <alignment horizontal="left" vertical="center" shrinkToFit="1"/>
      <protection locked="0"/>
    </xf>
    <xf numFmtId="183" fontId="17" fillId="3" borderId="96" xfId="12" applyNumberFormat="1" applyFont="1" applyFill="1" applyBorder="1" applyAlignment="1" applyProtection="1">
      <alignment horizontal="right" vertical="center" shrinkToFit="1"/>
      <protection locked="0"/>
    </xf>
    <xf numFmtId="183" fontId="17" fillId="3" borderId="102" xfId="12" applyNumberFormat="1" applyFont="1" applyFill="1" applyBorder="1" applyAlignment="1" applyProtection="1">
      <alignment horizontal="right" vertical="center" shrinkToFit="1"/>
      <protection locked="0"/>
    </xf>
    <xf numFmtId="0" fontId="17" fillId="3" borderId="102" xfId="12" applyFont="1" applyFill="1" applyBorder="1" applyAlignment="1" applyProtection="1">
      <alignment horizontal="left" vertical="center" shrinkToFit="1"/>
      <protection locked="0"/>
    </xf>
    <xf numFmtId="0" fontId="17" fillId="3" borderId="147" xfId="12" applyFont="1" applyFill="1" applyBorder="1" applyAlignment="1" applyProtection="1">
      <alignment horizontal="left" vertical="center" shrinkToFit="1"/>
      <protection locked="0"/>
    </xf>
    <xf numFmtId="183" fontId="17" fillId="0" borderId="95" xfId="16" applyNumberFormat="1" applyFont="1" applyBorder="1" applyAlignment="1" applyProtection="1">
      <alignment horizontal="right" vertical="center" shrinkToFit="1"/>
      <protection locked="0"/>
    </xf>
    <xf numFmtId="183" fontId="17" fillId="0" borderId="101" xfId="16" applyNumberFormat="1" applyFont="1" applyBorder="1" applyAlignment="1" applyProtection="1">
      <alignment horizontal="right" vertical="center" shrinkToFit="1"/>
      <protection locked="0"/>
    </xf>
    <xf numFmtId="0" fontId="17" fillId="0" borderId="101" xfId="11" applyFont="1" applyBorder="1" applyAlignment="1" applyProtection="1">
      <alignment horizontal="left" vertical="center" shrinkToFit="1"/>
      <protection locked="0"/>
    </xf>
    <xf numFmtId="0" fontId="17" fillId="0" borderId="146" xfId="11" applyFont="1" applyBorder="1" applyAlignment="1" applyProtection="1">
      <alignment horizontal="left" vertical="center" shrinkToFit="1"/>
      <protection locked="0"/>
    </xf>
    <xf numFmtId="183" fontId="17" fillId="0" borderId="106" xfId="12" applyNumberFormat="1" applyFont="1" applyBorder="1" applyAlignment="1" applyProtection="1">
      <alignment horizontal="right" vertical="center" shrinkToFit="1"/>
      <protection locked="0"/>
    </xf>
    <xf numFmtId="183" fontId="17" fillId="0" borderId="107" xfId="12" applyNumberFormat="1" applyFont="1" applyBorder="1" applyAlignment="1" applyProtection="1">
      <alignment horizontal="right" vertical="center" shrinkToFit="1"/>
      <protection locked="0"/>
    </xf>
    <xf numFmtId="0" fontId="17" fillId="0" borderId="83" xfId="16" applyFont="1" applyBorder="1" applyAlignment="1" applyProtection="1">
      <alignment horizontal="left" vertical="center" shrinkToFit="1"/>
      <protection locked="0"/>
    </xf>
    <xf numFmtId="0" fontId="17" fillId="0" borderId="86" xfId="16" applyFont="1" applyBorder="1" applyAlignment="1" applyProtection="1">
      <alignment horizontal="left" vertical="center" shrinkToFit="1"/>
      <protection locked="0"/>
    </xf>
    <xf numFmtId="0" fontId="17" fillId="0" borderId="90" xfId="16" applyFont="1" applyBorder="1" applyAlignment="1" applyProtection="1">
      <alignment horizontal="left" vertical="center" shrinkToFit="1"/>
      <protection locked="0"/>
    </xf>
    <xf numFmtId="183" fontId="17" fillId="0" borderId="94" xfId="16" applyNumberFormat="1" applyFont="1" applyBorder="1" applyAlignment="1" applyProtection="1">
      <alignment horizontal="right" vertical="center" shrinkToFit="1"/>
      <protection locked="0"/>
    </xf>
    <xf numFmtId="183" fontId="17" fillId="0" borderId="100" xfId="16" applyNumberFormat="1" applyFont="1" applyBorder="1" applyAlignment="1" applyProtection="1">
      <alignment horizontal="right" vertical="center" shrinkToFit="1"/>
      <protection locked="0"/>
    </xf>
    <xf numFmtId="0" fontId="17" fillId="0" borderId="100" xfId="11" applyFont="1" applyBorder="1" applyAlignment="1" applyProtection="1">
      <alignment horizontal="left" vertical="center" shrinkToFit="1"/>
      <protection locked="0"/>
    </xf>
    <xf numFmtId="0" fontId="17" fillId="0" borderId="145" xfId="11" applyFont="1" applyBorder="1" applyAlignment="1" applyProtection="1">
      <alignment horizontal="left" vertical="center" shrinkToFit="1"/>
      <protection locked="0"/>
    </xf>
    <xf numFmtId="183" fontId="17" fillId="5" borderId="112" xfId="12" applyNumberFormat="1" applyFont="1" applyFill="1" applyBorder="1" applyAlignment="1" applyProtection="1">
      <alignment horizontal="right" vertical="center" shrinkToFit="1"/>
      <protection locked="0"/>
    </xf>
    <xf numFmtId="183" fontId="17" fillId="5" borderId="117" xfId="11" applyNumberFormat="1" applyFont="1" applyFill="1" applyBorder="1" applyAlignment="1" applyProtection="1">
      <alignment horizontal="right" vertical="center" shrinkToFit="1"/>
      <protection locked="0"/>
    </xf>
    <xf numFmtId="183" fontId="17" fillId="5" borderId="124" xfId="11" applyNumberFormat="1" applyFont="1" applyFill="1" applyBorder="1" applyAlignment="1" applyProtection="1">
      <alignment horizontal="right" vertical="center" shrinkToFit="1"/>
      <protection locked="0"/>
    </xf>
    <xf numFmtId="183" fontId="17" fillId="5" borderId="128" xfId="11" applyNumberFormat="1" applyFont="1" applyFill="1" applyBorder="1" applyAlignment="1" applyProtection="1">
      <alignment horizontal="right" vertical="center" shrinkToFit="1"/>
      <protection locked="0"/>
    </xf>
    <xf numFmtId="184" fontId="17" fillId="5" borderId="105" xfId="12" applyNumberFormat="1" applyFont="1" applyFill="1" applyBorder="1" applyAlignment="1" applyProtection="1">
      <alignment horizontal="right" vertical="center" shrinkToFit="1"/>
      <protection locked="0"/>
    </xf>
    <xf numFmtId="183" fontId="17" fillId="5" borderId="61" xfId="11" applyNumberFormat="1" applyFont="1" applyFill="1" applyBorder="1" applyAlignment="1" applyProtection="1">
      <alignment horizontal="right" vertical="center" shrinkToFit="1"/>
      <protection locked="0"/>
    </xf>
    <xf numFmtId="183" fontId="17" fillId="5" borderId="52" xfId="11" applyNumberFormat="1" applyFont="1" applyFill="1" applyBorder="1" applyAlignment="1" applyProtection="1">
      <alignment horizontal="right" vertical="center" shrinkToFit="1"/>
      <protection locked="0"/>
    </xf>
    <xf numFmtId="183" fontId="17" fillId="3" borderId="95" xfId="15" applyNumberFormat="1" applyFont="1" applyFill="1" applyBorder="1" applyAlignment="1" applyProtection="1">
      <alignment horizontal="right" vertical="center" shrinkToFit="1"/>
      <protection locked="0"/>
    </xf>
    <xf numFmtId="183" fontId="17" fillId="3" borderId="101" xfId="15" applyNumberFormat="1" applyFont="1" applyFill="1" applyBorder="1" applyAlignment="1" applyProtection="1">
      <alignment horizontal="right" vertical="center" shrinkToFit="1"/>
      <protection locked="0"/>
    </xf>
    <xf numFmtId="183" fontId="17" fillId="3" borderId="107" xfId="15" applyNumberFormat="1" applyFont="1" applyFill="1" applyBorder="1" applyAlignment="1" applyProtection="1">
      <alignment horizontal="right" vertical="center" shrinkToFit="1"/>
      <protection locked="0"/>
    </xf>
    <xf numFmtId="183" fontId="17" fillId="0" borderId="116" xfId="16" applyNumberFormat="1" applyFont="1" applyBorder="1" applyAlignment="1" applyProtection="1">
      <alignment horizontal="right" vertical="center" shrinkToFit="1"/>
      <protection locked="0"/>
    </xf>
    <xf numFmtId="183" fontId="17" fillId="0" borderId="123" xfId="16" applyNumberFormat="1" applyFont="1" applyBorder="1" applyAlignment="1" applyProtection="1">
      <alignment horizontal="right" vertical="center" shrinkToFit="1"/>
      <protection locked="0"/>
    </xf>
    <xf numFmtId="183" fontId="17" fillId="3" borderId="106" xfId="15" applyNumberFormat="1" applyFont="1" applyFill="1" applyBorder="1" applyAlignment="1" applyProtection="1">
      <alignment horizontal="right" vertical="center" shrinkToFit="1"/>
      <protection locked="0"/>
    </xf>
    <xf numFmtId="184" fontId="17" fillId="3" borderId="101" xfId="15" applyNumberFormat="1" applyFont="1" applyFill="1" applyBorder="1" applyAlignment="1" applyProtection="1">
      <alignment horizontal="right" vertical="center" shrinkToFit="1"/>
      <protection locked="0"/>
    </xf>
    <xf numFmtId="0" fontId="17" fillId="0" borderId="11" xfId="12" applyFont="1" applyBorder="1" applyAlignment="1" applyProtection="1">
      <alignment horizontal="center" vertical="center" shrinkToFit="1"/>
      <protection locked="0"/>
    </xf>
    <xf numFmtId="0" fontId="17" fillId="0" borderId="22" xfId="12" applyFont="1" applyBorder="1" applyAlignment="1" applyProtection="1">
      <alignment horizontal="center" vertical="center"/>
      <protection locked="0"/>
    </xf>
    <xf numFmtId="0" fontId="17" fillId="0" borderId="50" xfId="12" applyFont="1" applyBorder="1" applyAlignment="1" applyProtection="1">
      <alignment horizontal="center" vertical="center"/>
      <protection locked="0"/>
    </xf>
    <xf numFmtId="184" fontId="17" fillId="0" borderId="101" xfId="12" applyNumberFormat="1" applyFont="1" applyBorder="1" applyAlignment="1" applyProtection="1">
      <alignment horizontal="right" vertical="center" shrinkToFit="1"/>
      <protection locked="0"/>
    </xf>
    <xf numFmtId="183" fontId="17" fillId="0" borderId="98" xfId="16" applyNumberFormat="1" applyFont="1" applyBorder="1" applyAlignment="1" applyProtection="1">
      <alignment horizontal="right" vertical="center" shrinkToFit="1"/>
      <protection locked="0"/>
    </xf>
    <xf numFmtId="183" fontId="17" fillId="0" borderId="104" xfId="16" applyNumberFormat="1" applyFont="1" applyBorder="1" applyAlignment="1" applyProtection="1">
      <alignment horizontal="right" vertical="center" shrinkToFit="1"/>
      <protection locked="0"/>
    </xf>
    <xf numFmtId="183" fontId="17" fillId="0" borderId="111" xfId="16" applyNumberFormat="1" applyFont="1" applyBorder="1" applyAlignment="1" applyProtection="1">
      <alignment horizontal="right" vertical="center" shrinkToFit="1"/>
      <protection locked="0"/>
    </xf>
    <xf numFmtId="183" fontId="17" fillId="0" borderId="118" xfId="16" applyNumberFormat="1" applyFont="1" applyBorder="1" applyAlignment="1" applyProtection="1">
      <alignment horizontal="right" vertical="center" shrinkToFit="1"/>
      <protection locked="0"/>
    </xf>
    <xf numFmtId="183" fontId="17" fillId="0" borderId="125" xfId="16" applyNumberFormat="1" applyFont="1" applyBorder="1" applyAlignment="1" applyProtection="1">
      <alignment horizontal="right" vertical="center" shrinkToFit="1"/>
      <protection locked="0"/>
    </xf>
    <xf numFmtId="183" fontId="17" fillId="0" borderId="129" xfId="12" applyNumberFormat="1" applyFont="1" applyBorder="1" applyAlignment="1" applyProtection="1">
      <alignment horizontal="right" vertical="center" shrinkToFit="1"/>
      <protection locked="0"/>
    </xf>
    <xf numFmtId="184" fontId="17" fillId="0" borderId="104" xfId="12" applyNumberFormat="1" applyFont="1" applyBorder="1" applyAlignment="1" applyProtection="1">
      <alignment horizontal="right" vertical="center" shrinkToFit="1"/>
      <protection locked="0"/>
    </xf>
    <xf numFmtId="0" fontId="17" fillId="0" borderId="104" xfId="12" applyFont="1" applyBorder="1" applyAlignment="1" applyProtection="1">
      <alignment horizontal="left" vertical="center" shrinkToFit="1"/>
      <protection locked="0"/>
    </xf>
    <xf numFmtId="0" fontId="17" fillId="0" borderId="125" xfId="12" applyFont="1" applyBorder="1" applyAlignment="1" applyProtection="1">
      <alignment horizontal="left" vertical="center" shrinkToFit="1"/>
      <protection locked="0"/>
    </xf>
    <xf numFmtId="0" fontId="17" fillId="3" borderId="19" xfId="12" applyFont="1" applyFill="1" applyBorder="1" applyAlignment="1">
      <alignment horizontal="left" vertical="center"/>
    </xf>
    <xf numFmtId="0" fontId="17" fillId="3" borderId="20" xfId="12" applyFont="1" applyFill="1" applyBorder="1" applyAlignment="1">
      <alignment horizontal="left" vertical="center"/>
    </xf>
    <xf numFmtId="183" fontId="17" fillId="5" borderId="97" xfId="11" applyNumberFormat="1" applyFont="1" applyFill="1" applyBorder="1" applyAlignment="1" applyProtection="1">
      <alignment horizontal="right" vertical="center" shrinkToFit="1"/>
      <protection locked="0"/>
    </xf>
    <xf numFmtId="183" fontId="17" fillId="5" borderId="108" xfId="11" applyNumberFormat="1" applyFont="1" applyFill="1" applyBorder="1" applyAlignment="1" applyProtection="1">
      <alignment horizontal="right" vertical="center" shrinkToFit="1"/>
      <protection locked="0"/>
    </xf>
    <xf numFmtId="183" fontId="17" fillId="0" borderId="96" xfId="16" applyNumberFormat="1" applyFont="1" applyBorder="1" applyAlignment="1" applyProtection="1">
      <alignment horizontal="right" vertical="center" shrinkToFit="1"/>
      <protection locked="0"/>
    </xf>
    <xf numFmtId="183" fontId="17" fillId="0" borderId="102" xfId="16" applyNumberFormat="1" applyFont="1" applyBorder="1" applyAlignment="1" applyProtection="1">
      <alignment horizontal="right" vertical="center" shrinkToFit="1"/>
      <protection locked="0"/>
    </xf>
    <xf numFmtId="183" fontId="17" fillId="0" borderId="110" xfId="16" applyNumberFormat="1" applyFont="1" applyBorder="1" applyAlignment="1" applyProtection="1">
      <alignment horizontal="right" vertical="center" shrinkToFit="1"/>
      <protection locked="0"/>
    </xf>
    <xf numFmtId="183" fontId="17" fillId="0" borderId="127" xfId="11" applyNumberFormat="1" applyFont="1" applyBorder="1" applyAlignment="1" applyProtection="1">
      <alignment horizontal="right" vertical="center" shrinkToFit="1"/>
      <protection locked="0"/>
    </xf>
    <xf numFmtId="0" fontId="17" fillId="0" borderId="102" xfId="11" applyFont="1" applyBorder="1" applyAlignment="1" applyProtection="1">
      <alignment horizontal="left" vertical="center" shrinkToFit="1"/>
      <protection locked="0"/>
    </xf>
    <xf numFmtId="0" fontId="17" fillId="0" borderId="147" xfId="11" applyFont="1" applyBorder="1" applyAlignment="1" applyProtection="1">
      <alignment horizontal="left" vertical="center" shrinkToFit="1"/>
      <protection locked="0"/>
    </xf>
    <xf numFmtId="0" fontId="16" fillId="3" borderId="0" xfId="12" applyFont="1" applyFill="1">
      <alignment vertical="center"/>
    </xf>
    <xf numFmtId="0" fontId="20" fillId="3" borderId="6" xfId="12" applyFont="1" applyFill="1" applyBorder="1" applyAlignment="1">
      <alignment horizontal="center" vertical="center"/>
    </xf>
    <xf numFmtId="0" fontId="20" fillId="3" borderId="18" xfId="12" applyFont="1" applyFill="1" applyBorder="1" applyAlignment="1">
      <alignment horizontal="center" vertical="center"/>
    </xf>
    <xf numFmtId="0" fontId="20" fillId="3" borderId="64" xfId="12" applyFont="1" applyFill="1" applyBorder="1" applyAlignment="1">
      <alignment horizontal="center" vertical="center"/>
    </xf>
    <xf numFmtId="183" fontId="17" fillId="0" borderId="109" xfId="16" applyNumberFormat="1" applyFont="1" applyBorder="1" applyAlignment="1" applyProtection="1">
      <alignment horizontal="right" vertical="center" shrinkToFit="1"/>
      <protection locked="0"/>
    </xf>
    <xf numFmtId="183" fontId="17" fillId="0" borderId="115" xfId="16" applyNumberFormat="1" applyFont="1" applyBorder="1" applyAlignment="1" applyProtection="1">
      <alignment horizontal="right" vertical="center" shrinkToFit="1"/>
      <protection locked="0"/>
    </xf>
    <xf numFmtId="183" fontId="17" fillId="0" borderId="120" xfId="16" applyNumberFormat="1" applyFont="1" applyBorder="1" applyAlignment="1" applyProtection="1">
      <alignment horizontal="right" vertical="center" shrinkToFit="1"/>
      <protection locked="0"/>
    </xf>
    <xf numFmtId="183" fontId="17" fillId="0" borderId="122" xfId="16" applyNumberFormat="1" applyFont="1" applyBorder="1" applyAlignment="1" applyProtection="1">
      <alignment horizontal="right" vertical="center" shrinkToFit="1"/>
      <protection locked="0"/>
    </xf>
    <xf numFmtId="183" fontId="17" fillId="0" borderId="126" xfId="11" applyNumberFormat="1" applyFont="1" applyBorder="1" applyAlignment="1" applyProtection="1">
      <alignment horizontal="right" vertical="center" shrinkToFit="1"/>
      <protection locked="0"/>
    </xf>
    <xf numFmtId="183" fontId="17" fillId="0" borderId="83" xfId="11" applyNumberFormat="1" applyFont="1" applyBorder="1" applyAlignment="1" applyProtection="1">
      <alignment horizontal="right" vertical="center" shrinkToFit="1"/>
      <protection locked="0"/>
    </xf>
    <xf numFmtId="183" fontId="17" fillId="0" borderId="86" xfId="11" applyNumberFormat="1" applyFont="1" applyBorder="1" applyAlignment="1" applyProtection="1">
      <alignment horizontal="right" vertical="center" shrinkToFit="1"/>
      <protection locked="0"/>
    </xf>
    <xf numFmtId="183" fontId="17" fillId="0" borderId="90" xfId="11" applyNumberFormat="1" applyFont="1" applyBorder="1" applyAlignment="1" applyProtection="1">
      <alignment horizontal="right" vertical="center" shrinkToFit="1"/>
      <protection locked="0"/>
    </xf>
    <xf numFmtId="0" fontId="17" fillId="0" borderId="167" xfId="11" applyFont="1" applyBorder="1" applyAlignment="1" applyProtection="1">
      <alignment horizontal="left" vertical="center" shrinkToFit="1"/>
      <protection locked="0"/>
    </xf>
    <xf numFmtId="0" fontId="3" fillId="4" borderId="40" xfId="12" applyFill="1" applyBorder="1" applyAlignment="1" applyProtection="1">
      <alignment horizontal="center" vertical="center" wrapText="1"/>
      <protection locked="0"/>
    </xf>
    <xf numFmtId="0" fontId="3" fillId="4" borderId="19" xfId="12" applyFill="1" applyBorder="1" applyAlignment="1" applyProtection="1">
      <alignment horizontal="center" vertical="center" wrapText="1"/>
      <protection locked="0"/>
    </xf>
    <xf numFmtId="0" fontId="3" fillId="4" borderId="13" xfId="12" applyFill="1" applyBorder="1" applyAlignment="1" applyProtection="1">
      <alignment horizontal="center" vertical="center" wrapText="1"/>
      <protection locked="0"/>
    </xf>
    <xf numFmtId="0" fontId="3" fillId="4" borderId="93" xfId="12" applyFill="1" applyBorder="1" applyAlignment="1" applyProtection="1">
      <alignment horizontal="center" vertical="center" wrapText="1"/>
      <protection locked="0"/>
    </xf>
    <xf numFmtId="0" fontId="3" fillId="4" borderId="82" xfId="12" applyFill="1" applyBorder="1" applyAlignment="1" applyProtection="1">
      <alignment horizontal="center" vertical="center" wrapText="1"/>
      <protection locked="0"/>
    </xf>
    <xf numFmtId="0" fontId="3" fillId="4" borderId="89" xfId="12" applyFill="1" applyBorder="1" applyAlignment="1" applyProtection="1">
      <alignment horizontal="center" vertical="center" wrapText="1"/>
      <protection locked="0"/>
    </xf>
    <xf numFmtId="0" fontId="14" fillId="3" borderId="32" xfId="19" applyFont="1" applyFill="1" applyBorder="1">
      <alignment vertical="center"/>
    </xf>
    <xf numFmtId="0" fontId="14" fillId="3" borderId="35" xfId="19" applyFont="1" applyFill="1" applyBorder="1">
      <alignment vertical="center"/>
    </xf>
    <xf numFmtId="0" fontId="14" fillId="3" borderId="37" xfId="19" applyFont="1" applyFill="1" applyBorder="1">
      <alignment vertical="center"/>
    </xf>
    <xf numFmtId="178" fontId="21" fillId="0" borderId="32" xfId="13" applyNumberFormat="1" applyFont="1" applyBorder="1" applyAlignment="1">
      <alignment horizontal="center" vertical="center"/>
    </xf>
    <xf numFmtId="178" fontId="21" fillId="0" borderId="35" xfId="13" applyNumberFormat="1" applyFont="1" applyBorder="1" applyAlignment="1">
      <alignment horizontal="center" vertical="center"/>
    </xf>
    <xf numFmtId="178" fontId="21" fillId="0" borderId="37" xfId="13" applyNumberFormat="1" applyFont="1" applyBorder="1" applyAlignment="1">
      <alignment horizontal="center" vertical="center"/>
    </xf>
    <xf numFmtId="0" fontId="3" fillId="3" borderId="74" xfId="19" applyFont="1" applyFill="1" applyBorder="1" applyAlignment="1">
      <alignment horizontal="center" vertical="center" wrapText="1"/>
    </xf>
    <xf numFmtId="0" fontId="3" fillId="3" borderId="74" xfId="19" applyFont="1" applyFill="1" applyBorder="1" applyAlignment="1">
      <alignment horizontal="center" vertical="center"/>
    </xf>
    <xf numFmtId="178" fontId="21" fillId="0" borderId="27" xfId="13" applyNumberFormat="1" applyFont="1" applyBorder="1" applyAlignment="1">
      <alignment horizontal="center" vertical="center" wrapText="1"/>
    </xf>
    <xf numFmtId="178" fontId="21" fillId="0" borderId="26" xfId="13" applyNumberFormat="1" applyFont="1" applyBorder="1" applyAlignment="1">
      <alignment horizontal="center" vertical="center" wrapText="1"/>
    </xf>
    <xf numFmtId="178" fontId="14" fillId="3" borderId="32" xfId="19" applyNumberFormat="1" applyFont="1" applyFill="1" applyBorder="1" applyAlignment="1">
      <alignment vertical="center" wrapText="1"/>
    </xf>
    <xf numFmtId="178" fontId="14" fillId="3" borderId="35" xfId="19" applyNumberFormat="1" applyFont="1" applyFill="1" applyBorder="1" applyAlignment="1">
      <alignment vertical="center" wrapText="1"/>
    </xf>
    <xf numFmtId="178" fontId="14" fillId="3" borderId="37" xfId="19" applyNumberFormat="1" applyFont="1" applyFill="1" applyBorder="1" applyAlignment="1">
      <alignment vertical="center" wrapText="1"/>
    </xf>
    <xf numFmtId="178" fontId="14" fillId="0" borderId="32" xfId="19" applyNumberFormat="1" applyFont="1" applyBorder="1" applyAlignment="1">
      <alignment vertical="center" wrapText="1"/>
    </xf>
    <xf numFmtId="178" fontId="14" fillId="0" borderId="35" xfId="19" applyNumberFormat="1" applyFont="1" applyBorder="1" applyAlignment="1">
      <alignment vertical="center" wrapText="1"/>
    </xf>
    <xf numFmtId="178" fontId="14" fillId="0" borderId="37" xfId="19" applyNumberFormat="1" applyFont="1" applyBorder="1" applyAlignment="1">
      <alignment vertical="center" wrapText="1"/>
    </xf>
    <xf numFmtId="178" fontId="14" fillId="0" borderId="23" xfId="19" applyNumberFormat="1" applyFont="1" applyBorder="1">
      <alignment vertical="center"/>
    </xf>
    <xf numFmtId="187" fontId="14" fillId="3" borderId="32" xfId="18" applyNumberFormat="1" applyFont="1" applyFill="1" applyBorder="1" applyAlignment="1">
      <alignment horizontal="left" vertical="center" wrapText="1"/>
    </xf>
    <xf numFmtId="187" fontId="14" fillId="3" borderId="35" xfId="18" applyNumberFormat="1" applyFont="1" applyFill="1" applyBorder="1" applyAlignment="1">
      <alignment horizontal="left" vertical="center" wrapText="1"/>
    </xf>
    <xf numFmtId="187" fontId="14" fillId="3" borderId="37" xfId="18" applyNumberFormat="1" applyFont="1" applyFill="1" applyBorder="1" applyAlignment="1">
      <alignment horizontal="left" vertical="center" wrapText="1"/>
    </xf>
    <xf numFmtId="0" fontId="14" fillId="3" borderId="32" xfId="18" applyFont="1" applyFill="1" applyBorder="1" applyAlignment="1">
      <alignment horizontal="left" vertical="center"/>
    </xf>
    <xf numFmtId="0" fontId="14" fillId="3" borderId="35" xfId="18" applyFont="1" applyFill="1" applyBorder="1" applyAlignment="1">
      <alignment horizontal="left" vertical="center"/>
    </xf>
    <xf numFmtId="0" fontId="14" fillId="3" borderId="37" xfId="18" applyFont="1" applyFill="1" applyBorder="1" applyAlignment="1">
      <alignment horizontal="left" vertical="center"/>
    </xf>
    <xf numFmtId="178" fontId="21" fillId="0" borderId="32" xfId="19" applyNumberFormat="1" applyFont="1" applyBorder="1">
      <alignment vertical="center"/>
    </xf>
    <xf numFmtId="178" fontId="21" fillId="0" borderId="35" xfId="19" applyNumberFormat="1" applyFont="1" applyBorder="1">
      <alignment vertical="center"/>
    </xf>
    <xf numFmtId="178" fontId="21" fillId="0" borderId="37" xfId="19" applyNumberFormat="1" applyFont="1" applyBorder="1">
      <alignment vertical="center"/>
    </xf>
    <xf numFmtId="0" fontId="22" fillId="0" borderId="19" xfId="6" applyFont="1" applyBorder="1" applyAlignment="1">
      <alignment horizontal="left" vertical="center" wrapText="1"/>
    </xf>
    <xf numFmtId="0" fontId="22" fillId="0" borderId="53" xfId="6" applyFont="1" applyBorder="1" applyAlignment="1">
      <alignment horizontal="left" vertical="center" wrapText="1"/>
    </xf>
    <xf numFmtId="0" fontId="22" fillId="0" borderId="23" xfId="6" applyFont="1" applyBorder="1" applyAlignment="1">
      <alignment horizontal="left" vertical="center"/>
    </xf>
    <xf numFmtId="0" fontId="22" fillId="0" borderId="54" xfId="6" applyFont="1" applyBorder="1" applyAlignment="1">
      <alignment horizontal="left" vertical="center"/>
    </xf>
    <xf numFmtId="0" fontId="22" fillId="0" borderId="36" xfId="6" applyFont="1" applyBorder="1" applyAlignment="1">
      <alignment horizontal="left" vertical="center"/>
    </xf>
    <xf numFmtId="0" fontId="22" fillId="0" borderId="52" xfId="6" applyFont="1" applyBorder="1" applyAlignment="1">
      <alignment horizontal="left" vertical="center"/>
    </xf>
    <xf numFmtId="0" fontId="24" fillId="0" borderId="35" xfId="17" applyFont="1" applyBorder="1" applyAlignment="1">
      <alignment horizontal="left" vertical="center" wrapText="1"/>
    </xf>
    <xf numFmtId="0" fontId="24" fillId="0" borderId="51" xfId="17" applyFont="1" applyBorder="1" applyAlignment="1">
      <alignment horizontal="left" vertical="center" wrapText="1"/>
    </xf>
    <xf numFmtId="0" fontId="24" fillId="0" borderId="36" xfId="17" applyFont="1" applyBorder="1" applyAlignment="1">
      <alignment horizontal="left" vertical="center" wrapText="1"/>
    </xf>
    <xf numFmtId="0" fontId="24" fillId="0" borderId="52" xfId="17" applyFont="1" applyBorder="1" applyAlignment="1">
      <alignment horizontal="left" vertical="center" wrapText="1"/>
    </xf>
    <xf numFmtId="0" fontId="24" fillId="0" borderId="22" xfId="17" applyFont="1" applyBorder="1" applyAlignment="1">
      <alignment horizontal="left" vertical="center" wrapText="1"/>
    </xf>
    <xf numFmtId="0" fontId="24" fillId="0" borderId="50" xfId="17" applyFont="1" applyBorder="1" applyAlignment="1">
      <alignment horizontal="left" vertical="center" wrapText="1"/>
    </xf>
    <xf numFmtId="0" fontId="27" fillId="0" borderId="39" xfId="8" applyFont="1" applyBorder="1">
      <alignment vertical="center"/>
    </xf>
    <xf numFmtId="0" fontId="27" fillId="0" borderId="22" xfId="8" applyFont="1" applyBorder="1">
      <alignment vertical="center"/>
    </xf>
    <xf numFmtId="0" fontId="27" fillId="0" borderId="41" xfId="8" applyFont="1" applyBorder="1">
      <alignment vertical="center"/>
    </xf>
    <xf numFmtId="0" fontId="25" fillId="0" borderId="32" xfId="8" applyFont="1" applyBorder="1">
      <alignment vertical="center"/>
    </xf>
    <xf numFmtId="0" fontId="25" fillId="0" borderId="35" xfId="8" applyFont="1" applyBorder="1">
      <alignment vertical="center"/>
    </xf>
    <xf numFmtId="0" fontId="25" fillId="0" borderId="51" xfId="8" applyFont="1" applyBorder="1">
      <alignment vertical="center"/>
    </xf>
    <xf numFmtId="0" fontId="25" fillId="0" borderId="33" xfId="8" applyFont="1" applyBorder="1">
      <alignment vertical="center"/>
    </xf>
    <xf numFmtId="0" fontId="25" fillId="0" borderId="36" xfId="8" applyFont="1" applyBorder="1">
      <alignment vertical="center"/>
    </xf>
    <xf numFmtId="0" fontId="25" fillId="0" borderId="38" xfId="8" applyFont="1" applyBorder="1">
      <alignment vertical="center"/>
    </xf>
    <xf numFmtId="0" fontId="25" fillId="0" borderId="183" xfId="8" applyFont="1" applyBorder="1" applyAlignment="1">
      <alignment horizontal="center" vertical="center" wrapText="1"/>
    </xf>
    <xf numFmtId="0" fontId="25" fillId="0" borderId="185" xfId="8" applyFont="1" applyBorder="1" applyAlignment="1">
      <alignment horizontal="center" vertical="center" wrapText="1"/>
    </xf>
    <xf numFmtId="0" fontId="25" fillId="0" borderId="2" xfId="8" applyFont="1" applyBorder="1" applyAlignment="1">
      <alignment horizontal="center" vertical="center" wrapText="1"/>
    </xf>
    <xf numFmtId="0" fontId="25" fillId="0" borderId="25" xfId="8" applyFont="1" applyBorder="1" applyAlignment="1">
      <alignment horizontal="center" vertical="center" wrapText="1"/>
    </xf>
    <xf numFmtId="0" fontId="25" fillId="0" borderId="79" xfId="8" applyFont="1" applyBorder="1" applyAlignment="1">
      <alignment horizontal="center" vertical="center" wrapText="1"/>
    </xf>
    <xf numFmtId="0" fontId="25" fillId="0" borderId="182" xfId="8" applyFont="1" applyBorder="1" applyAlignment="1">
      <alignment horizontal="center" vertical="center" wrapText="1"/>
    </xf>
    <xf numFmtId="0" fontId="24" fillId="0" borderId="7" xfId="8" applyFont="1" applyBorder="1" applyAlignment="1">
      <alignment vertical="center" wrapText="1"/>
    </xf>
    <xf numFmtId="0" fontId="24" fillId="0" borderId="13" xfId="8" applyFont="1" applyBorder="1" applyAlignment="1">
      <alignment vertical="center" wrapText="1"/>
    </xf>
    <xf numFmtId="0" fontId="24" fillId="0" borderId="8" xfId="8" applyFont="1" applyBorder="1" applyAlignment="1">
      <alignment vertical="center" wrapText="1"/>
    </xf>
    <xf numFmtId="0" fontId="24" fillId="0" borderId="14" xfId="8" applyFont="1" applyBorder="1" applyAlignment="1">
      <alignment vertical="center" wrapText="1"/>
    </xf>
    <xf numFmtId="0" fontId="24" fillId="0" borderId="56" xfId="8" applyFont="1" applyBorder="1" applyAlignment="1">
      <alignment vertical="center" wrapText="1"/>
    </xf>
    <xf numFmtId="0" fontId="24" fillId="0" borderId="15" xfId="8" applyFont="1" applyBorder="1" applyAlignment="1">
      <alignment vertical="center" wrapText="1"/>
    </xf>
    <xf numFmtId="0" fontId="24" fillId="0" borderId="35" xfId="8" applyFont="1" applyBorder="1">
      <alignment vertical="center"/>
    </xf>
    <xf numFmtId="0" fontId="24" fillId="0" borderId="51" xfId="8" applyFont="1" applyBorder="1">
      <alignment vertical="center"/>
    </xf>
    <xf numFmtId="0" fontId="24" fillId="0" borderId="57" xfId="8" applyFont="1" applyBorder="1" applyAlignment="1">
      <alignment vertical="center" wrapText="1"/>
    </xf>
    <xf numFmtId="0" fontId="24" fillId="0" borderId="37" xfId="8" applyFont="1" applyBorder="1" applyAlignment="1">
      <alignment vertical="center" wrapText="1"/>
    </xf>
    <xf numFmtId="0" fontId="24" fillId="0" borderId="61" xfId="8" applyFont="1" applyBorder="1">
      <alignment vertical="center"/>
    </xf>
    <xf numFmtId="0" fontId="24" fillId="0" borderId="38" xfId="8" applyFont="1" applyBorder="1">
      <alignment vertical="center"/>
    </xf>
    <xf numFmtId="0" fontId="24" fillId="0" borderId="36" xfId="8" applyFont="1" applyBorder="1">
      <alignment vertical="center"/>
    </xf>
    <xf numFmtId="0" fontId="24" fillId="0" borderId="52" xfId="8" applyFont="1" applyBorder="1">
      <alignment vertical="center"/>
    </xf>
    <xf numFmtId="0" fontId="24" fillId="0" borderId="22" xfId="8" applyFont="1" applyBorder="1">
      <alignment vertical="center"/>
    </xf>
    <xf numFmtId="0" fontId="24" fillId="0" borderId="50" xfId="8" applyFont="1" applyBorder="1">
      <alignment vertical="center"/>
    </xf>
    <xf numFmtId="0" fontId="24" fillId="0" borderId="35" xfId="7" applyFont="1" applyBorder="1" applyAlignment="1">
      <alignment horizontal="left" vertical="center"/>
    </xf>
    <xf numFmtId="0" fontId="24" fillId="0" borderId="51" xfId="7" applyFont="1" applyBorder="1" applyAlignment="1">
      <alignment horizontal="left" vertical="center"/>
    </xf>
    <xf numFmtId="0" fontId="24" fillId="0" borderId="36" xfId="7" applyFont="1" applyBorder="1" applyAlignment="1">
      <alignment horizontal="left" vertical="center"/>
    </xf>
    <xf numFmtId="0" fontId="24" fillId="0" borderId="52" xfId="7" applyFont="1" applyBorder="1" applyAlignment="1">
      <alignment horizontal="left" vertical="center"/>
    </xf>
    <xf numFmtId="0" fontId="24" fillId="0" borderId="12" xfId="7" applyFont="1" applyBorder="1" applyAlignment="1">
      <alignment vertical="center" wrapText="1"/>
    </xf>
    <xf numFmtId="0" fontId="24" fillId="0" borderId="16" xfId="7" applyFont="1" applyBorder="1" applyAlignment="1">
      <alignment vertical="center" wrapText="1"/>
    </xf>
    <xf numFmtId="0" fontId="24" fillId="0" borderId="32" xfId="7" applyFont="1" applyBorder="1" applyAlignment="1">
      <alignment horizontal="center" vertical="center" shrinkToFit="1"/>
    </xf>
    <xf numFmtId="0" fontId="24" fillId="0" borderId="35" xfId="7" applyFont="1" applyBorder="1" applyAlignment="1">
      <alignment horizontal="center" vertical="center" shrinkToFit="1"/>
    </xf>
    <xf numFmtId="0" fontId="24" fillId="0" borderId="51" xfId="7" applyFont="1" applyBorder="1" applyAlignment="1">
      <alignment horizontal="center" vertical="center" shrinkToFit="1"/>
    </xf>
    <xf numFmtId="0" fontId="24" fillId="0" borderId="22" xfId="7" applyFont="1" applyBorder="1" applyAlignment="1">
      <alignment horizontal="left" vertical="center"/>
    </xf>
    <xf numFmtId="0" fontId="24" fillId="0" borderId="50" xfId="7" applyFont="1" applyBorder="1" applyAlignment="1">
      <alignment horizontal="left" vertical="center"/>
    </xf>
    <xf numFmtId="0" fontId="30" fillId="0" borderId="32" xfId="6" applyFont="1" applyBorder="1" applyAlignment="1" applyProtection="1">
      <alignment horizontal="left" vertical="center" wrapText="1"/>
      <protection locked="0"/>
    </xf>
    <xf numFmtId="0" fontId="30" fillId="0" borderId="35" xfId="6" applyFont="1" applyBorder="1" applyAlignment="1" applyProtection="1">
      <alignment horizontal="left" vertical="center" wrapText="1"/>
      <protection locked="0"/>
    </xf>
    <xf numFmtId="0" fontId="30" fillId="0" borderId="51" xfId="6" applyFont="1" applyBorder="1" applyAlignment="1" applyProtection="1">
      <alignment horizontal="left" vertical="center" wrapText="1"/>
      <protection locked="0"/>
    </xf>
    <xf numFmtId="0" fontId="30" fillId="0" borderId="33" xfId="6" applyFont="1" applyBorder="1" applyAlignment="1" applyProtection="1">
      <alignment horizontal="left" vertical="center" wrapText="1"/>
      <protection locked="0"/>
    </xf>
    <xf numFmtId="0" fontId="30" fillId="0" borderId="36" xfId="6" applyFont="1" applyBorder="1" applyAlignment="1" applyProtection="1">
      <alignment horizontal="left" vertical="center" wrapText="1"/>
      <protection locked="0"/>
    </xf>
    <xf numFmtId="0" fontId="30" fillId="0" borderId="52" xfId="6" applyFont="1" applyBorder="1" applyAlignment="1" applyProtection="1">
      <alignment horizontal="left" vertical="center" wrapText="1"/>
      <protection locked="0"/>
    </xf>
    <xf numFmtId="0" fontId="30" fillId="0" borderId="18" xfId="6" applyFont="1" applyBorder="1" applyAlignment="1">
      <alignment horizontal="left" vertical="center"/>
    </xf>
    <xf numFmtId="0" fontId="30" fillId="0" borderId="64" xfId="6" applyFont="1" applyBorder="1" applyAlignment="1">
      <alignment horizontal="left" vertical="center"/>
    </xf>
    <xf numFmtId="0" fontId="30" fillId="0" borderId="19" xfId="6" applyFont="1" applyBorder="1" applyAlignment="1">
      <alignment horizontal="left" vertical="center" wrapText="1"/>
    </xf>
    <xf numFmtId="0" fontId="30" fillId="0" borderId="53" xfId="6" applyFont="1" applyBorder="1" applyAlignment="1">
      <alignment horizontal="left" vertical="center" wrapText="1"/>
    </xf>
    <xf numFmtId="0" fontId="30" fillId="0" borderId="23" xfId="6" applyFont="1" applyBorder="1" applyAlignment="1">
      <alignment horizontal="left" vertical="center"/>
    </xf>
    <xf numFmtId="0" fontId="30" fillId="0" borderId="54" xfId="6" applyFont="1" applyBorder="1" applyAlignment="1">
      <alignment horizontal="left" vertical="center"/>
    </xf>
    <xf numFmtId="0" fontId="30" fillId="0" borderId="35" xfId="6" applyFont="1" applyBorder="1" applyAlignment="1">
      <alignment horizontal="left" vertical="center"/>
    </xf>
    <xf numFmtId="0" fontId="30" fillId="0" borderId="51" xfId="6" applyFont="1" applyBorder="1" applyAlignment="1">
      <alignment horizontal="left" vertical="center"/>
    </xf>
    <xf numFmtId="0" fontId="3" fillId="0" borderId="30" xfId="19" applyFont="1" applyBorder="1" applyAlignment="1" applyProtection="1">
      <alignment horizontal="left" vertical="top" wrapText="1"/>
      <protection locked="0"/>
    </xf>
    <xf numFmtId="0" fontId="3" fillId="0" borderId="23" xfId="19" applyFont="1" applyBorder="1" applyAlignment="1" applyProtection="1">
      <alignment horizontal="left" vertical="top" wrapText="1"/>
      <protection locked="0"/>
    </xf>
    <xf numFmtId="0" fontId="3" fillId="0" borderId="16" xfId="19" applyFont="1" applyBorder="1" applyAlignment="1" applyProtection="1">
      <alignment horizontal="left" vertical="top" wrapText="1"/>
      <protection locked="0"/>
    </xf>
    <xf numFmtId="0" fontId="3" fillId="0" borderId="42" xfId="19" applyFont="1" applyBorder="1" applyAlignment="1" applyProtection="1">
      <alignment horizontal="left" vertical="top" wrapText="1"/>
      <protection locked="0"/>
    </xf>
    <xf numFmtId="0" fontId="3" fillId="0" borderId="0" xfId="19" applyFont="1" applyAlignment="1" applyProtection="1">
      <alignment horizontal="left" vertical="top" wrapText="1"/>
      <protection locked="0"/>
    </xf>
    <xf numFmtId="0" fontId="3" fillId="0" borderId="14" xfId="19" applyFont="1" applyBorder="1" applyAlignment="1" applyProtection="1">
      <alignment horizontal="left" vertical="top" wrapText="1"/>
      <protection locked="0"/>
    </xf>
    <xf numFmtId="0" fontId="3" fillId="0" borderId="31" xfId="19" applyFont="1" applyBorder="1" applyAlignment="1" applyProtection="1">
      <alignment horizontal="left" vertical="top" wrapText="1"/>
      <protection locked="0"/>
    </xf>
    <xf numFmtId="0" fontId="3" fillId="0" borderId="34" xfId="19" applyFont="1" applyBorder="1" applyAlignment="1" applyProtection="1">
      <alignment horizontal="left" vertical="top" wrapText="1"/>
      <protection locked="0"/>
    </xf>
    <xf numFmtId="0" fontId="3" fillId="0" borderId="15" xfId="19" applyFont="1" applyBorder="1" applyAlignment="1" applyProtection="1">
      <alignment horizontal="left" vertical="top" wrapText="1"/>
      <protection locked="0"/>
    </xf>
    <xf numFmtId="0" fontId="3" fillId="0" borderId="0" xfId="19" applyFont="1" applyAlignment="1">
      <alignment horizontal="center" vertical="center"/>
    </xf>
    <xf numFmtId="0" fontId="3" fillId="0" borderId="32" xfId="19" applyFont="1" applyBorder="1" applyAlignment="1">
      <alignment horizontal="center" vertical="center"/>
    </xf>
    <xf numFmtId="0" fontId="3" fillId="0" borderId="35" xfId="19" applyFont="1" applyBorder="1" applyAlignment="1">
      <alignment horizontal="center" vertical="center"/>
    </xf>
    <xf numFmtId="0" fontId="3" fillId="0" borderId="37" xfId="19" applyFont="1" applyBorder="1" applyAlignment="1">
      <alignment horizontal="center" vertical="center"/>
    </xf>
    <xf numFmtId="0" fontId="3" fillId="0" borderId="74" xfId="19" applyFont="1" applyBorder="1" applyAlignment="1">
      <alignment horizontal="center" vertical="center"/>
    </xf>
    <xf numFmtId="184" fontId="3" fillId="3" borderId="74" xfId="18" applyNumberFormat="1" applyFont="1" applyFill="1" applyBorder="1" applyAlignment="1">
      <alignment horizontal="center" vertical="center"/>
    </xf>
    <xf numFmtId="184" fontId="3" fillId="3" borderId="0" xfId="18" applyNumberFormat="1" applyFont="1" applyFill="1" applyAlignment="1">
      <alignment horizontal="center" vertical="center"/>
    </xf>
    <xf numFmtId="187" fontId="3" fillId="3" borderId="74" xfId="18" applyNumberFormat="1" applyFont="1" applyFill="1" applyBorder="1" applyAlignment="1">
      <alignment horizontal="center" vertical="center" wrapText="1"/>
    </xf>
    <xf numFmtId="187" fontId="3" fillId="0" borderId="0" xfId="18" applyNumberFormat="1" applyFont="1" applyAlignment="1">
      <alignment horizontal="center" vertical="center" wrapText="1"/>
    </xf>
    <xf numFmtId="178" fontId="1" fillId="0" borderId="0" xfId="19" applyNumberFormat="1" applyAlignment="1">
      <alignment horizontal="center" vertical="center"/>
    </xf>
    <xf numFmtId="187" fontId="3" fillId="3" borderId="0" xfId="18" applyNumberFormat="1" applyFont="1" applyFill="1" applyAlignment="1">
      <alignment horizontal="center" vertical="center" wrapText="1"/>
    </xf>
    <xf numFmtId="184" fontId="3" fillId="3" borderId="0" xfId="18" applyNumberFormat="1" applyFont="1" applyFill="1" applyAlignment="1">
      <alignment horizontal="center" vertical="center" wrapText="1"/>
    </xf>
    <xf numFmtId="184" fontId="3" fillId="0" borderId="0" xfId="19" applyNumberFormat="1" applyFont="1" applyAlignment="1">
      <alignment horizontal="center" vertical="center"/>
    </xf>
  </cellXfs>
  <cellStyles count="21">
    <cellStyle name="標準" xfId="0" builtinId="0"/>
    <cellStyle name="標準 2" xfId="1" xr:uid="{00000000-0005-0000-0000-000001000000}"/>
    <cellStyle name="標準 2 2" xfId="2" xr:uid="{00000000-0005-0000-0000-000002000000}"/>
    <cellStyle name="標準 2 3" xfId="3" xr:uid="{00000000-0005-0000-0000-000003000000}"/>
    <cellStyle name="標準 3" xfId="4" xr:uid="{00000000-0005-0000-0000-000004000000}"/>
    <cellStyle name="標準 4" xfId="5" xr:uid="{00000000-0005-0000-0000-000005000000}"/>
    <cellStyle name="標準 4_APAHO401600" xfId="6" xr:uid="{00000000-0005-0000-0000-000006000000}"/>
    <cellStyle name="標準 4_APAHO4019001" xfId="7" xr:uid="{00000000-0005-0000-0000-000007000000}"/>
    <cellStyle name="標準 4_ZJ08_022012_青森市_2010" xfId="8" xr:uid="{00000000-0005-0000-0000-000008000000}"/>
    <cellStyle name="標準 6" xfId="9" xr:uid="{00000000-0005-0000-0000-000009000000}"/>
    <cellStyle name="標準 6_APAHO401000" xfId="10" xr:uid="{00000000-0005-0000-0000-00000A000000}"/>
    <cellStyle name="標準 6_APAHO401200_O-JJ1016-001-3_財政状況資料集(決算状況カード(各会計・関係団体))(Rev2)2" xfId="11" xr:uid="{00000000-0005-0000-0000-00000B000000}"/>
    <cellStyle name="標準 6_APAHO402200_O-JJ1016-001-3_財政状況資料集(決算状況カード(各会計・関係団体))(Rev2)2" xfId="12" xr:uid="{00000000-0005-0000-0000-00000C000000}"/>
    <cellStyle name="標準 7" xfId="20" xr:uid="{483B72C8-9CFD-4B41-A40F-68F9244F9CF2}"/>
    <cellStyle name="標準_【レイアウト】（県）資料３（Ｐ２）　歳出比較分析表" xfId="19" xr:uid="{00000000-0005-0000-0000-000013000000}"/>
    <cellStyle name="標準_【レイアウト】（市）資料３（Ｐ２）　歳出比較分析表" xfId="18" xr:uid="{00000000-0005-0000-0000-000012000000}"/>
    <cellStyle name="標準_APAHO251300" xfId="13" xr:uid="{00000000-0005-0000-0000-00000D000000}"/>
    <cellStyle name="標準_APAHO252300" xfId="14" xr:uid="{00000000-0005-0000-0000-00000E000000}"/>
    <cellStyle name="標準_Book1" xfId="15" xr:uid="{00000000-0005-0000-0000-00000F000000}"/>
    <cellStyle name="標準_O-JJ0722-001-3_決算状況カード(各会計・関係団体)_O-JJ1016-001-3_財政状況資料集(決算状況カード(各会計・関係団体))(Rev2)2" xfId="16" xr:uid="{00000000-0005-0000-0000-000010000000}"/>
    <cellStyle name="標準_O-JJ0722-001-8_連結実質赤字比率に係る赤字・黒字の構成分析" xfId="17" xr:uid="{00000000-0005-0000-0000-000011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33173</c:v>
                </c:pt>
                <c:pt idx="1">
                  <c:v>37644</c:v>
                </c:pt>
                <c:pt idx="2">
                  <c:v>39221</c:v>
                </c:pt>
                <c:pt idx="3">
                  <c:v>38566</c:v>
                </c:pt>
                <c:pt idx="4">
                  <c:v>35156</c:v>
                </c:pt>
              </c:numCache>
            </c:numRef>
          </c:val>
          <c:smooth val="0"/>
          <c:extLst>
            <c:ext xmlns:c16="http://schemas.microsoft.com/office/drawing/2014/chart" uri="{C3380CC4-5D6E-409C-BE32-E72D297353CC}">
              <c16:uniqueId val="{00000000-ECF2-48E5-B84B-2297706AB01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26123</c:v>
                </c:pt>
                <c:pt idx="1">
                  <c:v>29305</c:v>
                </c:pt>
                <c:pt idx="2">
                  <c:v>38455</c:v>
                </c:pt>
                <c:pt idx="3">
                  <c:v>44378</c:v>
                </c:pt>
                <c:pt idx="4">
                  <c:v>35345</c:v>
                </c:pt>
              </c:numCache>
            </c:numRef>
          </c:val>
          <c:smooth val="0"/>
          <c:extLst>
            <c:ext xmlns:c16="http://schemas.microsoft.com/office/drawing/2014/chart" uri="{C3380CC4-5D6E-409C-BE32-E72D297353CC}">
              <c16:uniqueId val="{00000001-ECF2-48E5-B84B-2297706AB014}"/>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2"/>
        <c:crosses val="autoZero"/>
        <c:auto val="1"/>
        <c:lblAlgn val="ctr"/>
        <c:lblOffset val="100"/>
        <c:tickLblSkip val="1"/>
        <c:noMultiLvlLbl val="0"/>
      </c:catAx>
      <c:valAx>
        <c:axId val="2"/>
        <c:scaling>
          <c:orientation val="minMax"/>
          <c:max val="55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436870481444E-2"/>
              <c:y val="7.5163741787178565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landscape"/>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4.43</c:v>
                </c:pt>
                <c:pt idx="1">
                  <c:v>4.0199999999999996</c:v>
                </c:pt>
                <c:pt idx="2">
                  <c:v>4.5999999999999996</c:v>
                </c:pt>
                <c:pt idx="3">
                  <c:v>6.71</c:v>
                </c:pt>
                <c:pt idx="4">
                  <c:v>5.08</c:v>
                </c:pt>
              </c:numCache>
            </c:numRef>
          </c:val>
          <c:extLst>
            <c:ext xmlns:c16="http://schemas.microsoft.com/office/drawing/2014/chart" uri="{C3380CC4-5D6E-409C-BE32-E72D297353CC}">
              <c16:uniqueId val="{00000000-C1EE-4F8B-8641-CB28D9C0F86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18.829999999999998</c:v>
                </c:pt>
                <c:pt idx="1">
                  <c:v>18.809999999999999</c:v>
                </c:pt>
                <c:pt idx="2">
                  <c:v>17.82</c:v>
                </c:pt>
                <c:pt idx="3">
                  <c:v>17.63</c:v>
                </c:pt>
                <c:pt idx="4">
                  <c:v>20.170000000000002</c:v>
                </c:pt>
              </c:numCache>
            </c:numRef>
          </c:val>
          <c:extLst>
            <c:ext xmlns:c16="http://schemas.microsoft.com/office/drawing/2014/chart" uri="{C3380CC4-5D6E-409C-BE32-E72D297353CC}">
              <c16:uniqueId val="{00000001-C1EE-4F8B-8641-CB28D9C0F86E}"/>
            </c:ext>
          </c:extLst>
        </c:ser>
        <c:dLbls>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3.48</c:v>
                </c:pt>
                <c:pt idx="1">
                  <c:v>-0.31</c:v>
                </c:pt>
                <c:pt idx="2">
                  <c:v>0.22</c:v>
                </c:pt>
                <c:pt idx="3">
                  <c:v>3.09</c:v>
                </c:pt>
                <c:pt idx="4">
                  <c:v>0.14000000000000001</c:v>
                </c:pt>
              </c:numCache>
            </c:numRef>
          </c:val>
          <c:smooth val="0"/>
          <c:extLst>
            <c:ext xmlns:c16="http://schemas.microsoft.com/office/drawing/2014/chart" uri="{C3380CC4-5D6E-409C-BE32-E72D297353CC}">
              <c16:uniqueId val="{00000002-C1EE-4F8B-8641-CB28D9C0F86E}"/>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0.5</c:v>
                </c:pt>
                <c:pt idx="2">
                  <c:v>#N/A</c:v>
                </c:pt>
                <c:pt idx="3">
                  <c:v>0.61</c:v>
                </c:pt>
                <c:pt idx="4">
                  <c:v>0</c:v>
                </c:pt>
                <c:pt idx="5">
                  <c:v>0</c:v>
                </c:pt>
                <c:pt idx="6">
                  <c:v>0</c:v>
                </c:pt>
                <c:pt idx="7">
                  <c:v>0</c:v>
                </c:pt>
                <c:pt idx="8">
                  <c:v>0</c:v>
                </c:pt>
                <c:pt idx="9">
                  <c:v>0</c:v>
                </c:pt>
              </c:numCache>
            </c:numRef>
          </c:val>
          <c:extLst>
            <c:ext xmlns:c16="http://schemas.microsoft.com/office/drawing/2014/chart" uri="{C3380CC4-5D6E-409C-BE32-E72D297353CC}">
              <c16:uniqueId val="{00000000-038B-4E1E-B469-F79B8465459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38B-4E1E-B469-F79B84654598}"/>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038B-4E1E-B469-F79B84654598}"/>
            </c:ext>
          </c:extLst>
        </c:ser>
        <c:ser>
          <c:idx val="3"/>
          <c:order val="3"/>
          <c:tx>
            <c:strRef>
              <c:f>データシート!$A$30</c:f>
              <c:strCache>
                <c:ptCount val="1"/>
                <c:pt idx="0">
                  <c:v>次木親野井特定土地区画整理事業特別会計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038B-4E1E-B469-F79B84654598}"/>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0.1</c:v>
                </c:pt>
                <c:pt idx="2">
                  <c:v>#N/A</c:v>
                </c:pt>
                <c:pt idx="3">
                  <c:v>0.28999999999999998</c:v>
                </c:pt>
                <c:pt idx="4">
                  <c:v>#N/A</c:v>
                </c:pt>
                <c:pt idx="5">
                  <c:v>0.11</c:v>
                </c:pt>
                <c:pt idx="6">
                  <c:v>#N/A</c:v>
                </c:pt>
                <c:pt idx="7">
                  <c:v>0.06</c:v>
                </c:pt>
                <c:pt idx="8">
                  <c:v>#N/A</c:v>
                </c:pt>
                <c:pt idx="9">
                  <c:v>0.05</c:v>
                </c:pt>
              </c:numCache>
            </c:numRef>
          </c:val>
          <c:extLst>
            <c:ext xmlns:c16="http://schemas.microsoft.com/office/drawing/2014/chart" uri="{C3380CC4-5D6E-409C-BE32-E72D297353CC}">
              <c16:uniqueId val="{00000004-038B-4E1E-B469-F79B84654598}"/>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0.24</c:v>
                </c:pt>
                <c:pt idx="2">
                  <c:v>#N/A</c:v>
                </c:pt>
                <c:pt idx="3">
                  <c:v>0.57999999999999996</c:v>
                </c:pt>
                <c:pt idx="4">
                  <c:v>#N/A</c:v>
                </c:pt>
                <c:pt idx="5">
                  <c:v>0.52</c:v>
                </c:pt>
                <c:pt idx="6">
                  <c:v>#N/A</c:v>
                </c:pt>
                <c:pt idx="7">
                  <c:v>0.81</c:v>
                </c:pt>
                <c:pt idx="8">
                  <c:v>#N/A</c:v>
                </c:pt>
                <c:pt idx="9">
                  <c:v>0.33</c:v>
                </c:pt>
              </c:numCache>
            </c:numRef>
          </c:val>
          <c:extLst>
            <c:ext xmlns:c16="http://schemas.microsoft.com/office/drawing/2014/chart" uri="{C3380CC4-5D6E-409C-BE32-E72D297353CC}">
              <c16:uniqueId val="{00000005-038B-4E1E-B469-F79B84654598}"/>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1.0900000000000001</c:v>
                </c:pt>
                <c:pt idx="2">
                  <c:v>#N/A</c:v>
                </c:pt>
                <c:pt idx="3">
                  <c:v>1.04</c:v>
                </c:pt>
                <c:pt idx="4">
                  <c:v>#N/A</c:v>
                </c:pt>
                <c:pt idx="5">
                  <c:v>1.71</c:v>
                </c:pt>
                <c:pt idx="6">
                  <c:v>#N/A</c:v>
                </c:pt>
                <c:pt idx="7">
                  <c:v>0.66</c:v>
                </c:pt>
                <c:pt idx="8">
                  <c:v>#N/A</c:v>
                </c:pt>
                <c:pt idx="9">
                  <c:v>0.81</c:v>
                </c:pt>
              </c:numCache>
            </c:numRef>
          </c:val>
          <c:extLst>
            <c:ext xmlns:c16="http://schemas.microsoft.com/office/drawing/2014/chart" uri="{C3380CC4-5D6E-409C-BE32-E72D297353CC}">
              <c16:uniqueId val="{00000006-038B-4E1E-B469-F79B84654598}"/>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0.16</c:v>
                </c:pt>
                <c:pt idx="2">
                  <c:v>#N/A</c:v>
                </c:pt>
                <c:pt idx="3">
                  <c:v>0.08</c:v>
                </c:pt>
                <c:pt idx="4">
                  <c:v>#N/A</c:v>
                </c:pt>
                <c:pt idx="5">
                  <c:v>1.47</c:v>
                </c:pt>
                <c:pt idx="6">
                  <c:v>#N/A</c:v>
                </c:pt>
                <c:pt idx="7">
                  <c:v>1.39</c:v>
                </c:pt>
                <c:pt idx="8">
                  <c:v>#N/A</c:v>
                </c:pt>
                <c:pt idx="9">
                  <c:v>1.06</c:v>
                </c:pt>
              </c:numCache>
            </c:numRef>
          </c:val>
          <c:extLst>
            <c:ext xmlns:c16="http://schemas.microsoft.com/office/drawing/2014/chart" uri="{C3380CC4-5D6E-409C-BE32-E72D297353CC}">
              <c16:uniqueId val="{00000007-038B-4E1E-B469-F79B84654598}"/>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3.92</c:v>
                </c:pt>
                <c:pt idx="2">
                  <c:v>#N/A</c:v>
                </c:pt>
                <c:pt idx="3">
                  <c:v>3.4</c:v>
                </c:pt>
                <c:pt idx="4">
                  <c:v>#N/A</c:v>
                </c:pt>
                <c:pt idx="5">
                  <c:v>4.5999999999999996</c:v>
                </c:pt>
                <c:pt idx="6">
                  <c:v>#N/A</c:v>
                </c:pt>
                <c:pt idx="7">
                  <c:v>6.71</c:v>
                </c:pt>
                <c:pt idx="8">
                  <c:v>#N/A</c:v>
                </c:pt>
                <c:pt idx="9">
                  <c:v>5.08</c:v>
                </c:pt>
              </c:numCache>
            </c:numRef>
          </c:val>
          <c:extLst>
            <c:ext xmlns:c16="http://schemas.microsoft.com/office/drawing/2014/chart" uri="{C3380CC4-5D6E-409C-BE32-E72D297353CC}">
              <c16:uniqueId val="{00000008-038B-4E1E-B469-F79B84654598}"/>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17.98</c:v>
                </c:pt>
                <c:pt idx="2">
                  <c:v>#N/A</c:v>
                </c:pt>
                <c:pt idx="3">
                  <c:v>17.38</c:v>
                </c:pt>
                <c:pt idx="4">
                  <c:v>#N/A</c:v>
                </c:pt>
                <c:pt idx="5">
                  <c:v>15.77</c:v>
                </c:pt>
                <c:pt idx="6">
                  <c:v>#N/A</c:v>
                </c:pt>
                <c:pt idx="7">
                  <c:v>15.1</c:v>
                </c:pt>
                <c:pt idx="8">
                  <c:v>#N/A</c:v>
                </c:pt>
                <c:pt idx="9">
                  <c:v>16.649999999999999</c:v>
                </c:pt>
              </c:numCache>
            </c:numRef>
          </c:val>
          <c:extLst>
            <c:ext xmlns:c16="http://schemas.microsoft.com/office/drawing/2014/chart" uri="{C3380CC4-5D6E-409C-BE32-E72D297353CC}">
              <c16:uniqueId val="{00000009-038B-4E1E-B469-F79B84654598}"/>
            </c:ext>
          </c:extLst>
        </c:ser>
        <c:dLbls>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5178</c:v>
                </c:pt>
                <c:pt idx="5">
                  <c:v>4920</c:v>
                </c:pt>
                <c:pt idx="8">
                  <c:v>4709</c:v>
                </c:pt>
                <c:pt idx="11">
                  <c:v>4707</c:v>
                </c:pt>
                <c:pt idx="14">
                  <c:v>4556</c:v>
                </c:pt>
              </c:numCache>
            </c:numRef>
          </c:val>
          <c:extLst>
            <c:ext xmlns:c16="http://schemas.microsoft.com/office/drawing/2014/chart" uri="{C3380CC4-5D6E-409C-BE32-E72D297353CC}">
              <c16:uniqueId val="{00000000-1478-4C89-B42E-E2A74A1525E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478-4C89-B42E-E2A74A1525E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177</c:v>
                </c:pt>
                <c:pt idx="3">
                  <c:v>175</c:v>
                </c:pt>
                <c:pt idx="6">
                  <c:v>183</c:v>
                </c:pt>
                <c:pt idx="9">
                  <c:v>187</c:v>
                </c:pt>
                <c:pt idx="12">
                  <c:v>39</c:v>
                </c:pt>
              </c:numCache>
            </c:numRef>
          </c:val>
          <c:extLst>
            <c:ext xmlns:c16="http://schemas.microsoft.com/office/drawing/2014/chart" uri="{C3380CC4-5D6E-409C-BE32-E72D297353CC}">
              <c16:uniqueId val="{00000002-1478-4C89-B42E-E2A74A1525E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1</c:v>
                </c:pt>
                <c:pt idx="3">
                  <c:v>0</c:v>
                </c:pt>
                <c:pt idx="6">
                  <c:v>0</c:v>
                </c:pt>
                <c:pt idx="9">
                  <c:v>0</c:v>
                </c:pt>
                <c:pt idx="12">
                  <c:v>0</c:v>
                </c:pt>
              </c:numCache>
            </c:numRef>
          </c:val>
          <c:extLst>
            <c:ext xmlns:c16="http://schemas.microsoft.com/office/drawing/2014/chart" uri="{C3380CC4-5D6E-409C-BE32-E72D297353CC}">
              <c16:uniqueId val="{00000003-1478-4C89-B42E-E2A74A1525E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1159</c:v>
                </c:pt>
                <c:pt idx="3">
                  <c:v>1001</c:v>
                </c:pt>
                <c:pt idx="6">
                  <c:v>795</c:v>
                </c:pt>
                <c:pt idx="9">
                  <c:v>694</c:v>
                </c:pt>
                <c:pt idx="12">
                  <c:v>648</c:v>
                </c:pt>
              </c:numCache>
            </c:numRef>
          </c:val>
          <c:extLst>
            <c:ext xmlns:c16="http://schemas.microsoft.com/office/drawing/2014/chart" uri="{C3380CC4-5D6E-409C-BE32-E72D297353CC}">
              <c16:uniqueId val="{00000004-1478-4C89-B42E-E2A74A1525E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478-4C89-B42E-E2A74A1525E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478-4C89-B42E-E2A74A1525E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4899</c:v>
                </c:pt>
                <c:pt idx="3">
                  <c:v>4974</c:v>
                </c:pt>
                <c:pt idx="6">
                  <c:v>5171</c:v>
                </c:pt>
                <c:pt idx="9">
                  <c:v>5171</c:v>
                </c:pt>
                <c:pt idx="12">
                  <c:v>5094</c:v>
                </c:pt>
              </c:numCache>
            </c:numRef>
          </c:val>
          <c:extLst>
            <c:ext xmlns:c16="http://schemas.microsoft.com/office/drawing/2014/chart" uri="{C3380CC4-5D6E-409C-BE32-E72D297353CC}">
              <c16:uniqueId val="{00000007-1478-4C89-B42E-E2A74A1525E1}"/>
            </c:ext>
          </c:extLst>
        </c:ser>
        <c:dLbls>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1058</c:v>
                </c:pt>
                <c:pt idx="2">
                  <c:v>#N/A</c:v>
                </c:pt>
                <c:pt idx="3">
                  <c:v>#N/A</c:v>
                </c:pt>
                <c:pt idx="4">
                  <c:v>1230</c:v>
                </c:pt>
                <c:pt idx="5">
                  <c:v>#N/A</c:v>
                </c:pt>
                <c:pt idx="6">
                  <c:v>#N/A</c:v>
                </c:pt>
                <c:pt idx="7">
                  <c:v>1440</c:v>
                </c:pt>
                <c:pt idx="8">
                  <c:v>#N/A</c:v>
                </c:pt>
                <c:pt idx="9">
                  <c:v>#N/A</c:v>
                </c:pt>
                <c:pt idx="10">
                  <c:v>1345</c:v>
                </c:pt>
                <c:pt idx="11">
                  <c:v>#N/A</c:v>
                </c:pt>
                <c:pt idx="12">
                  <c:v>#N/A</c:v>
                </c:pt>
                <c:pt idx="13">
                  <c:v>1225</c:v>
                </c:pt>
                <c:pt idx="14">
                  <c:v>#N/A</c:v>
                </c:pt>
              </c:numCache>
            </c:numRef>
          </c:val>
          <c:smooth val="0"/>
          <c:extLst>
            <c:ext xmlns:c16="http://schemas.microsoft.com/office/drawing/2014/chart" uri="{C3380CC4-5D6E-409C-BE32-E72D297353CC}">
              <c16:uniqueId val="{00000008-1478-4C89-B42E-E2A74A1525E1}"/>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41249</c:v>
                </c:pt>
                <c:pt idx="5">
                  <c:v>40618</c:v>
                </c:pt>
                <c:pt idx="8">
                  <c:v>40407</c:v>
                </c:pt>
                <c:pt idx="11">
                  <c:v>40128</c:v>
                </c:pt>
                <c:pt idx="14">
                  <c:v>38460</c:v>
                </c:pt>
              </c:numCache>
            </c:numRef>
          </c:val>
          <c:extLst>
            <c:ext xmlns:c16="http://schemas.microsoft.com/office/drawing/2014/chart" uri="{C3380CC4-5D6E-409C-BE32-E72D297353CC}">
              <c16:uniqueId val="{00000000-FC33-4EAA-A486-A43CE9C9BC1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7070</c:v>
                </c:pt>
                <c:pt idx="5">
                  <c:v>7222</c:v>
                </c:pt>
                <c:pt idx="8">
                  <c:v>7423</c:v>
                </c:pt>
                <c:pt idx="11">
                  <c:v>6955</c:v>
                </c:pt>
                <c:pt idx="14">
                  <c:v>7070</c:v>
                </c:pt>
              </c:numCache>
            </c:numRef>
          </c:val>
          <c:extLst>
            <c:ext xmlns:c16="http://schemas.microsoft.com/office/drawing/2014/chart" uri="{C3380CC4-5D6E-409C-BE32-E72D297353CC}">
              <c16:uniqueId val="{00000001-FC33-4EAA-A486-A43CE9C9BC1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11120</c:v>
                </c:pt>
                <c:pt idx="5">
                  <c:v>10256</c:v>
                </c:pt>
                <c:pt idx="8">
                  <c:v>9282</c:v>
                </c:pt>
                <c:pt idx="11">
                  <c:v>8915</c:v>
                </c:pt>
                <c:pt idx="14">
                  <c:v>9631</c:v>
                </c:pt>
              </c:numCache>
            </c:numRef>
          </c:val>
          <c:extLst>
            <c:ext xmlns:c16="http://schemas.microsoft.com/office/drawing/2014/chart" uri="{C3380CC4-5D6E-409C-BE32-E72D297353CC}">
              <c16:uniqueId val="{00000002-FC33-4EAA-A486-A43CE9C9BC1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C33-4EAA-A486-A43CE9C9BC1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C33-4EAA-A486-A43CE9C9BC1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84</c:v>
                </c:pt>
                <c:pt idx="3">
                  <c:v>63</c:v>
                </c:pt>
                <c:pt idx="6">
                  <c:v>47</c:v>
                </c:pt>
                <c:pt idx="9">
                  <c:v>18</c:v>
                </c:pt>
                <c:pt idx="12">
                  <c:v>9</c:v>
                </c:pt>
              </c:numCache>
            </c:numRef>
          </c:val>
          <c:extLst>
            <c:ext xmlns:c16="http://schemas.microsoft.com/office/drawing/2014/chart" uri="{C3380CC4-5D6E-409C-BE32-E72D297353CC}">
              <c16:uniqueId val="{00000005-FC33-4EAA-A486-A43CE9C9BC1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8350</c:v>
                </c:pt>
                <c:pt idx="3">
                  <c:v>7791</c:v>
                </c:pt>
                <c:pt idx="6">
                  <c:v>7625</c:v>
                </c:pt>
                <c:pt idx="9">
                  <c:v>7424</c:v>
                </c:pt>
                <c:pt idx="12">
                  <c:v>7106</c:v>
                </c:pt>
              </c:numCache>
            </c:numRef>
          </c:val>
          <c:extLst>
            <c:ext xmlns:c16="http://schemas.microsoft.com/office/drawing/2014/chart" uri="{C3380CC4-5D6E-409C-BE32-E72D297353CC}">
              <c16:uniqueId val="{00000006-FC33-4EAA-A486-A43CE9C9BC1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FC33-4EAA-A486-A43CE9C9BC1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10650</c:v>
                </c:pt>
                <c:pt idx="3">
                  <c:v>10075</c:v>
                </c:pt>
                <c:pt idx="6">
                  <c:v>9100</c:v>
                </c:pt>
                <c:pt idx="9">
                  <c:v>7836</c:v>
                </c:pt>
                <c:pt idx="12">
                  <c:v>6796</c:v>
                </c:pt>
              </c:numCache>
            </c:numRef>
          </c:val>
          <c:extLst>
            <c:ext xmlns:c16="http://schemas.microsoft.com/office/drawing/2014/chart" uri="{C3380CC4-5D6E-409C-BE32-E72D297353CC}">
              <c16:uniqueId val="{00000008-FC33-4EAA-A486-A43CE9C9BC1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1221</c:v>
                </c:pt>
                <c:pt idx="3">
                  <c:v>1020</c:v>
                </c:pt>
                <c:pt idx="6">
                  <c:v>918</c:v>
                </c:pt>
                <c:pt idx="9">
                  <c:v>343</c:v>
                </c:pt>
                <c:pt idx="12">
                  <c:v>98</c:v>
                </c:pt>
              </c:numCache>
            </c:numRef>
          </c:val>
          <c:extLst>
            <c:ext xmlns:c16="http://schemas.microsoft.com/office/drawing/2014/chart" uri="{C3380CC4-5D6E-409C-BE32-E72D297353CC}">
              <c16:uniqueId val="{00000009-FC33-4EAA-A486-A43CE9C9BC1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46150</c:v>
                </c:pt>
                <c:pt idx="3">
                  <c:v>45181</c:v>
                </c:pt>
                <c:pt idx="6">
                  <c:v>44906</c:v>
                </c:pt>
                <c:pt idx="9">
                  <c:v>44295</c:v>
                </c:pt>
                <c:pt idx="12">
                  <c:v>42087</c:v>
                </c:pt>
              </c:numCache>
            </c:numRef>
          </c:val>
          <c:extLst>
            <c:ext xmlns:c16="http://schemas.microsoft.com/office/drawing/2014/chart" uri="{C3380CC4-5D6E-409C-BE32-E72D297353CC}">
              <c16:uniqueId val="{0000000A-FC33-4EAA-A486-A43CE9C9BC1E}"/>
            </c:ext>
          </c:extLst>
        </c:ser>
        <c:dLbls>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7016</c:v>
                </c:pt>
                <c:pt idx="2">
                  <c:v>#N/A</c:v>
                </c:pt>
                <c:pt idx="3">
                  <c:v>#N/A</c:v>
                </c:pt>
                <c:pt idx="4">
                  <c:v>6035</c:v>
                </c:pt>
                <c:pt idx="5">
                  <c:v>#N/A</c:v>
                </c:pt>
                <c:pt idx="6">
                  <c:v>#N/A</c:v>
                </c:pt>
                <c:pt idx="7">
                  <c:v>5485</c:v>
                </c:pt>
                <c:pt idx="8">
                  <c:v>#N/A</c:v>
                </c:pt>
                <c:pt idx="9">
                  <c:v>#N/A</c:v>
                </c:pt>
                <c:pt idx="10">
                  <c:v>3919</c:v>
                </c:pt>
                <c:pt idx="11">
                  <c:v>#N/A</c:v>
                </c:pt>
                <c:pt idx="12">
                  <c:v>#N/A</c:v>
                </c:pt>
                <c:pt idx="13">
                  <c:v>936</c:v>
                </c:pt>
                <c:pt idx="14">
                  <c:v>#N/A</c:v>
                </c:pt>
              </c:numCache>
            </c:numRef>
          </c:val>
          <c:smooth val="0"/>
          <c:extLst>
            <c:ext xmlns:c16="http://schemas.microsoft.com/office/drawing/2014/chart" uri="{C3380CC4-5D6E-409C-BE32-E72D297353CC}">
              <c16:uniqueId val="{0000000B-FC33-4EAA-A486-A43CE9C9BC1E}"/>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5560</c:v>
                </c:pt>
                <c:pt idx="1">
                  <c:v>5806</c:v>
                </c:pt>
                <c:pt idx="2">
                  <c:v>6438</c:v>
                </c:pt>
              </c:numCache>
            </c:numRef>
          </c:val>
          <c:extLst>
            <c:ext xmlns:c16="http://schemas.microsoft.com/office/drawing/2014/chart" uri="{C3380CC4-5D6E-409C-BE32-E72D297353CC}">
              <c16:uniqueId val="{00000000-78A4-4616-9701-450209CE849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123</c:v>
                </c:pt>
                <c:pt idx="1">
                  <c:v>123</c:v>
                </c:pt>
                <c:pt idx="2">
                  <c:v>123</c:v>
                </c:pt>
              </c:numCache>
            </c:numRef>
          </c:val>
          <c:extLst>
            <c:ext xmlns:c16="http://schemas.microsoft.com/office/drawing/2014/chart" uri="{C3380CC4-5D6E-409C-BE32-E72D297353CC}">
              <c16:uniqueId val="{00000001-78A4-4616-9701-450209CE849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1753</c:v>
                </c:pt>
                <c:pt idx="1">
                  <c:v>1974</c:v>
                </c:pt>
                <c:pt idx="2">
                  <c:v>2629</c:v>
                </c:pt>
              </c:numCache>
            </c:numRef>
          </c:val>
          <c:extLst>
            <c:ext xmlns:c16="http://schemas.microsoft.com/office/drawing/2014/chart" uri="{C3380CC4-5D6E-409C-BE32-E72D297353CC}">
              <c16:uniqueId val="{00000002-78A4-4616-9701-450209CE8498}"/>
            </c:ext>
          </c:extLst>
        </c:ser>
        <c:dLbls>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c:ext xmlns:c16="http://schemas.microsoft.com/office/drawing/2014/chart" uri="{C3380CC4-5D6E-409C-BE32-E72D297353CC}">
                <c16:uniqueId val="{00000000-C7FB-448E-87FF-A30C47787860}"/>
              </c:ext>
            </c:extLst>
          </c:dPt>
          <c:dPt>
            <c:idx val="1"/>
            <c:bubble3D val="0"/>
            <c:extLst>
              <c:ext xmlns:c16="http://schemas.microsoft.com/office/drawing/2014/chart" uri="{C3380CC4-5D6E-409C-BE32-E72D297353CC}">
                <c16:uniqueId val="{00000001-C7FB-448E-87FF-A30C47787860}"/>
              </c:ext>
            </c:extLst>
          </c:dPt>
          <c:dPt>
            <c:idx val="2"/>
            <c:bubble3D val="0"/>
            <c:extLst>
              <c:ext xmlns:c16="http://schemas.microsoft.com/office/drawing/2014/chart" uri="{C3380CC4-5D6E-409C-BE32-E72D297353CC}">
                <c16:uniqueId val="{00000002-C7FB-448E-87FF-A30C47787860}"/>
              </c:ext>
            </c:extLst>
          </c:dPt>
          <c:dPt>
            <c:idx val="3"/>
            <c:bubble3D val="0"/>
            <c:extLst>
              <c:ext xmlns:c16="http://schemas.microsoft.com/office/drawing/2014/chart" uri="{C3380CC4-5D6E-409C-BE32-E72D297353CC}">
                <c16:uniqueId val="{00000003-C7FB-448E-87FF-A30C47787860}"/>
              </c:ext>
            </c:extLst>
          </c:dPt>
          <c:dPt>
            <c:idx val="4"/>
            <c:bubble3D val="0"/>
            <c:extLst>
              <c:ext xmlns:c16="http://schemas.microsoft.com/office/drawing/2014/chart" uri="{C3380CC4-5D6E-409C-BE32-E72D297353CC}">
                <c16:uniqueId val="{00000004-C7FB-448E-87FF-A30C47787860}"/>
              </c:ext>
            </c:extLst>
          </c:dPt>
          <c:dPt>
            <c:idx val="8"/>
            <c:bubble3D val="0"/>
            <c:extLst>
              <c:ext xmlns:c16="http://schemas.microsoft.com/office/drawing/2014/chart" uri="{C3380CC4-5D6E-409C-BE32-E72D297353CC}">
                <c16:uniqueId val="{00000005-C7FB-448E-87FF-A30C47787860}"/>
              </c:ext>
            </c:extLst>
          </c:dPt>
          <c:dPt>
            <c:idx val="16"/>
            <c:bubble3D val="0"/>
            <c:extLst>
              <c:ext xmlns:c16="http://schemas.microsoft.com/office/drawing/2014/chart" uri="{C3380CC4-5D6E-409C-BE32-E72D297353CC}">
                <c16:uniqueId val="{00000006-C7FB-448E-87FF-A30C47787860}"/>
              </c:ext>
            </c:extLst>
          </c:dPt>
          <c:dPt>
            <c:idx val="24"/>
            <c:bubble3D val="0"/>
            <c:extLst>
              <c:ext xmlns:c16="http://schemas.microsoft.com/office/drawing/2014/chart" uri="{C3380CC4-5D6E-409C-BE32-E72D297353CC}">
                <c16:uniqueId val="{00000007-C7FB-448E-87FF-A30C47787860}"/>
              </c:ext>
            </c:extLst>
          </c:dPt>
          <c:dPt>
            <c:idx val="32"/>
            <c:bubble3D val="0"/>
            <c:extLst>
              <c:ext xmlns:c16="http://schemas.microsoft.com/office/drawing/2014/chart" uri="{C3380CC4-5D6E-409C-BE32-E72D297353CC}">
                <c16:uniqueId val="{00000008-C7FB-448E-87FF-A30C47787860}"/>
              </c:ext>
            </c:extLst>
          </c:dPt>
          <c:dLbls>
            <c:dLbl>
              <c:idx val="0"/>
              <c:tx>
                <c:rich>
                  <a:bodyPr horzOverflow="overflow"/>
                  <a:lstStyle/>
                  <a:p>
                    <a:pPr>
                      <a:defRPr/>
                    </a:pPr>
                    <a:r>
                      <a:rPr lang="ja-JP" altLang="en-US" sz="90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C7FB-448E-87FF-A30C47787860}"/>
                </c:ext>
              </c:extLst>
            </c:dLbl>
            <c:dLbl>
              <c:idx val="1"/>
              <c:spPr>
                <a:noFill/>
                <a:ln>
                  <a:noFill/>
                </a:ln>
                <a:effectLst/>
              </c:spPr>
              <c:txPr>
                <a:bodyPr horzOverflow="overflow"/>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1-C7FB-448E-87FF-A30C47787860}"/>
                </c:ext>
              </c:extLst>
            </c:dLbl>
            <c:dLbl>
              <c:idx val="2"/>
              <c:spPr>
                <a:noFill/>
                <a:ln>
                  <a:noFill/>
                </a:ln>
                <a:effectLst/>
              </c:spPr>
              <c:txPr>
                <a:bodyPr horzOverflow="overflow"/>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2-C7FB-448E-87FF-A30C47787860}"/>
                </c:ext>
              </c:extLst>
            </c:dLbl>
            <c:dLbl>
              <c:idx val="3"/>
              <c:spPr>
                <a:noFill/>
                <a:ln>
                  <a:noFill/>
                </a:ln>
                <a:effectLst/>
              </c:spPr>
              <c:txPr>
                <a:bodyPr horzOverflow="overflow"/>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3-C7FB-448E-87FF-A30C47787860}"/>
                </c:ext>
              </c:extLst>
            </c:dLbl>
            <c:dLbl>
              <c:idx val="4"/>
              <c:spPr>
                <a:noFill/>
                <a:ln>
                  <a:noFill/>
                </a:ln>
                <a:effectLst/>
              </c:spPr>
              <c:txPr>
                <a:bodyPr horzOverflow="overflow"/>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4-C7FB-448E-87FF-A30C47787860}"/>
                </c:ext>
              </c:extLst>
            </c:dLbl>
            <c:dLbl>
              <c:idx val="8"/>
              <c:tx>
                <c:rich>
                  <a:bodyPr horzOverflow="overflow"/>
                  <a:lstStyle/>
                  <a:p>
                    <a:pPr>
                      <a:defRPr/>
                    </a:pPr>
                    <a:r>
                      <a:rPr lang="ja-JP" altLang="en-US" sz="90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C7FB-448E-87FF-A30C47787860}"/>
                </c:ext>
              </c:extLst>
            </c:dLbl>
            <c:dLbl>
              <c:idx val="16"/>
              <c:tx>
                <c:rich>
                  <a:bodyPr horzOverflow="overflow"/>
                  <a:lstStyle/>
                  <a:p>
                    <a:pPr>
                      <a:defRPr/>
                    </a:pPr>
                    <a:r>
                      <a:rPr lang="ja-JP" altLang="en-US" sz="90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C7FB-448E-87FF-A30C47787860}"/>
                </c:ext>
              </c:extLst>
            </c:dLbl>
            <c:dLbl>
              <c:idx val="24"/>
              <c:tx>
                <c:rich>
                  <a:bodyPr horzOverflow="overflow"/>
                  <a:lstStyle/>
                  <a:p>
                    <a:pPr>
                      <a:defRPr/>
                    </a:pPr>
                    <a:r>
                      <a:rPr lang="ja-JP" altLang="en-US" sz="900">
                        <a:solidFill>
                          <a:schemeClr val="tx1"/>
                        </a:solidFill>
                        <a:latin typeface="ＭＳ Ｐゴシック"/>
                        <a:ea typeface="ＭＳ Ｐゴシック"/>
                      </a:rPr>
                      <a:t>R03</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C7FB-448E-87FF-A30C47787860}"/>
                </c:ext>
              </c:extLst>
            </c:dLbl>
            <c:dLbl>
              <c:idx val="32"/>
              <c:tx>
                <c:rich>
                  <a:bodyPr horzOverflow="overflow"/>
                  <a:lstStyle/>
                  <a:p>
                    <a:pPr>
                      <a:defRPr/>
                    </a:pPr>
                    <a:r>
                      <a:rPr lang="ja-JP" altLang="en-US" sz="900">
                        <a:solidFill>
                          <a:schemeClr val="tx1"/>
                        </a:solidFill>
                        <a:latin typeface="ＭＳ Ｐゴシック"/>
                        <a:ea typeface="ＭＳ Ｐゴシック"/>
                      </a:rPr>
                      <a:t>R04</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C7FB-448E-87FF-A30C47787860}"/>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52.3</c:v>
                </c:pt>
                <c:pt idx="8">
                  <c:v>54.3</c:v>
                </c:pt>
                <c:pt idx="16">
                  <c:v>55.6</c:v>
                </c:pt>
                <c:pt idx="24">
                  <c:v>56.8</c:v>
                </c:pt>
                <c:pt idx="32">
                  <c:v>57.8</c:v>
                </c:pt>
              </c:numCache>
            </c:numRef>
          </c:xVal>
          <c:yVal>
            <c:numRef>
              <c:f>公会計指標分析・財政指標組合せ分析表!$BP$51:$DC$51</c:f>
              <c:numCache>
                <c:formatCode>#,##0.0;"▲ "#,##0.0</c:formatCode>
                <c:ptCount val="40"/>
                <c:pt idx="0">
                  <c:v>26.9</c:v>
                </c:pt>
                <c:pt idx="8">
                  <c:v>22.9</c:v>
                </c:pt>
                <c:pt idx="16">
                  <c:v>20</c:v>
                </c:pt>
                <c:pt idx="24">
                  <c:v>13.4</c:v>
                </c:pt>
                <c:pt idx="32">
                  <c:v>3.3</c:v>
                </c:pt>
              </c:numCache>
            </c:numRef>
          </c:yVal>
          <c:smooth val="0"/>
          <c:extLst>
            <c:ext xmlns:c16="http://schemas.microsoft.com/office/drawing/2014/chart" uri="{C3380CC4-5D6E-409C-BE32-E72D297353CC}">
              <c16:uniqueId val="{00000009-C7FB-448E-87FF-A30C4778786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bubble3D val="0"/>
            <c:extLst>
              <c:ext xmlns:c16="http://schemas.microsoft.com/office/drawing/2014/chart" uri="{C3380CC4-5D6E-409C-BE32-E72D297353CC}">
                <c16:uniqueId val="{0000000A-C7FB-448E-87FF-A30C47787860}"/>
              </c:ext>
            </c:extLst>
          </c:dPt>
          <c:dPt>
            <c:idx val="1"/>
            <c:bubble3D val="0"/>
            <c:extLst>
              <c:ext xmlns:c16="http://schemas.microsoft.com/office/drawing/2014/chart" uri="{C3380CC4-5D6E-409C-BE32-E72D297353CC}">
                <c16:uniqueId val="{0000000B-C7FB-448E-87FF-A30C47787860}"/>
              </c:ext>
            </c:extLst>
          </c:dPt>
          <c:dPt>
            <c:idx val="2"/>
            <c:bubble3D val="0"/>
            <c:extLst>
              <c:ext xmlns:c16="http://schemas.microsoft.com/office/drawing/2014/chart" uri="{C3380CC4-5D6E-409C-BE32-E72D297353CC}">
                <c16:uniqueId val="{0000000C-C7FB-448E-87FF-A30C47787860}"/>
              </c:ext>
            </c:extLst>
          </c:dPt>
          <c:dPt>
            <c:idx val="3"/>
            <c:bubble3D val="0"/>
            <c:extLst>
              <c:ext xmlns:c16="http://schemas.microsoft.com/office/drawing/2014/chart" uri="{C3380CC4-5D6E-409C-BE32-E72D297353CC}">
                <c16:uniqueId val="{0000000D-C7FB-448E-87FF-A30C47787860}"/>
              </c:ext>
            </c:extLst>
          </c:dPt>
          <c:dPt>
            <c:idx val="4"/>
            <c:bubble3D val="0"/>
            <c:extLst>
              <c:ext xmlns:c16="http://schemas.microsoft.com/office/drawing/2014/chart" uri="{C3380CC4-5D6E-409C-BE32-E72D297353CC}">
                <c16:uniqueId val="{0000000E-C7FB-448E-87FF-A30C47787860}"/>
              </c:ext>
            </c:extLst>
          </c:dPt>
          <c:dPt>
            <c:idx val="8"/>
            <c:bubble3D val="0"/>
            <c:extLst>
              <c:ext xmlns:c16="http://schemas.microsoft.com/office/drawing/2014/chart" uri="{C3380CC4-5D6E-409C-BE32-E72D297353CC}">
                <c16:uniqueId val="{0000000F-C7FB-448E-87FF-A30C47787860}"/>
              </c:ext>
            </c:extLst>
          </c:dPt>
          <c:dPt>
            <c:idx val="16"/>
            <c:bubble3D val="0"/>
            <c:extLst>
              <c:ext xmlns:c16="http://schemas.microsoft.com/office/drawing/2014/chart" uri="{C3380CC4-5D6E-409C-BE32-E72D297353CC}">
                <c16:uniqueId val="{00000010-C7FB-448E-87FF-A30C47787860}"/>
              </c:ext>
            </c:extLst>
          </c:dPt>
          <c:dPt>
            <c:idx val="24"/>
            <c:bubble3D val="0"/>
            <c:extLst>
              <c:ext xmlns:c16="http://schemas.microsoft.com/office/drawing/2014/chart" uri="{C3380CC4-5D6E-409C-BE32-E72D297353CC}">
                <c16:uniqueId val="{00000011-C7FB-448E-87FF-A30C47787860}"/>
              </c:ext>
            </c:extLst>
          </c:dPt>
          <c:dPt>
            <c:idx val="32"/>
            <c:bubble3D val="0"/>
            <c:extLst>
              <c:ext xmlns:c16="http://schemas.microsoft.com/office/drawing/2014/chart" uri="{C3380CC4-5D6E-409C-BE32-E72D297353CC}">
                <c16:uniqueId val="{00000012-C7FB-448E-87FF-A30C47787860}"/>
              </c:ext>
            </c:extLst>
          </c:dPt>
          <c:dLbls>
            <c:dLbl>
              <c:idx val="0"/>
              <c:tx>
                <c:rich>
                  <a:bodyPr horzOverflow="overflow"/>
                  <a:lstStyle/>
                  <a:p>
                    <a:pPr>
                      <a:defRPr/>
                    </a:pPr>
                    <a:r>
                      <a:rPr lang="ja-JP" altLang="en-US" sz="900" baseline="0">
                        <a:solidFill>
                          <a:schemeClr val="tx1"/>
                        </a:solidFill>
                        <a:latin typeface="ＭＳ Ｐゴシック"/>
                        <a:ea typeface="ＭＳ Ｐゴシック"/>
                      </a:rPr>
                      <a:t>H30</a:t>
                    </a:r>
                  </a:p>
                </c:rich>
              </c:tx>
              <c:spPr>
                <a:noFill/>
                <a:ln>
                  <a:noFill/>
                </a:ln>
                <a:effectLst/>
              </c:spPr>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C7FB-448E-87FF-A30C47787860}"/>
                </c:ext>
              </c:extLst>
            </c:dLbl>
            <c:dLbl>
              <c:idx val="1"/>
              <c:delete val="1"/>
              <c:extLst>
                <c:ext xmlns:c15="http://schemas.microsoft.com/office/drawing/2012/chart" uri="{CE6537A1-D6FC-4f65-9D91-7224C49458BB}"/>
                <c:ext xmlns:c16="http://schemas.microsoft.com/office/drawing/2014/chart" uri="{C3380CC4-5D6E-409C-BE32-E72D297353CC}">
                  <c16:uniqueId val="{0000000B-C7FB-448E-87FF-A30C47787860}"/>
                </c:ext>
              </c:extLst>
            </c:dLbl>
            <c:dLbl>
              <c:idx val="2"/>
              <c:delete val="1"/>
              <c:extLst>
                <c:ext xmlns:c15="http://schemas.microsoft.com/office/drawing/2012/chart" uri="{CE6537A1-D6FC-4f65-9D91-7224C49458BB}"/>
                <c:ext xmlns:c16="http://schemas.microsoft.com/office/drawing/2014/chart" uri="{C3380CC4-5D6E-409C-BE32-E72D297353CC}">
                  <c16:uniqueId val="{0000000C-C7FB-448E-87FF-A30C47787860}"/>
                </c:ext>
              </c:extLst>
            </c:dLbl>
            <c:dLbl>
              <c:idx val="3"/>
              <c:delete val="1"/>
              <c:extLst>
                <c:ext xmlns:c15="http://schemas.microsoft.com/office/drawing/2012/chart" uri="{CE6537A1-D6FC-4f65-9D91-7224C49458BB}"/>
                <c:ext xmlns:c16="http://schemas.microsoft.com/office/drawing/2014/chart" uri="{C3380CC4-5D6E-409C-BE32-E72D297353CC}">
                  <c16:uniqueId val="{0000000D-C7FB-448E-87FF-A30C47787860}"/>
                </c:ext>
              </c:extLst>
            </c:dLbl>
            <c:dLbl>
              <c:idx val="4"/>
              <c:delete val="1"/>
              <c:extLst>
                <c:ext xmlns:c15="http://schemas.microsoft.com/office/drawing/2012/chart" uri="{CE6537A1-D6FC-4f65-9D91-7224C49458BB}"/>
                <c:ext xmlns:c16="http://schemas.microsoft.com/office/drawing/2014/chart" uri="{C3380CC4-5D6E-409C-BE32-E72D297353CC}">
                  <c16:uniqueId val="{0000000E-C7FB-448E-87FF-A30C47787860}"/>
                </c:ext>
              </c:extLst>
            </c:dLbl>
            <c:dLbl>
              <c:idx val="8"/>
              <c:tx>
                <c:rich>
                  <a:bodyPr horzOverflow="overflow"/>
                  <a:lstStyle/>
                  <a:p>
                    <a:pPr>
                      <a:defRPr/>
                    </a:pPr>
                    <a:r>
                      <a:rPr lang="ja-JP" altLang="en-US" sz="900" baseline="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C7FB-448E-87FF-A30C47787860}"/>
                </c:ext>
              </c:extLst>
            </c:dLbl>
            <c:dLbl>
              <c:idx val="16"/>
              <c:tx>
                <c:rich>
                  <a:bodyPr horzOverflow="overflow"/>
                  <a:lstStyle/>
                  <a:p>
                    <a:pPr>
                      <a:defRPr/>
                    </a:pPr>
                    <a:r>
                      <a:rPr lang="ja-JP" altLang="en-US" sz="900" baseline="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0-C7FB-448E-87FF-A30C47787860}"/>
                </c:ext>
              </c:extLst>
            </c:dLbl>
            <c:dLbl>
              <c:idx val="24"/>
              <c:tx>
                <c:rich>
                  <a:bodyPr horzOverflow="overflow"/>
                  <a:lstStyle/>
                  <a:p>
                    <a:pPr>
                      <a:defRPr/>
                    </a:pPr>
                    <a:r>
                      <a:rPr lang="ja-JP" altLang="en-US" sz="900" baseline="0">
                        <a:solidFill>
                          <a:schemeClr val="tx1"/>
                        </a:solidFill>
                        <a:latin typeface="ＭＳ Ｐゴシック"/>
                        <a:ea typeface="ＭＳ Ｐゴシック"/>
                      </a:rPr>
                      <a:t>R03</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1-C7FB-448E-87FF-A30C47787860}"/>
                </c:ext>
              </c:extLst>
            </c:dLbl>
            <c:dLbl>
              <c:idx val="32"/>
              <c:tx>
                <c:rich>
                  <a:bodyPr horzOverflow="overflow"/>
                  <a:lstStyle/>
                  <a:p>
                    <a:pPr>
                      <a:defRPr/>
                    </a:pPr>
                    <a:r>
                      <a:rPr lang="ja-JP" altLang="en-US" sz="900" baseline="0">
                        <a:solidFill>
                          <a:schemeClr val="tx1"/>
                        </a:solidFill>
                        <a:latin typeface="ＭＳ Ｐゴシック"/>
                        <a:ea typeface="ＭＳ Ｐゴシック"/>
                      </a:rPr>
                      <a:t>R04</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2-C7FB-448E-87FF-A30C47787860}"/>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59.4</c:v>
                </c:pt>
                <c:pt idx="8">
                  <c:v>60.2</c:v>
                </c:pt>
                <c:pt idx="16">
                  <c:v>61</c:v>
                </c:pt>
                <c:pt idx="24">
                  <c:v>62.1</c:v>
                </c:pt>
                <c:pt idx="32">
                  <c:v>68.2</c:v>
                </c:pt>
              </c:numCache>
            </c:numRef>
          </c:xVal>
          <c:yVal>
            <c:numRef>
              <c:f>公会計指標分析・財政指標組合せ分析表!$BP$55:$DC$55</c:f>
              <c:numCache>
                <c:formatCode>#,##0.0;"▲ "#,##0.0</c:formatCode>
                <c:ptCount val="40"/>
                <c:pt idx="0">
                  <c:v>12.1</c:v>
                </c:pt>
                <c:pt idx="8">
                  <c:v>11.2</c:v>
                </c:pt>
                <c:pt idx="16">
                  <c:v>7.1</c:v>
                </c:pt>
                <c:pt idx="24">
                  <c:v>5</c:v>
                </c:pt>
                <c:pt idx="32">
                  <c:v>0.1</c:v>
                </c:pt>
              </c:numCache>
            </c:numRef>
          </c:yVal>
          <c:smooth val="0"/>
          <c:extLst>
            <c:ext xmlns:c16="http://schemas.microsoft.com/office/drawing/2014/chart" uri="{C3380CC4-5D6E-409C-BE32-E72D297353CC}">
              <c16:uniqueId val="{00000013-C7FB-448E-87FF-A30C47787860}"/>
            </c:ext>
          </c:extLst>
        </c:ser>
        <c:dLbls>
          <c:showLegendKey val="0"/>
          <c:showVal val="1"/>
          <c:showCatName val="0"/>
          <c:showSerName val="0"/>
          <c:showPercent val="0"/>
          <c:showBubbleSize val="0"/>
        </c:dLbls>
        <c:axId val="3"/>
        <c:axId val="2"/>
      </c:scatterChart>
      <c:valAx>
        <c:axId val="3"/>
        <c:scaling>
          <c:orientation val="maxMin"/>
          <c:max val="70"/>
          <c:min val="50"/>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60460282273"/>
              <c:y val="0.90792941539746974"/>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2"/>
        <c:crosses val="autoZero"/>
        <c:crossBetween val="midCat"/>
      </c:valAx>
      <c:valAx>
        <c:axId val="2"/>
        <c:scaling>
          <c:orientation val="maxMin"/>
          <c:max val="40"/>
          <c:min val="-1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752155980504E-2"/>
              <c:y val="0.25088121770245847"/>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p>
        </c:txPr>
        <c:crossAx val="3"/>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txPr>
    <a:bodyPr anchor="ctr" anchorCtr="1"/>
    <a:lstStyle/>
    <a:p>
      <a:pPr algn="ctr" rtl="0">
        <a:defRPr lang="ja-JP" altLang="en-US" sz="1000">
          <a:solidFill>
            <a:schemeClr val="tx1"/>
          </a:solidFill>
        </a:defRPr>
      </a:pPr>
      <a:endParaRPr lang="ja-JP"/>
    </a:p>
  </c:txPr>
  <c:printSettings>
    <c:headerFooter/>
    <c:pageMargins b="0.75000000000000044" l="0.7000000000000004" r="0.7000000000000004" t="0.75000000000000044" header="0.30000000000000021" footer="0.30000000000000021"/>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c:ext xmlns:c16="http://schemas.microsoft.com/office/drawing/2014/chart" uri="{C3380CC4-5D6E-409C-BE32-E72D297353CC}">
                <c16:uniqueId val="{00000000-93C9-4622-8C7B-DEA86A8D50C9}"/>
              </c:ext>
            </c:extLst>
          </c:dPt>
          <c:dPt>
            <c:idx val="1"/>
            <c:bubble3D val="0"/>
            <c:extLst>
              <c:ext xmlns:c16="http://schemas.microsoft.com/office/drawing/2014/chart" uri="{C3380CC4-5D6E-409C-BE32-E72D297353CC}">
                <c16:uniqueId val="{00000001-93C9-4622-8C7B-DEA86A8D50C9}"/>
              </c:ext>
            </c:extLst>
          </c:dPt>
          <c:dPt>
            <c:idx val="2"/>
            <c:bubble3D val="0"/>
            <c:extLst>
              <c:ext xmlns:c16="http://schemas.microsoft.com/office/drawing/2014/chart" uri="{C3380CC4-5D6E-409C-BE32-E72D297353CC}">
                <c16:uniqueId val="{00000002-93C9-4622-8C7B-DEA86A8D50C9}"/>
              </c:ext>
            </c:extLst>
          </c:dPt>
          <c:dPt>
            <c:idx val="3"/>
            <c:bubble3D val="0"/>
            <c:extLst>
              <c:ext xmlns:c16="http://schemas.microsoft.com/office/drawing/2014/chart" uri="{C3380CC4-5D6E-409C-BE32-E72D297353CC}">
                <c16:uniqueId val="{00000003-93C9-4622-8C7B-DEA86A8D50C9}"/>
              </c:ext>
            </c:extLst>
          </c:dPt>
          <c:dPt>
            <c:idx val="4"/>
            <c:bubble3D val="0"/>
            <c:extLst>
              <c:ext xmlns:c16="http://schemas.microsoft.com/office/drawing/2014/chart" uri="{C3380CC4-5D6E-409C-BE32-E72D297353CC}">
                <c16:uniqueId val="{00000004-93C9-4622-8C7B-DEA86A8D50C9}"/>
              </c:ext>
            </c:extLst>
          </c:dPt>
          <c:dPt>
            <c:idx val="8"/>
            <c:bubble3D val="0"/>
            <c:extLst>
              <c:ext xmlns:c16="http://schemas.microsoft.com/office/drawing/2014/chart" uri="{C3380CC4-5D6E-409C-BE32-E72D297353CC}">
                <c16:uniqueId val="{00000005-93C9-4622-8C7B-DEA86A8D50C9}"/>
              </c:ext>
            </c:extLst>
          </c:dPt>
          <c:dPt>
            <c:idx val="16"/>
            <c:bubble3D val="0"/>
            <c:extLst>
              <c:ext xmlns:c16="http://schemas.microsoft.com/office/drawing/2014/chart" uri="{C3380CC4-5D6E-409C-BE32-E72D297353CC}">
                <c16:uniqueId val="{00000006-93C9-4622-8C7B-DEA86A8D50C9}"/>
              </c:ext>
            </c:extLst>
          </c:dPt>
          <c:dPt>
            <c:idx val="24"/>
            <c:bubble3D val="0"/>
            <c:extLst>
              <c:ext xmlns:c16="http://schemas.microsoft.com/office/drawing/2014/chart" uri="{C3380CC4-5D6E-409C-BE32-E72D297353CC}">
                <c16:uniqueId val="{00000007-93C9-4622-8C7B-DEA86A8D50C9}"/>
              </c:ext>
            </c:extLst>
          </c:dPt>
          <c:dPt>
            <c:idx val="32"/>
            <c:bubble3D val="0"/>
            <c:extLst>
              <c:ext xmlns:c16="http://schemas.microsoft.com/office/drawing/2014/chart" uri="{C3380CC4-5D6E-409C-BE32-E72D297353CC}">
                <c16:uniqueId val="{00000008-93C9-4622-8C7B-DEA86A8D50C9}"/>
              </c:ext>
            </c:extLst>
          </c:dPt>
          <c:dLbls>
            <c:dLbl>
              <c:idx val="0"/>
              <c:tx>
                <c:rich>
                  <a:bodyPr horzOverflow="overflow"/>
                  <a:lstStyle/>
                  <a:p>
                    <a:pPr>
                      <a:defRPr/>
                    </a:pPr>
                    <a:r>
                      <a:rPr lang="ja-JP" altLang="en-US" sz="90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93C9-4622-8C7B-DEA86A8D50C9}"/>
                </c:ext>
              </c:extLst>
            </c:dLbl>
            <c:dLbl>
              <c:idx val="1"/>
              <c:spPr>
                <a:noFill/>
                <a:ln>
                  <a:noFill/>
                </a:ln>
                <a:effectLst/>
              </c:spPr>
              <c:txPr>
                <a:bodyPr horzOverflow="overflow"/>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3C9-4622-8C7B-DEA86A8D50C9}"/>
                </c:ext>
              </c:extLst>
            </c:dLbl>
            <c:dLbl>
              <c:idx val="2"/>
              <c:spPr>
                <a:noFill/>
                <a:ln>
                  <a:noFill/>
                </a:ln>
                <a:effectLst/>
              </c:spPr>
              <c:txPr>
                <a:bodyPr horzOverflow="overflow"/>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3C9-4622-8C7B-DEA86A8D50C9}"/>
                </c:ext>
              </c:extLst>
            </c:dLbl>
            <c:dLbl>
              <c:idx val="3"/>
              <c:spPr>
                <a:noFill/>
                <a:ln>
                  <a:noFill/>
                </a:ln>
                <a:effectLst/>
              </c:spPr>
              <c:txPr>
                <a:bodyPr horzOverflow="overflow"/>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3C9-4622-8C7B-DEA86A8D50C9}"/>
                </c:ext>
              </c:extLst>
            </c:dLbl>
            <c:dLbl>
              <c:idx val="4"/>
              <c:spPr>
                <a:noFill/>
                <a:ln>
                  <a:noFill/>
                </a:ln>
                <a:effectLst/>
              </c:spPr>
              <c:txPr>
                <a:bodyPr horzOverflow="overflow"/>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3C9-4622-8C7B-DEA86A8D50C9}"/>
                </c:ext>
              </c:extLst>
            </c:dLbl>
            <c:dLbl>
              <c:idx val="8"/>
              <c:tx>
                <c:rich>
                  <a:bodyPr horzOverflow="overflow"/>
                  <a:lstStyle/>
                  <a:p>
                    <a:pPr>
                      <a:defRPr/>
                    </a:pPr>
                    <a:r>
                      <a:rPr lang="ja-JP" altLang="en-US" sz="90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93C9-4622-8C7B-DEA86A8D50C9}"/>
                </c:ext>
              </c:extLst>
            </c:dLbl>
            <c:dLbl>
              <c:idx val="16"/>
              <c:tx>
                <c:rich>
                  <a:bodyPr horzOverflow="overflow"/>
                  <a:lstStyle/>
                  <a:p>
                    <a:pPr>
                      <a:defRPr/>
                    </a:pPr>
                    <a:r>
                      <a:rPr lang="ja-JP" altLang="en-US" sz="90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93C9-4622-8C7B-DEA86A8D50C9}"/>
                </c:ext>
              </c:extLst>
            </c:dLbl>
            <c:dLbl>
              <c:idx val="24"/>
              <c:tx>
                <c:rich>
                  <a:bodyPr horzOverflow="overflow"/>
                  <a:lstStyle/>
                  <a:p>
                    <a:pPr>
                      <a:defRPr/>
                    </a:pPr>
                    <a:r>
                      <a:rPr lang="ja-JP" altLang="en-US" sz="900">
                        <a:solidFill>
                          <a:schemeClr val="tx1"/>
                        </a:solidFill>
                        <a:latin typeface="ＭＳ Ｐゴシック"/>
                        <a:ea typeface="ＭＳ Ｐゴシック"/>
                      </a:rPr>
                      <a:t>R03</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93C9-4622-8C7B-DEA86A8D50C9}"/>
                </c:ext>
              </c:extLst>
            </c:dLbl>
            <c:dLbl>
              <c:idx val="32"/>
              <c:tx>
                <c:rich>
                  <a:bodyPr horzOverflow="overflow"/>
                  <a:lstStyle/>
                  <a:p>
                    <a:pPr>
                      <a:defRPr/>
                    </a:pPr>
                    <a:r>
                      <a:rPr lang="ja-JP" altLang="en-US" sz="900">
                        <a:solidFill>
                          <a:schemeClr val="tx1"/>
                        </a:solidFill>
                        <a:latin typeface="ＭＳ Ｐゴシック"/>
                        <a:ea typeface="ＭＳ Ｐゴシック"/>
                      </a:rPr>
                      <a:t>R04</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93C9-4622-8C7B-DEA86A8D50C9}"/>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5.9</c:v>
                </c:pt>
                <c:pt idx="8">
                  <c:v>5</c:v>
                </c:pt>
                <c:pt idx="16">
                  <c:v>4.5999999999999996</c:v>
                </c:pt>
                <c:pt idx="24">
                  <c:v>4.8</c:v>
                </c:pt>
                <c:pt idx="32">
                  <c:v>4.7</c:v>
                </c:pt>
              </c:numCache>
            </c:numRef>
          </c:xVal>
          <c:yVal>
            <c:numRef>
              <c:f>公会計指標分析・財政指標組合せ分析表!$BP$73:$DC$73</c:f>
              <c:numCache>
                <c:formatCode>#,##0.0;"▲ "#,##0.0</c:formatCode>
                <c:ptCount val="40"/>
                <c:pt idx="0">
                  <c:v>26.9</c:v>
                </c:pt>
                <c:pt idx="8">
                  <c:v>22.9</c:v>
                </c:pt>
                <c:pt idx="16">
                  <c:v>20</c:v>
                </c:pt>
                <c:pt idx="24">
                  <c:v>13.4</c:v>
                </c:pt>
                <c:pt idx="32">
                  <c:v>3.3</c:v>
                </c:pt>
              </c:numCache>
            </c:numRef>
          </c:yVal>
          <c:smooth val="0"/>
          <c:extLst>
            <c:ext xmlns:c16="http://schemas.microsoft.com/office/drawing/2014/chart" uri="{C3380CC4-5D6E-409C-BE32-E72D297353CC}">
              <c16:uniqueId val="{00000009-93C9-4622-8C7B-DEA86A8D50C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bubble3D val="0"/>
            <c:extLst>
              <c:ext xmlns:c16="http://schemas.microsoft.com/office/drawing/2014/chart" uri="{C3380CC4-5D6E-409C-BE32-E72D297353CC}">
                <c16:uniqueId val="{0000000A-93C9-4622-8C7B-DEA86A8D50C9}"/>
              </c:ext>
            </c:extLst>
          </c:dPt>
          <c:dPt>
            <c:idx val="1"/>
            <c:bubble3D val="0"/>
            <c:extLst>
              <c:ext xmlns:c16="http://schemas.microsoft.com/office/drawing/2014/chart" uri="{C3380CC4-5D6E-409C-BE32-E72D297353CC}">
                <c16:uniqueId val="{0000000B-93C9-4622-8C7B-DEA86A8D50C9}"/>
              </c:ext>
            </c:extLst>
          </c:dPt>
          <c:dPt>
            <c:idx val="2"/>
            <c:bubble3D val="0"/>
            <c:extLst>
              <c:ext xmlns:c16="http://schemas.microsoft.com/office/drawing/2014/chart" uri="{C3380CC4-5D6E-409C-BE32-E72D297353CC}">
                <c16:uniqueId val="{0000000C-93C9-4622-8C7B-DEA86A8D50C9}"/>
              </c:ext>
            </c:extLst>
          </c:dPt>
          <c:dPt>
            <c:idx val="3"/>
            <c:bubble3D val="0"/>
            <c:extLst>
              <c:ext xmlns:c16="http://schemas.microsoft.com/office/drawing/2014/chart" uri="{C3380CC4-5D6E-409C-BE32-E72D297353CC}">
                <c16:uniqueId val="{0000000D-93C9-4622-8C7B-DEA86A8D50C9}"/>
              </c:ext>
            </c:extLst>
          </c:dPt>
          <c:dPt>
            <c:idx val="4"/>
            <c:bubble3D val="0"/>
            <c:extLst>
              <c:ext xmlns:c16="http://schemas.microsoft.com/office/drawing/2014/chart" uri="{C3380CC4-5D6E-409C-BE32-E72D297353CC}">
                <c16:uniqueId val="{0000000E-93C9-4622-8C7B-DEA86A8D50C9}"/>
              </c:ext>
            </c:extLst>
          </c:dPt>
          <c:dPt>
            <c:idx val="8"/>
            <c:bubble3D val="0"/>
            <c:extLst>
              <c:ext xmlns:c16="http://schemas.microsoft.com/office/drawing/2014/chart" uri="{C3380CC4-5D6E-409C-BE32-E72D297353CC}">
                <c16:uniqueId val="{0000000F-93C9-4622-8C7B-DEA86A8D50C9}"/>
              </c:ext>
            </c:extLst>
          </c:dPt>
          <c:dPt>
            <c:idx val="16"/>
            <c:bubble3D val="0"/>
            <c:extLst>
              <c:ext xmlns:c16="http://schemas.microsoft.com/office/drawing/2014/chart" uri="{C3380CC4-5D6E-409C-BE32-E72D297353CC}">
                <c16:uniqueId val="{00000010-93C9-4622-8C7B-DEA86A8D50C9}"/>
              </c:ext>
            </c:extLst>
          </c:dPt>
          <c:dPt>
            <c:idx val="24"/>
            <c:bubble3D val="0"/>
            <c:extLst>
              <c:ext xmlns:c16="http://schemas.microsoft.com/office/drawing/2014/chart" uri="{C3380CC4-5D6E-409C-BE32-E72D297353CC}">
                <c16:uniqueId val="{00000011-93C9-4622-8C7B-DEA86A8D50C9}"/>
              </c:ext>
            </c:extLst>
          </c:dPt>
          <c:dPt>
            <c:idx val="32"/>
            <c:bubble3D val="0"/>
            <c:extLst>
              <c:ext xmlns:c16="http://schemas.microsoft.com/office/drawing/2014/chart" uri="{C3380CC4-5D6E-409C-BE32-E72D297353CC}">
                <c16:uniqueId val="{00000012-93C9-4622-8C7B-DEA86A8D50C9}"/>
              </c:ext>
            </c:extLst>
          </c:dPt>
          <c:dLbls>
            <c:dLbl>
              <c:idx val="0"/>
              <c:layout>
                <c:manualLayout>
                  <c:x val="0"/>
                  <c:y val="1.1908635276082654E-2"/>
                </c:manualLayout>
              </c:layout>
              <c:tx>
                <c:rich>
                  <a:bodyPr horzOverflow="overflow"/>
                  <a:lstStyle/>
                  <a:p>
                    <a:pPr>
                      <a:defRPr/>
                    </a:pPr>
                    <a:r>
                      <a:rPr lang="ja-JP" altLang="en-US" sz="900" baseline="0">
                        <a:solidFill>
                          <a:schemeClr val="tx1"/>
                        </a:solidFill>
                        <a:latin typeface="ＭＳ Ｐゴシック"/>
                        <a:ea typeface="ＭＳ Ｐゴシック"/>
                      </a:rPr>
                      <a:t>H30</a:t>
                    </a:r>
                  </a:p>
                </c:rich>
              </c:tx>
              <c:spPr>
                <a:noFill/>
                <a:ln>
                  <a:noFill/>
                </a:ln>
                <a:effectLst/>
              </c:spPr>
              <c:dLblPos val="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93C9-4622-8C7B-DEA86A8D50C9}"/>
                </c:ext>
              </c:extLst>
            </c:dLbl>
            <c:dLbl>
              <c:idx val="1"/>
              <c:delete val="1"/>
              <c:extLst>
                <c:ext xmlns:c15="http://schemas.microsoft.com/office/drawing/2012/chart" uri="{CE6537A1-D6FC-4f65-9D91-7224C49458BB}"/>
                <c:ext xmlns:c16="http://schemas.microsoft.com/office/drawing/2014/chart" uri="{C3380CC4-5D6E-409C-BE32-E72D297353CC}">
                  <c16:uniqueId val="{0000000B-93C9-4622-8C7B-DEA86A8D50C9}"/>
                </c:ext>
              </c:extLst>
            </c:dLbl>
            <c:dLbl>
              <c:idx val="2"/>
              <c:delete val="1"/>
              <c:extLst>
                <c:ext xmlns:c15="http://schemas.microsoft.com/office/drawing/2012/chart" uri="{CE6537A1-D6FC-4f65-9D91-7224C49458BB}"/>
                <c:ext xmlns:c16="http://schemas.microsoft.com/office/drawing/2014/chart" uri="{C3380CC4-5D6E-409C-BE32-E72D297353CC}">
                  <c16:uniqueId val="{0000000C-93C9-4622-8C7B-DEA86A8D50C9}"/>
                </c:ext>
              </c:extLst>
            </c:dLbl>
            <c:dLbl>
              <c:idx val="3"/>
              <c:delete val="1"/>
              <c:extLst>
                <c:ext xmlns:c15="http://schemas.microsoft.com/office/drawing/2012/chart" uri="{CE6537A1-D6FC-4f65-9D91-7224C49458BB}"/>
                <c:ext xmlns:c16="http://schemas.microsoft.com/office/drawing/2014/chart" uri="{C3380CC4-5D6E-409C-BE32-E72D297353CC}">
                  <c16:uniqueId val="{0000000D-93C9-4622-8C7B-DEA86A8D50C9}"/>
                </c:ext>
              </c:extLst>
            </c:dLbl>
            <c:dLbl>
              <c:idx val="4"/>
              <c:delete val="1"/>
              <c:extLst>
                <c:ext xmlns:c15="http://schemas.microsoft.com/office/drawing/2012/chart" uri="{CE6537A1-D6FC-4f65-9D91-7224C49458BB}"/>
                <c:ext xmlns:c16="http://schemas.microsoft.com/office/drawing/2014/chart" uri="{C3380CC4-5D6E-409C-BE32-E72D297353CC}">
                  <c16:uniqueId val="{0000000E-93C9-4622-8C7B-DEA86A8D50C9}"/>
                </c:ext>
              </c:extLst>
            </c:dLbl>
            <c:dLbl>
              <c:idx val="8"/>
              <c:layout>
                <c:manualLayout>
                  <c:x val="0"/>
                  <c:y val="-1.1908635276082654E-2"/>
                </c:manualLayout>
              </c:layout>
              <c:tx>
                <c:rich>
                  <a:bodyPr horzOverflow="overflow"/>
                  <a:lstStyle/>
                  <a:p>
                    <a:pPr>
                      <a:defRPr/>
                    </a:pPr>
                    <a:r>
                      <a:rPr lang="ja-JP" altLang="en-US" sz="900" baseline="0">
                        <a:solidFill>
                          <a:schemeClr val="tx1"/>
                        </a:solidFill>
                        <a:latin typeface="ＭＳ Ｐゴシック"/>
                        <a:ea typeface="ＭＳ Ｐゴシック"/>
                      </a:rPr>
                      <a:t>R01</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93C9-4622-8C7B-DEA86A8D50C9}"/>
                </c:ext>
              </c:extLst>
            </c:dLbl>
            <c:dLbl>
              <c:idx val="16"/>
              <c:tx>
                <c:rich>
                  <a:bodyPr horzOverflow="overflow"/>
                  <a:lstStyle/>
                  <a:p>
                    <a:pPr>
                      <a:defRPr/>
                    </a:pPr>
                    <a:r>
                      <a:rPr lang="ja-JP" altLang="en-US" sz="900" baseline="0">
                        <a:solidFill>
                          <a:schemeClr val="tx1"/>
                        </a:solidFill>
                        <a:latin typeface="ＭＳ Ｐゴシック"/>
                        <a:ea typeface="ＭＳ Ｐゴシック"/>
                      </a:rPr>
                      <a:t>R02</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0-93C9-4622-8C7B-DEA86A8D50C9}"/>
                </c:ext>
              </c:extLst>
            </c:dLbl>
            <c:dLbl>
              <c:idx val="24"/>
              <c:tx>
                <c:rich>
                  <a:bodyPr horzOverflow="overflow"/>
                  <a:lstStyle/>
                  <a:p>
                    <a:pPr>
                      <a:defRPr/>
                    </a:pPr>
                    <a:r>
                      <a:rPr lang="ja-JP" altLang="en-US" sz="900" baseline="0">
                        <a:solidFill>
                          <a:schemeClr val="tx1"/>
                        </a:solidFill>
                        <a:latin typeface="ＭＳ Ｐゴシック"/>
                        <a:ea typeface="ＭＳ Ｐゴシック"/>
                      </a:rPr>
                      <a:t>R03</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1-93C9-4622-8C7B-DEA86A8D50C9}"/>
                </c:ext>
              </c:extLst>
            </c:dLbl>
            <c:dLbl>
              <c:idx val="32"/>
              <c:tx>
                <c:rich>
                  <a:bodyPr horzOverflow="overflow"/>
                  <a:lstStyle/>
                  <a:p>
                    <a:pPr>
                      <a:defRPr/>
                    </a:pPr>
                    <a:r>
                      <a:rPr lang="ja-JP" altLang="en-US" sz="900" baseline="0">
                        <a:solidFill>
                          <a:schemeClr val="tx1"/>
                        </a:solidFill>
                        <a:latin typeface="ＭＳ Ｐゴシック"/>
                        <a:ea typeface="ＭＳ Ｐゴシック"/>
                      </a:rPr>
                      <a:t>R04</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2-93C9-4622-8C7B-DEA86A8D50C9}"/>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3.5</c:v>
                </c:pt>
                <c:pt idx="8">
                  <c:v>3.5</c:v>
                </c:pt>
                <c:pt idx="16">
                  <c:v>3.4</c:v>
                </c:pt>
                <c:pt idx="24">
                  <c:v>3.6</c:v>
                </c:pt>
                <c:pt idx="32">
                  <c:v>3.6</c:v>
                </c:pt>
              </c:numCache>
            </c:numRef>
          </c:xVal>
          <c:yVal>
            <c:numRef>
              <c:f>公会計指標分析・財政指標組合せ分析表!$BP$77:$DC$77</c:f>
              <c:numCache>
                <c:formatCode>#,##0.0;"▲ "#,##0.0</c:formatCode>
                <c:ptCount val="40"/>
                <c:pt idx="0">
                  <c:v>12.1</c:v>
                </c:pt>
                <c:pt idx="8">
                  <c:v>11.2</c:v>
                </c:pt>
                <c:pt idx="16">
                  <c:v>7.1</c:v>
                </c:pt>
                <c:pt idx="24">
                  <c:v>5</c:v>
                </c:pt>
                <c:pt idx="32">
                  <c:v>0.1</c:v>
                </c:pt>
              </c:numCache>
            </c:numRef>
          </c:yVal>
          <c:smooth val="0"/>
          <c:extLst>
            <c:ext xmlns:c16="http://schemas.microsoft.com/office/drawing/2014/chart" uri="{C3380CC4-5D6E-409C-BE32-E72D297353CC}">
              <c16:uniqueId val="{00000013-93C9-4622-8C7B-DEA86A8D50C9}"/>
            </c:ext>
          </c:extLst>
        </c:ser>
        <c:dLbls>
          <c:showLegendKey val="0"/>
          <c:showVal val="1"/>
          <c:showCatName val="0"/>
          <c:showSerName val="0"/>
          <c:showPercent val="0"/>
          <c:showBubbleSize val="0"/>
        </c:dLbls>
        <c:axId val="3"/>
        <c:axId val="2"/>
      </c:scatterChart>
      <c:valAx>
        <c:axId val="3"/>
        <c:scaling>
          <c:orientation val="maxMin"/>
          <c:max val="7"/>
          <c:min val="3"/>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94740616442"/>
              <c:y val="0.89956976308194037"/>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2"/>
        <c:crosses val="autoZero"/>
        <c:crossBetween val="midCat"/>
      </c:valAx>
      <c:valAx>
        <c:axId val="2"/>
        <c:scaling>
          <c:orientation val="maxMin"/>
          <c:max val="40"/>
          <c:min val="-1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505170460248E-2"/>
              <c:y val="0.2511565124126926"/>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p>
        </c:txPr>
        <c:crossAx val="3"/>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txPr>
    <a:bodyPr anchor="ctr" anchorCtr="1"/>
    <a:lstStyle/>
    <a:p>
      <a:pPr algn="ctr" rtl="0">
        <a:defRPr lang="ja-JP" altLang="en-US" sz="1000">
          <a:solidFill>
            <a:schemeClr val="tx1"/>
          </a:solidFill>
        </a:defRPr>
      </a:pPr>
      <a:endParaRPr lang="ja-JP"/>
    </a:p>
  </c:txPr>
  <c:printSettings>
    <c:headerFooter/>
    <c:pageMargins b="0.75000000000000044" l="0.7000000000000004" r="0.7000000000000004" t="0.75000000000000044" header="0.30000000000000021" footer="0.30000000000000021"/>
    <c:pageSetup orientation="landscape"/>
  </c:printSettings>
  <c:extLst/>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a:xfrm rot="5400000">
          <a:off x="6791325" y="4591050"/>
          <a:ext cx="31432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xdr:nvSpPr>
      <xdr:spPr>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千葉県野田市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153,661
149,392
103.55
61,220,330
59,323,036
1,622,561
31,919,676
42,085,351</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4.7
3.3</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Ⅳ</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Ⅳ</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R04  Ⅳ</a:t>
          </a:r>
          <a:r>
            <a:rPr kumimoji="1" lang="ja-JP" altLang="en-US" sz="1100" b="1">
              <a:solidFill>
                <a:srgbClr val="000000"/>
              </a:solidFill>
              <a:latin typeface="ＭＳ ゴシック"/>
              <a:ea typeface="ＭＳ ゴシック"/>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260" cy="259080"/>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085" cy="254000"/>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08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815" cy="254000"/>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81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535" cy="259080"/>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380" cy="259080"/>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24</xdr:row>
      <xdr:rowOff>165100</xdr:rowOff>
    </xdr:from>
    <xdr:ext cx="8146415" cy="259080"/>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25" cy="421640"/>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25" cy="4216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「定員管理の状況」の「人口</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人当たり職員数」の算出に用いる職員数及び「給与水準（国との比較）</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の</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ラスパイレス指数</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63500</xdr:rowOff>
    </xdr:from>
    <xdr:ext cx="1272540" cy="308610"/>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38100</xdr:rowOff>
    </xdr:from>
    <xdr:ext cx="1645920" cy="358775"/>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270" y="5353050"/>
          <a:ext cx="164592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[0.82]</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24/36</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0.49</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0.70</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市民税所得割、法人税割等の増により分子となる基準財政収入額が増加したものの、臨時財政対策債発行可能額の大幅減により分母となる基準財政需要額が分子の伸びを上回る増加となったため、単年度の財政力指数は減となり、3か年平均も同様に減となっている。</a:t>
          </a:r>
        </a:p>
        <a:p>
          <a:r>
            <a:rPr kumimoji="1" lang="ja-JP" altLang="en-US" sz="1300">
              <a:latin typeface="ＭＳ Ｐゴシック"/>
              <a:ea typeface="ＭＳ Ｐゴシック"/>
            </a:rPr>
            <a:t>　今後は、市税等の増収が見込まれない中、社会保障関係経費等の伸びが見込まれることから、引き続き市税等の徴収率向上に取り組み、財政基盤の強化を図る。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162560</xdr:rowOff>
    </xdr:from>
    <xdr:ext cx="762000" cy="259080"/>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3</xdr:col>
      <xdr:colOff>133350</xdr:colOff>
      <xdr:row>45</xdr:row>
      <xdr:rowOff>74930</xdr:rowOff>
    </xdr:from>
    <xdr:to>
      <xdr:col>27</xdr:col>
      <xdr:colOff>184150</xdr:colOff>
      <xdr:row>45</xdr:row>
      <xdr:rowOff>74930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103505</xdr:rowOff>
    </xdr:from>
    <xdr:ext cx="762000" cy="259080"/>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0.30</a:t>
          </a:r>
          <a:endParaRPr kumimoji="1" lang="ja-JP" altLang="en-US" sz="1000">
            <a:latin typeface="ＭＳ Ｐゴシック"/>
            <a:ea typeface="ＭＳ Ｐゴシック"/>
          </a:endParaRPr>
        </a:p>
      </xdr:txBody>
    </xdr:sp>
    <xdr:clientData/>
  </xdr:oneCellAnchor>
  <xdr:twoCellAnchor>
    <xdr:from>
      <xdr:col>3</xdr:col>
      <xdr:colOff>133350</xdr:colOff>
      <xdr:row>43</xdr:row>
      <xdr:rowOff>14605</xdr:rowOff>
    </xdr:from>
    <xdr:to>
      <xdr:col>27</xdr:col>
      <xdr:colOff>184150</xdr:colOff>
      <xdr:row>43</xdr:row>
      <xdr:rowOff>14605</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43815</xdr:rowOff>
    </xdr:from>
    <xdr:ext cx="762000" cy="254000"/>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71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156210</xdr:rowOff>
    </xdr:from>
    <xdr:ext cx="762000" cy="254000"/>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0.90</a:t>
          </a:r>
          <a:endParaRPr kumimoji="1" lang="ja-JP" altLang="en-US" sz="1000">
            <a:latin typeface="ＭＳ Ｐゴシック"/>
            <a:ea typeface="ＭＳ Ｐゴシック"/>
          </a:endParaRPr>
        </a:p>
      </xdr:txBody>
    </xdr:sp>
    <xdr:clientData/>
  </xdr:oneCellAnchor>
  <xdr:twoCellAnchor>
    <xdr:from>
      <xdr:col>3</xdr:col>
      <xdr:colOff>133350</xdr:colOff>
      <xdr:row>38</xdr:row>
      <xdr:rowOff>67945</xdr:rowOff>
    </xdr:from>
    <xdr:to>
      <xdr:col>27</xdr:col>
      <xdr:colOff>184150</xdr:colOff>
      <xdr:row>38</xdr:row>
      <xdr:rowOff>67945</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97790</xdr:rowOff>
    </xdr:from>
    <xdr:ext cx="762000" cy="254000"/>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144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133350</xdr:colOff>
      <xdr:row>36</xdr:row>
      <xdr:rowOff>8255</xdr:rowOff>
    </xdr:from>
    <xdr:to>
      <xdr:col>27</xdr:col>
      <xdr:colOff>184150</xdr:colOff>
      <xdr:row>36</xdr:row>
      <xdr:rowOff>8255</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37465</xdr:rowOff>
    </xdr:from>
    <xdr:ext cx="762000" cy="259080"/>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149860</xdr:rowOff>
    </xdr:from>
    <xdr:ext cx="762000" cy="259080"/>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35560</xdr:rowOff>
    </xdr:from>
    <xdr:to>
      <xdr:col>23</xdr:col>
      <xdr:colOff>133350</xdr:colOff>
      <xdr:row>44</xdr:row>
      <xdr:rowOff>44450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207760"/>
          <a:ext cx="0" cy="138049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16510</xdr:rowOff>
    </xdr:from>
    <xdr:ext cx="762000" cy="259080"/>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5603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0.45</a:t>
          </a:r>
          <a:endParaRPr kumimoji="1" lang="ja-JP" altLang="en-US" sz="1000" b="1">
            <a:latin typeface="ＭＳ Ｐゴシック"/>
            <a:ea typeface="ＭＳ Ｐゴシック"/>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588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121920</xdr:rowOff>
    </xdr:from>
    <xdr:ext cx="762000" cy="254000"/>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95122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1.48</a:t>
          </a:r>
          <a:endParaRPr kumimoji="1" lang="ja-JP" altLang="en-US" sz="1000" b="1">
            <a:latin typeface="ＭＳ Ｐゴシック"/>
            <a:ea typeface="ＭＳ Ｐゴシック"/>
          </a:endParaRPr>
        </a:p>
      </xdr:txBody>
    </xdr:sp>
    <xdr:clientData/>
  </xdr:oneCellAnchor>
  <xdr:twoCellAnchor>
    <xdr:from>
      <xdr:col>23</xdr:col>
      <xdr:colOff>44450</xdr:colOff>
      <xdr:row>36</xdr:row>
      <xdr:rowOff>35560</xdr:rowOff>
    </xdr:from>
    <xdr:to>
      <xdr:col>24</xdr:col>
      <xdr:colOff>12700</xdr:colOff>
      <xdr:row>36</xdr:row>
      <xdr:rowOff>35560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207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36195</xdr:rowOff>
    </xdr:from>
    <xdr:to>
      <xdr:col>23</xdr:col>
      <xdr:colOff>133350</xdr:colOff>
      <xdr:row>41</xdr:row>
      <xdr:rowOff>63500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065645"/>
          <a:ext cx="8382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79375</xdr:rowOff>
    </xdr:from>
    <xdr:ext cx="762000" cy="2584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76592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0.91</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40</xdr:row>
      <xdr:rowOff>63500</xdr:rowOff>
    </xdr:from>
    <xdr:to>
      <xdr:col>23</xdr:col>
      <xdr:colOff>184150</xdr:colOff>
      <xdr:row>40</xdr:row>
      <xdr:rowOff>164465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69215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8890</xdr:rowOff>
    </xdr:from>
    <xdr:to>
      <xdr:col>19</xdr:col>
      <xdr:colOff>133350</xdr:colOff>
      <xdr:row>41</xdr:row>
      <xdr:rowOff>36195</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038340"/>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49530</xdr:rowOff>
    </xdr:from>
    <xdr:to>
      <xdr:col>19</xdr:col>
      <xdr:colOff>184150</xdr:colOff>
      <xdr:row>40</xdr:row>
      <xdr:rowOff>151130</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6907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161290</xdr:rowOff>
    </xdr:from>
    <xdr:ext cx="736600" cy="259080"/>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6763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0.92</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41</xdr:row>
      <xdr:rowOff>8890</xdr:rowOff>
    </xdr:from>
    <xdr:to>
      <xdr:col>15</xdr:col>
      <xdr:colOff>82550</xdr:colOff>
      <xdr:row>41</xdr:row>
      <xdr:rowOff>8890</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03834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63500</xdr:rowOff>
    </xdr:from>
    <xdr:to>
      <xdr:col>15</xdr:col>
      <xdr:colOff>133350</xdr:colOff>
      <xdr:row>40</xdr:row>
      <xdr:rowOff>164465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69215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3175</xdr:rowOff>
    </xdr:from>
    <xdr:ext cx="762000" cy="259080"/>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6897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0.91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41</xdr:row>
      <xdr:rowOff>8890</xdr:rowOff>
    </xdr:from>
    <xdr:to>
      <xdr:col>11</xdr:col>
      <xdr:colOff>31750</xdr:colOff>
      <xdr:row>41</xdr:row>
      <xdr:rowOff>8890</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03834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89535</xdr:rowOff>
    </xdr:from>
    <xdr:to>
      <xdr:col>11</xdr:col>
      <xdr:colOff>82550</xdr:colOff>
      <xdr:row>41</xdr:row>
      <xdr:rowOff>19685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947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29845</xdr:rowOff>
    </xdr:from>
    <xdr:ext cx="762000" cy="254000"/>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71639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0.89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40</xdr:row>
      <xdr:rowOff>89535</xdr:rowOff>
    </xdr:from>
    <xdr:to>
      <xdr:col>7</xdr:col>
      <xdr:colOff>31750</xdr:colOff>
      <xdr:row>41</xdr:row>
      <xdr:rowOff>19685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947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29845</xdr:rowOff>
    </xdr:from>
    <xdr:ext cx="762000" cy="254000"/>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71639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0.89</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130810</xdr:rowOff>
    </xdr:from>
    <xdr:ext cx="762000" cy="259080"/>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130810</xdr:rowOff>
    </xdr:from>
    <xdr:ext cx="762000" cy="259080"/>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130810</xdr:rowOff>
    </xdr:from>
    <xdr:ext cx="762000" cy="259080"/>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130810</xdr:rowOff>
    </xdr:from>
    <xdr:ext cx="762000" cy="259080"/>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130810</xdr:rowOff>
    </xdr:from>
    <xdr:ext cx="762000" cy="259080"/>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82550</xdr:colOff>
      <xdr:row>41</xdr:row>
      <xdr:rowOff>12065</xdr:rowOff>
    </xdr:from>
    <xdr:to>
      <xdr:col>23</xdr:col>
      <xdr:colOff>184150</xdr:colOff>
      <xdr:row>41</xdr:row>
      <xdr:rowOff>113665</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04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155575</xdr:rowOff>
    </xdr:from>
    <xdr:ext cx="762000" cy="254000"/>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01357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0.82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40</xdr:row>
      <xdr:rowOff>156845</xdr:rowOff>
    </xdr:from>
    <xdr:to>
      <xdr:col>19</xdr:col>
      <xdr:colOff>184150</xdr:colOff>
      <xdr:row>41</xdr:row>
      <xdr:rowOff>86995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01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71755</xdr:rowOff>
    </xdr:from>
    <xdr:ext cx="736600" cy="259080"/>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10120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0.84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40</xdr:row>
      <xdr:rowOff>129540</xdr:rowOff>
    </xdr:from>
    <xdr:to>
      <xdr:col>15</xdr:col>
      <xdr:colOff>133350</xdr:colOff>
      <xdr:row>41</xdr:row>
      <xdr:rowOff>59690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98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44450</xdr:rowOff>
    </xdr:from>
    <xdr:ext cx="762000" cy="259080"/>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0739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0.86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40</xdr:row>
      <xdr:rowOff>129540</xdr:rowOff>
    </xdr:from>
    <xdr:to>
      <xdr:col>11</xdr:col>
      <xdr:colOff>82550</xdr:colOff>
      <xdr:row>41</xdr:row>
      <xdr:rowOff>59690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98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44450</xdr:rowOff>
    </xdr:from>
    <xdr:ext cx="762000" cy="259080"/>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0739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0.86</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40</xdr:row>
      <xdr:rowOff>129540</xdr:rowOff>
    </xdr:from>
    <xdr:to>
      <xdr:col>7</xdr:col>
      <xdr:colOff>31750</xdr:colOff>
      <xdr:row>41</xdr:row>
      <xdr:rowOff>59690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98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44450</xdr:rowOff>
    </xdr:from>
    <xdr:ext cx="762000" cy="259080"/>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0739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0.86</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101600</xdr:rowOff>
    </xdr:from>
    <xdr:ext cx="1438910" cy="304800"/>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45" y="9188450"/>
          <a:ext cx="143891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76200</xdr:rowOff>
    </xdr:from>
    <xdr:ext cx="1645920" cy="353695"/>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55" y="9163050"/>
          <a:ext cx="1645920" cy="3536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[92.6%]</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16/36</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92.2</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92.7</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00">
              <a:latin typeface="ＭＳ Ｐゴシック"/>
              <a:ea typeface="ＭＳ Ｐゴシック"/>
            </a:rPr>
            <a:t>　物件費や人件費の増等により、分子となる一般財源充当経常経費が2.3％の増となったことに加え、分母となる経常一般財源が臨時財政対策債の大幅減等により1.8％の減となったことから、経常収支比率は前年度から3.7ポイント悪化した。しかしながら、今回の悪化は、令和3年度の経常収支比率が普通交付税及び臨時財政対策債の大幅な増額配分を受けて全国的に改善する結果となっていたため、令和2年度と比較すると0.6ポイント改善している。</a:t>
          </a:r>
        </a:p>
        <a:p>
          <a:r>
            <a:rPr kumimoji="1" lang="ja-JP" altLang="en-US" sz="1000">
              <a:latin typeface="ＭＳ Ｐゴシック"/>
              <a:ea typeface="ＭＳ Ｐゴシック"/>
            </a:rPr>
            <a:t>　今後は市税等の増収が見込まれない中、社会保障関係経費が引き続き増加する見込みであることに加え、原油価格・物価高騰による経常経費の増加もあることから、再度の悪化が危惧される。更なる行政改革の推進に加え、ゼロベースでの全事業見直しにより経常経費の削減に努めるとともに、引き続き市税等の徴収率向上や新たな財源確保に取り組み、経常一般財源の確保に努める。</a:t>
          </a:r>
          <a:endParaRPr kumimoji="1" lang="ja-JP" altLang="en-US" sz="1300">
            <a:latin typeface="ＭＳ Ｐゴシック"/>
            <a:ea typeface="ＭＳ Ｐゴシック"/>
          </a:endParaRPr>
        </a:p>
      </xdr:txBody>
    </xdr:sp>
    <xdr:clientData/>
  </xdr:twoCellAnchor>
  <xdr:oneCellAnchor>
    <xdr:from>
      <xdr:col>3</xdr:col>
      <xdr:colOff>95250</xdr:colOff>
      <xdr:row>54</xdr:row>
      <xdr:rowOff>139700</xdr:rowOff>
    </xdr:from>
    <xdr:ext cx="298450" cy="22542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29210</xdr:rowOff>
    </xdr:from>
    <xdr:ext cx="762000" cy="254000"/>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dr:col>3</xdr:col>
      <xdr:colOff>133350</xdr:colOff>
      <xdr:row>67</xdr:row>
      <xdr:rowOff>112395</xdr:rowOff>
    </xdr:from>
    <xdr:to>
      <xdr:col>27</xdr:col>
      <xdr:colOff>184150</xdr:colOff>
      <xdr:row>67</xdr:row>
      <xdr:rowOff>112395</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141605</xdr:rowOff>
    </xdr:from>
    <xdr:ext cx="762000" cy="259080"/>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65</xdr:row>
      <xdr:rowOff>52705</xdr:rowOff>
    </xdr:from>
    <xdr:to>
      <xdr:col>27</xdr:col>
      <xdr:colOff>184150</xdr:colOff>
      <xdr:row>65</xdr:row>
      <xdr:rowOff>52705</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81915</xdr:rowOff>
    </xdr:from>
    <xdr:ext cx="762000" cy="259080"/>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95.0</a:t>
          </a:r>
          <a:endParaRPr kumimoji="1" lang="ja-JP" altLang="en-US" sz="1000">
            <a:latin typeface="ＭＳ Ｐゴシック"/>
            <a:ea typeface="ＭＳ Ｐゴシック"/>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22860</xdr:rowOff>
    </xdr:from>
    <xdr:ext cx="762000" cy="259080"/>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xdr:col>
      <xdr:colOff>133350</xdr:colOff>
      <xdr:row>60</xdr:row>
      <xdr:rowOff>106045</xdr:rowOff>
    </xdr:from>
    <xdr:to>
      <xdr:col>27</xdr:col>
      <xdr:colOff>184150</xdr:colOff>
      <xdr:row>60</xdr:row>
      <xdr:rowOff>106045</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135255</xdr:rowOff>
    </xdr:from>
    <xdr:ext cx="762000" cy="254000"/>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80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dr:col>3</xdr:col>
      <xdr:colOff>133350</xdr:colOff>
      <xdr:row>58</xdr:row>
      <xdr:rowOff>46355</xdr:rowOff>
    </xdr:from>
    <xdr:to>
      <xdr:col>27</xdr:col>
      <xdr:colOff>184150</xdr:colOff>
      <xdr:row>58</xdr:row>
      <xdr:rowOff>46355</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75565</xdr:rowOff>
    </xdr:from>
    <xdr:ext cx="762000" cy="254000"/>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21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16510</xdr:rowOff>
    </xdr:from>
    <xdr:ext cx="762000" cy="259080"/>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75.0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143510</xdr:rowOff>
    </xdr:from>
    <xdr:to>
      <xdr:col>23</xdr:col>
      <xdr:colOff>133350</xdr:colOff>
      <xdr:row>66</xdr:row>
      <xdr:rowOff>163195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087610"/>
          <a:ext cx="0" cy="139128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135255</xdr:rowOff>
    </xdr:from>
    <xdr:ext cx="762000" cy="254000"/>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45095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98.5</a:t>
          </a:r>
          <a:endParaRPr kumimoji="1" lang="ja-JP" altLang="en-US" sz="1000" b="1">
            <a:latin typeface="ＭＳ Ｐゴシック"/>
            <a:ea typeface="ＭＳ Ｐゴシック"/>
          </a:endParaRPr>
        </a:p>
      </xdr:txBody>
    </xdr:sp>
    <xdr:clientData/>
  </xdr:oneCellAnchor>
  <xdr:twoCellAnchor>
    <xdr:from>
      <xdr:col>23</xdr:col>
      <xdr:colOff>44450</xdr:colOff>
      <xdr:row>66</xdr:row>
      <xdr:rowOff>163195</xdr:rowOff>
    </xdr:from>
    <xdr:to>
      <xdr:col>24</xdr:col>
      <xdr:colOff>12700</xdr:colOff>
      <xdr:row>66</xdr:row>
      <xdr:rowOff>163195</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478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57785</xdr:rowOff>
    </xdr:from>
    <xdr:ext cx="762000" cy="259080"/>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8304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81.2</a:t>
          </a:r>
          <a:endParaRPr kumimoji="1" lang="ja-JP" altLang="en-US" sz="1000" b="1">
            <a:latin typeface="ＭＳ Ｐゴシック"/>
            <a:ea typeface="ＭＳ Ｐゴシック"/>
          </a:endParaRPr>
        </a:p>
      </xdr:txBody>
    </xdr:sp>
    <xdr:clientData/>
  </xdr:oneCellAnchor>
  <xdr:twoCellAnchor>
    <xdr:from>
      <xdr:col>23</xdr:col>
      <xdr:colOff>44450</xdr:colOff>
      <xdr:row>58</xdr:row>
      <xdr:rowOff>143510</xdr:rowOff>
    </xdr:from>
    <xdr:to>
      <xdr:col>24</xdr:col>
      <xdr:colOff>12700</xdr:colOff>
      <xdr:row>58</xdr:row>
      <xdr:rowOff>143510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087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76835</xdr:rowOff>
    </xdr:from>
    <xdr:to>
      <xdr:col>23</xdr:col>
      <xdr:colOff>133350</xdr:colOff>
      <xdr:row>64</xdr:row>
      <xdr:rowOff>31115</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706735"/>
          <a:ext cx="838200" cy="297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104140</xdr:rowOff>
    </xdr:from>
    <xdr:ext cx="762000" cy="259080"/>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7340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91.8</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63</xdr:row>
      <xdr:rowOff>87630</xdr:rowOff>
    </xdr:from>
    <xdr:to>
      <xdr:col>23</xdr:col>
      <xdr:colOff>184150</xdr:colOff>
      <xdr:row>64</xdr:row>
      <xdr:rowOff>17780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76835</xdr:rowOff>
    </xdr:from>
    <xdr:to>
      <xdr:col>19</xdr:col>
      <xdr:colOff>133350</xdr:colOff>
      <xdr:row>64</xdr:row>
      <xdr:rowOff>79375</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0706735"/>
          <a:ext cx="889000" cy="345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66040</xdr:rowOff>
    </xdr:from>
    <xdr:to>
      <xdr:col>19</xdr:col>
      <xdr:colOff>184150</xdr:colOff>
      <xdr:row>62</xdr:row>
      <xdr:rowOff>167640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152400</xdr:rowOff>
    </xdr:from>
    <xdr:ext cx="736600" cy="259080"/>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7823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89.4</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64</xdr:row>
      <xdr:rowOff>79375</xdr:rowOff>
    </xdr:from>
    <xdr:to>
      <xdr:col>15</xdr:col>
      <xdr:colOff>82550</xdr:colOff>
      <xdr:row>65</xdr:row>
      <xdr:rowOff>117475</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1052175"/>
          <a:ext cx="889000" cy="209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36830</xdr:rowOff>
    </xdr:from>
    <xdr:to>
      <xdr:col>15</xdr:col>
      <xdr:colOff>133350</xdr:colOff>
      <xdr:row>64</xdr:row>
      <xdr:rowOff>138430</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100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123190</xdr:rowOff>
    </xdr:from>
    <xdr:ext cx="762000" cy="254000"/>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109599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64</xdr:row>
      <xdr:rowOff>151765</xdr:rowOff>
    </xdr:from>
    <xdr:to>
      <xdr:col>11</xdr:col>
      <xdr:colOff>31750</xdr:colOff>
      <xdr:row>65</xdr:row>
      <xdr:rowOff>117475</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1124565"/>
          <a:ext cx="889000" cy="137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117475</xdr:rowOff>
    </xdr:from>
    <xdr:to>
      <xdr:col>11</xdr:col>
      <xdr:colOff>82550</xdr:colOff>
      <xdr:row>65</xdr:row>
      <xdr:rowOff>47625</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1090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57785</xdr:rowOff>
    </xdr:from>
    <xdr:ext cx="762000" cy="259080"/>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8591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94.3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64</xdr:row>
      <xdr:rowOff>52705</xdr:rowOff>
    </xdr:from>
    <xdr:to>
      <xdr:col>7</xdr:col>
      <xdr:colOff>31750</xdr:colOff>
      <xdr:row>64</xdr:row>
      <xdr:rowOff>154940</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10255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164465</xdr:rowOff>
    </xdr:from>
    <xdr:ext cx="762000" cy="259080"/>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7943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93.5</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168910</xdr:rowOff>
    </xdr:from>
    <xdr:ext cx="762000" cy="254000"/>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168910</xdr:rowOff>
    </xdr:from>
    <xdr:ext cx="762000" cy="254000"/>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168910</xdr:rowOff>
    </xdr:from>
    <xdr:ext cx="762000" cy="254000"/>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168910</xdr:rowOff>
    </xdr:from>
    <xdr:ext cx="762000" cy="254000"/>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168910</xdr:rowOff>
    </xdr:from>
    <xdr:ext cx="762000" cy="254000"/>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82550</xdr:colOff>
      <xdr:row>63</xdr:row>
      <xdr:rowOff>151765</xdr:rowOff>
    </xdr:from>
    <xdr:to>
      <xdr:col>23</xdr:col>
      <xdr:colOff>184150</xdr:colOff>
      <xdr:row>64</xdr:row>
      <xdr:rowOff>81915</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953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123825</xdr:rowOff>
    </xdr:from>
    <xdr:ext cx="762000" cy="254000"/>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92517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92.6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62</xdr:row>
      <xdr:rowOff>26035</xdr:rowOff>
    </xdr:from>
    <xdr:to>
      <xdr:col>19</xdr:col>
      <xdr:colOff>184150</xdr:colOff>
      <xdr:row>62</xdr:row>
      <xdr:rowOff>127635</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655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137795</xdr:rowOff>
    </xdr:from>
    <xdr:ext cx="736600" cy="259080"/>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42479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64</xdr:row>
      <xdr:rowOff>29210</xdr:rowOff>
    </xdr:from>
    <xdr:to>
      <xdr:col>15</xdr:col>
      <xdr:colOff>133350</xdr:colOff>
      <xdr:row>64</xdr:row>
      <xdr:rowOff>130175</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10020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140335</xdr:rowOff>
    </xdr:from>
    <xdr:ext cx="762000" cy="259080"/>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7702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65</xdr:row>
      <xdr:rowOff>66675</xdr:rowOff>
    </xdr:from>
    <xdr:to>
      <xdr:col>11</xdr:col>
      <xdr:colOff>82550</xdr:colOff>
      <xdr:row>65</xdr:row>
      <xdr:rowOff>168275</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121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153035</xdr:rowOff>
    </xdr:from>
    <xdr:ext cx="762000" cy="259080"/>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12972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95.8</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64</xdr:row>
      <xdr:rowOff>100965</xdr:rowOff>
    </xdr:from>
    <xdr:to>
      <xdr:col>7</xdr:col>
      <xdr:colOff>31750</xdr:colOff>
      <xdr:row>65</xdr:row>
      <xdr:rowOff>31115</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1073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15875</xdr:rowOff>
    </xdr:from>
    <xdr:ext cx="762000" cy="259080"/>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11601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94.1</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139700</xdr:rowOff>
    </xdr:from>
    <xdr:ext cx="3218815" cy="3092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114300</xdr:rowOff>
    </xdr:from>
    <xdr:ext cx="1645920" cy="358775"/>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090" y="12973050"/>
          <a:ext cx="164592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[135,240</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23/36</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160,081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146,417</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退職者や会計年度任用職員の増に伴う人件費の増加に加え、各公共施設の電気料、ガス料及び燃料費の増加に伴う物件費の増加があったことから、人件費・物件費等の決算額が大幅に増加した。</a:t>
          </a:r>
        </a:p>
        <a:p>
          <a:r>
            <a:rPr kumimoji="1" lang="ja-JP" altLang="en-US" sz="1300">
              <a:latin typeface="ＭＳ Ｐゴシック"/>
              <a:ea typeface="ＭＳ Ｐゴシック"/>
            </a:rPr>
            <a:t>　今後も行政改革大綱に基づき、民間活力の有効活用、定員の適正化、給与の適正化等の実施に加え、ゼロベースでの全事業見直しにより更なる経常経費の削減に努める。</a:t>
          </a:r>
        </a:p>
      </xdr:txBody>
    </xdr:sp>
    <xdr:clientData/>
  </xdr:twoCellAnchor>
  <xdr:oneCellAnchor>
    <xdr:from>
      <xdr:col>3</xdr:col>
      <xdr:colOff>95250</xdr:colOff>
      <xdr:row>77</xdr:row>
      <xdr:rowOff>6350</xdr:rowOff>
    </xdr:from>
    <xdr:ext cx="349885" cy="2203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8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67310</xdr:rowOff>
    </xdr:from>
    <xdr:ext cx="762000" cy="259080"/>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dr:col>3</xdr:col>
      <xdr:colOff>133350</xdr:colOff>
      <xdr:row>89</xdr:row>
      <xdr:rowOff>150495</xdr:rowOff>
    </xdr:from>
    <xdr:to>
      <xdr:col>27</xdr:col>
      <xdr:colOff>184150</xdr:colOff>
      <xdr:row>89</xdr:row>
      <xdr:rowOff>150495</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8255</xdr:rowOff>
    </xdr:from>
    <xdr:ext cx="762000" cy="254000"/>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26730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3</xdr:col>
      <xdr:colOff>133350</xdr:colOff>
      <xdr:row>87</xdr:row>
      <xdr:rowOff>90805</xdr:rowOff>
    </xdr:from>
    <xdr:to>
      <xdr:col>27</xdr:col>
      <xdr:colOff>184150</xdr:colOff>
      <xdr:row>87</xdr:row>
      <xdr:rowOff>90805</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120650</xdr:rowOff>
    </xdr:from>
    <xdr:ext cx="762000" cy="254000"/>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86535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60960</xdr:rowOff>
    </xdr:from>
    <xdr:ext cx="762000" cy="259080"/>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xdr:col>
      <xdr:colOff>133350</xdr:colOff>
      <xdr:row>82</xdr:row>
      <xdr:rowOff>144145</xdr:rowOff>
    </xdr:from>
    <xdr:to>
      <xdr:col>27</xdr:col>
      <xdr:colOff>184150</xdr:colOff>
      <xdr:row>82</xdr:row>
      <xdr:rowOff>144145</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1905</xdr:rowOff>
    </xdr:from>
    <xdr:ext cx="762000" cy="259080"/>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xdr:col>
      <xdr:colOff>133350</xdr:colOff>
      <xdr:row>80</xdr:row>
      <xdr:rowOff>84455</xdr:rowOff>
    </xdr:from>
    <xdr:to>
      <xdr:col>27</xdr:col>
      <xdr:colOff>184150</xdr:colOff>
      <xdr:row>80</xdr:row>
      <xdr:rowOff>84455</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113665</xdr:rowOff>
    </xdr:from>
    <xdr:ext cx="762000" cy="2584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54610</xdr:rowOff>
    </xdr:from>
    <xdr:ext cx="762000" cy="254000"/>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152400</xdr:rowOff>
    </xdr:from>
    <xdr:to>
      <xdr:col>23</xdr:col>
      <xdr:colOff>133350</xdr:colOff>
      <xdr:row>88</xdr:row>
      <xdr:rowOff>132080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868400"/>
          <a:ext cx="0" cy="135128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103505</xdr:rowOff>
    </xdr:from>
    <xdr:ext cx="762000" cy="259080"/>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1911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195,784</a:t>
          </a:r>
          <a:endParaRPr kumimoji="1" lang="ja-JP" altLang="en-US" sz="1000" b="1">
            <a:latin typeface="ＭＳ Ｐゴシック"/>
            <a:ea typeface="ＭＳ Ｐゴシック"/>
          </a:endParaRPr>
        </a:p>
      </xdr:txBody>
    </xdr:sp>
    <xdr:clientData/>
  </xdr:oneCellAnchor>
  <xdr:twoCellAnchor>
    <xdr:from>
      <xdr:col>23</xdr:col>
      <xdr:colOff>44450</xdr:colOff>
      <xdr:row>88</xdr:row>
      <xdr:rowOff>132080</xdr:rowOff>
    </xdr:from>
    <xdr:to>
      <xdr:col>24</xdr:col>
      <xdr:colOff>12700</xdr:colOff>
      <xdr:row>88</xdr:row>
      <xdr:rowOff>132080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2196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67310</xdr:rowOff>
    </xdr:from>
    <xdr:ext cx="762000" cy="259080"/>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611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95,059</a:t>
          </a:r>
          <a:endParaRPr kumimoji="1" lang="ja-JP" altLang="en-US" sz="1000" b="1">
            <a:latin typeface="ＭＳ Ｐゴシック"/>
            <a:ea typeface="ＭＳ Ｐゴシック"/>
          </a:endParaRPr>
        </a:p>
      </xdr:txBody>
    </xdr:sp>
    <xdr:clientData/>
  </xdr:oneCellAnchor>
  <xdr:twoCellAnchor>
    <xdr:from>
      <xdr:col>23</xdr:col>
      <xdr:colOff>44450</xdr:colOff>
      <xdr:row>80</xdr:row>
      <xdr:rowOff>152400</xdr:rowOff>
    </xdr:from>
    <xdr:to>
      <xdr:col>24</xdr:col>
      <xdr:colOff>12700</xdr:colOff>
      <xdr:row>80</xdr:row>
      <xdr:rowOff>152400</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868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104140</xdr:rowOff>
    </xdr:from>
    <xdr:to>
      <xdr:col>23</xdr:col>
      <xdr:colOff>133350</xdr:colOff>
      <xdr:row>84</xdr:row>
      <xdr:rowOff>5080</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334490"/>
          <a:ext cx="8382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97790</xdr:rowOff>
    </xdr:from>
    <xdr:ext cx="762000" cy="254000"/>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156690"/>
          <a:ext cx="76200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131,900</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83</xdr:row>
      <xdr:rowOff>81280</xdr:rowOff>
    </xdr:from>
    <xdr:to>
      <xdr:col>23</xdr:col>
      <xdr:colOff>184150</xdr:colOff>
      <xdr:row>84</xdr:row>
      <xdr:rowOff>11430</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31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136525</xdr:rowOff>
    </xdr:from>
    <xdr:to>
      <xdr:col>19</xdr:col>
      <xdr:colOff>133350</xdr:colOff>
      <xdr:row>83</xdr:row>
      <xdr:rowOff>104140</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195425"/>
          <a:ext cx="889000" cy="139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26035</xdr:rowOff>
    </xdr:from>
    <xdr:to>
      <xdr:col>19</xdr:col>
      <xdr:colOff>184150</xdr:colOff>
      <xdr:row>83</xdr:row>
      <xdr:rowOff>127635</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25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137795</xdr:rowOff>
    </xdr:from>
    <xdr:ext cx="736600" cy="259080"/>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02524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127,787</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82</xdr:row>
      <xdr:rowOff>80010</xdr:rowOff>
    </xdr:from>
    <xdr:to>
      <xdr:col>15</xdr:col>
      <xdr:colOff>82550</xdr:colOff>
      <xdr:row>82</xdr:row>
      <xdr:rowOff>136525</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138910"/>
          <a:ext cx="88900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68580</xdr:rowOff>
    </xdr:from>
    <xdr:to>
      <xdr:col>15</xdr:col>
      <xdr:colOff>133350</xdr:colOff>
      <xdr:row>82</xdr:row>
      <xdr:rowOff>170180</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12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8890</xdr:rowOff>
    </xdr:from>
    <xdr:ext cx="762000" cy="254000"/>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389634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118,175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82</xdr:row>
      <xdr:rowOff>30480</xdr:rowOff>
    </xdr:from>
    <xdr:to>
      <xdr:col>11</xdr:col>
      <xdr:colOff>31750</xdr:colOff>
      <xdr:row>82</xdr:row>
      <xdr:rowOff>80010</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4089380"/>
          <a:ext cx="8890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126365</xdr:rowOff>
    </xdr:from>
    <xdr:to>
      <xdr:col>11</xdr:col>
      <xdr:colOff>82550</xdr:colOff>
      <xdr:row>82</xdr:row>
      <xdr:rowOff>56515</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01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66675</xdr:rowOff>
    </xdr:from>
    <xdr:ext cx="762000" cy="254000"/>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378267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109,682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81</xdr:row>
      <xdr:rowOff>81280</xdr:rowOff>
    </xdr:from>
    <xdr:to>
      <xdr:col>7</xdr:col>
      <xdr:colOff>31750</xdr:colOff>
      <xdr:row>82</xdr:row>
      <xdr:rowOff>11430</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396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21590</xdr:rowOff>
    </xdr:from>
    <xdr:ext cx="762000" cy="259080"/>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37375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106,322</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35560</xdr:rowOff>
    </xdr:from>
    <xdr:ext cx="762000" cy="259080"/>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35560</xdr:rowOff>
    </xdr:from>
    <xdr:ext cx="762000" cy="259080"/>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35560</xdr:rowOff>
    </xdr:from>
    <xdr:ext cx="762000" cy="259080"/>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35560</xdr:rowOff>
    </xdr:from>
    <xdr:ext cx="762000" cy="259080"/>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35560</xdr:rowOff>
    </xdr:from>
    <xdr:ext cx="762000" cy="259080"/>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82550</xdr:colOff>
      <xdr:row>83</xdr:row>
      <xdr:rowOff>125730</xdr:rowOff>
    </xdr:from>
    <xdr:to>
      <xdr:col>23</xdr:col>
      <xdr:colOff>184150</xdr:colOff>
      <xdr:row>84</xdr:row>
      <xdr:rowOff>55880</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35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97790</xdr:rowOff>
    </xdr:from>
    <xdr:ext cx="762000" cy="254000"/>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32814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135,240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83</xdr:row>
      <xdr:rowOff>53340</xdr:rowOff>
    </xdr:from>
    <xdr:to>
      <xdr:col>19</xdr:col>
      <xdr:colOff>184150</xdr:colOff>
      <xdr:row>83</xdr:row>
      <xdr:rowOff>154940</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283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139700</xdr:rowOff>
    </xdr:from>
    <xdr:ext cx="736600" cy="259080"/>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43700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129,836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82</xdr:row>
      <xdr:rowOff>86360</xdr:rowOff>
    </xdr:from>
    <xdr:to>
      <xdr:col>15</xdr:col>
      <xdr:colOff>133350</xdr:colOff>
      <xdr:row>83</xdr:row>
      <xdr:rowOff>15875</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1452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635</xdr:rowOff>
    </xdr:from>
    <xdr:ext cx="762000" cy="259080"/>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42309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119,446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82</xdr:row>
      <xdr:rowOff>29210</xdr:rowOff>
    </xdr:from>
    <xdr:to>
      <xdr:col>11</xdr:col>
      <xdr:colOff>82550</xdr:colOff>
      <xdr:row>82</xdr:row>
      <xdr:rowOff>130810</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08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115570</xdr:rowOff>
    </xdr:from>
    <xdr:ext cx="762000" cy="259080"/>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41744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115,228</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81</xdr:row>
      <xdr:rowOff>151130</xdr:rowOff>
    </xdr:from>
    <xdr:to>
      <xdr:col>7</xdr:col>
      <xdr:colOff>31750</xdr:colOff>
      <xdr:row>82</xdr:row>
      <xdr:rowOff>81280</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403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66040</xdr:rowOff>
    </xdr:from>
    <xdr:ext cx="762000" cy="254000"/>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412494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111,515</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139700</xdr:rowOff>
    </xdr:from>
    <xdr:ext cx="1653540" cy="3092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114300</xdr:rowOff>
    </xdr:from>
    <xdr:ext cx="1645920" cy="35877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770" y="12973050"/>
          <a:ext cx="164592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[98.7]</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98.7</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ラスパイレス指数は、類似団体平均値より</a:t>
          </a:r>
          <a:r>
            <a:rPr kumimoji="1" lang="en-US" altLang="ja-JP" sz="1300">
              <a:latin typeface="ＭＳ Ｐゴシック"/>
              <a:ea typeface="ＭＳ Ｐゴシック"/>
            </a:rPr>
            <a:t>1.1</a:t>
          </a:r>
          <a:r>
            <a:rPr kumimoji="1" lang="ja-JP" altLang="en-US" sz="1300">
              <a:latin typeface="ＭＳ Ｐゴシック"/>
              <a:ea typeface="ＭＳ Ｐゴシック"/>
            </a:rPr>
            <a:t>ポイント低くなっている。平成</a:t>
          </a:r>
          <a:r>
            <a:rPr kumimoji="1" lang="en-US" altLang="ja-JP" sz="1300">
              <a:latin typeface="ＭＳ Ｐゴシック"/>
              <a:ea typeface="ＭＳ Ｐゴシック"/>
            </a:rPr>
            <a:t>27</a:t>
          </a:r>
          <a:r>
            <a:rPr kumimoji="1" lang="ja-JP" altLang="en-US" sz="1300">
              <a:latin typeface="ＭＳ Ｐゴシック"/>
              <a:ea typeface="ＭＳ Ｐゴシック"/>
            </a:rPr>
            <a:t>年度からは、国家公務員俸給表を基本とした給料表へ切り替え、令和</a:t>
          </a:r>
          <a:r>
            <a:rPr kumimoji="1" lang="en-US" altLang="ja-JP" sz="1300">
              <a:latin typeface="ＭＳ Ｐゴシック"/>
              <a:ea typeface="ＭＳ Ｐゴシック"/>
            </a:rPr>
            <a:t>2</a:t>
          </a:r>
          <a:r>
            <a:rPr kumimoji="1" lang="ja-JP" altLang="en-US" sz="1300">
              <a:latin typeface="ＭＳ Ｐゴシック"/>
              <a:ea typeface="ＭＳ Ｐゴシック"/>
            </a:rPr>
            <a:t>年度からは国家公務員俸給表に継ぎ足していた部分を廃止するなど、給与の適正化に取り組んでいる。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67310</xdr:rowOff>
    </xdr:from>
    <xdr:ext cx="762000" cy="259080"/>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106.0</a:t>
          </a:r>
          <a:endParaRPr kumimoji="1" lang="ja-JP" altLang="en-US" sz="1000">
            <a:latin typeface="ＭＳ Ｐゴシック"/>
            <a:ea typeface="ＭＳ Ｐゴシック"/>
          </a:endParaRPr>
        </a:p>
      </xdr:txBody>
    </xdr:sp>
    <xdr:clientData/>
  </xdr:oneCellAnchor>
  <xdr:twoCellAnchor>
    <xdr:from>
      <xdr:col>61</xdr:col>
      <xdr:colOff>44450</xdr:colOff>
      <xdr:row>89</xdr:row>
      <xdr:rowOff>150495</xdr:rowOff>
    </xdr:from>
    <xdr:to>
      <xdr:col>85</xdr:col>
      <xdr:colOff>95250</xdr:colOff>
      <xdr:row>89</xdr:row>
      <xdr:rowOff>150495</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8255</xdr:rowOff>
    </xdr:from>
    <xdr:ext cx="762000" cy="254000"/>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26730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104.0</a:t>
          </a:r>
          <a:endParaRPr kumimoji="1" lang="ja-JP" altLang="en-US" sz="1000">
            <a:latin typeface="ＭＳ Ｐゴシック"/>
            <a:ea typeface="ＭＳ Ｐゴシック"/>
          </a:endParaRPr>
        </a:p>
      </xdr:txBody>
    </xdr:sp>
    <xdr:clientData/>
  </xdr:oneCellAnchor>
  <xdr:twoCellAnchor>
    <xdr:from>
      <xdr:col>61</xdr:col>
      <xdr:colOff>44450</xdr:colOff>
      <xdr:row>87</xdr:row>
      <xdr:rowOff>90805</xdr:rowOff>
    </xdr:from>
    <xdr:to>
      <xdr:col>85</xdr:col>
      <xdr:colOff>95250</xdr:colOff>
      <xdr:row>87</xdr:row>
      <xdr:rowOff>90805</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120650</xdr:rowOff>
    </xdr:from>
    <xdr:ext cx="762000" cy="254000"/>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86535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60960</xdr:rowOff>
    </xdr:from>
    <xdr:ext cx="762000" cy="259080"/>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82</xdr:row>
      <xdr:rowOff>144145</xdr:rowOff>
    </xdr:from>
    <xdr:to>
      <xdr:col>85</xdr:col>
      <xdr:colOff>95250</xdr:colOff>
      <xdr:row>82</xdr:row>
      <xdr:rowOff>144145</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1905</xdr:rowOff>
    </xdr:from>
    <xdr:ext cx="762000" cy="259080"/>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98.0</a:t>
          </a:r>
          <a:endParaRPr kumimoji="1" lang="ja-JP" altLang="en-US" sz="1000">
            <a:latin typeface="ＭＳ Ｐゴシック"/>
            <a:ea typeface="ＭＳ Ｐゴシック"/>
          </a:endParaRPr>
        </a:p>
      </xdr:txBody>
    </xdr:sp>
    <xdr:clientData/>
  </xdr:oneCellAnchor>
  <xdr:twoCellAnchor>
    <xdr:from>
      <xdr:col>61</xdr:col>
      <xdr:colOff>44450</xdr:colOff>
      <xdr:row>80</xdr:row>
      <xdr:rowOff>84455</xdr:rowOff>
    </xdr:from>
    <xdr:to>
      <xdr:col>85</xdr:col>
      <xdr:colOff>95250</xdr:colOff>
      <xdr:row>80</xdr:row>
      <xdr:rowOff>84455</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113665</xdr:rowOff>
    </xdr:from>
    <xdr:ext cx="762000" cy="2584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54610</xdr:rowOff>
    </xdr:from>
    <xdr:ext cx="762000" cy="254000"/>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94.0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93980</xdr:rowOff>
    </xdr:from>
    <xdr:to>
      <xdr:col>81</xdr:col>
      <xdr:colOff>44450</xdr:colOff>
      <xdr:row>89</xdr:row>
      <xdr:rowOff>29845</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981430"/>
          <a:ext cx="0" cy="130746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1905</xdr:rowOff>
    </xdr:from>
    <xdr:ext cx="762000" cy="259080"/>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2609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103.4</a:t>
          </a:r>
          <a:endParaRPr kumimoji="1" lang="ja-JP" altLang="en-US" sz="1000" b="1">
            <a:latin typeface="ＭＳ Ｐゴシック"/>
            <a:ea typeface="ＭＳ Ｐゴシック"/>
          </a:endParaRPr>
        </a:p>
      </xdr:txBody>
    </xdr:sp>
    <xdr:clientData/>
  </xdr:oneCellAnchor>
  <xdr:twoCellAnchor>
    <xdr:from>
      <xdr:col>80</xdr:col>
      <xdr:colOff>165100</xdr:colOff>
      <xdr:row>89</xdr:row>
      <xdr:rowOff>29845</xdr:rowOff>
    </xdr:from>
    <xdr:to>
      <xdr:col>81</xdr:col>
      <xdr:colOff>133350</xdr:colOff>
      <xdr:row>89</xdr:row>
      <xdr:rowOff>29845</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288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8890</xdr:rowOff>
    </xdr:from>
    <xdr:ext cx="762000" cy="254000"/>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72489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96.9</a:t>
          </a:r>
          <a:endParaRPr kumimoji="1" lang="ja-JP" altLang="en-US" sz="1000" b="1">
            <a:latin typeface="ＭＳ Ｐゴシック"/>
            <a:ea typeface="ＭＳ Ｐゴシック"/>
          </a:endParaRPr>
        </a:p>
      </xdr:txBody>
    </xdr:sp>
    <xdr:clientData/>
  </xdr:oneCellAnchor>
  <xdr:twoCellAnchor>
    <xdr:from>
      <xdr:col>80</xdr:col>
      <xdr:colOff>165100</xdr:colOff>
      <xdr:row>81</xdr:row>
      <xdr:rowOff>93980</xdr:rowOff>
    </xdr:from>
    <xdr:to>
      <xdr:col>81</xdr:col>
      <xdr:colOff>133350</xdr:colOff>
      <xdr:row>81</xdr:row>
      <xdr:rowOff>93980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981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113030</xdr:rowOff>
    </xdr:from>
    <xdr:to>
      <xdr:col>81</xdr:col>
      <xdr:colOff>44450</xdr:colOff>
      <xdr:row>84</xdr:row>
      <xdr:rowOff>1905</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6179800" y="14343380"/>
          <a:ext cx="83820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84455</xdr:rowOff>
    </xdr:from>
    <xdr:ext cx="762000" cy="259080"/>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48625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99.8</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84</xdr:row>
      <xdr:rowOff>112395</xdr:rowOff>
    </xdr:from>
    <xdr:to>
      <xdr:col>81</xdr:col>
      <xdr:colOff>95250</xdr:colOff>
      <xdr:row>85</xdr:row>
      <xdr:rowOff>42545</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514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113030</xdr:rowOff>
    </xdr:from>
    <xdr:to>
      <xdr:col>77</xdr:col>
      <xdr:colOff>44450</xdr:colOff>
      <xdr:row>84</xdr:row>
      <xdr:rowOff>1905</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4343380"/>
          <a:ext cx="88900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132080</xdr:rowOff>
    </xdr:from>
    <xdr:to>
      <xdr:col>77</xdr:col>
      <xdr:colOff>95250</xdr:colOff>
      <xdr:row>85</xdr:row>
      <xdr:rowOff>62230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53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46990</xdr:rowOff>
    </xdr:from>
    <xdr:ext cx="736600" cy="259080"/>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6202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99.9</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83</xdr:row>
      <xdr:rowOff>113030</xdr:rowOff>
    </xdr:from>
    <xdr:to>
      <xdr:col>72</xdr:col>
      <xdr:colOff>203200</xdr:colOff>
      <xdr:row>84</xdr:row>
      <xdr:rowOff>82550</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4343380"/>
          <a:ext cx="889000" cy="140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152400</xdr:rowOff>
    </xdr:from>
    <xdr:to>
      <xdr:col>73</xdr:col>
      <xdr:colOff>44450</xdr:colOff>
      <xdr:row>85</xdr:row>
      <xdr:rowOff>82550</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67310</xdr:rowOff>
    </xdr:from>
    <xdr:ext cx="762000" cy="259080"/>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640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84</xdr:row>
      <xdr:rowOff>1905</xdr:rowOff>
    </xdr:from>
    <xdr:to>
      <xdr:col>68</xdr:col>
      <xdr:colOff>152400</xdr:colOff>
      <xdr:row>84</xdr:row>
      <xdr:rowOff>82550</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4403705"/>
          <a:ext cx="889000" cy="80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1270</xdr:rowOff>
    </xdr:from>
    <xdr:to>
      <xdr:col>68</xdr:col>
      <xdr:colOff>203200</xdr:colOff>
      <xdr:row>85</xdr:row>
      <xdr:rowOff>102870</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57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87630</xdr:rowOff>
    </xdr:from>
    <xdr:ext cx="762000" cy="254000"/>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66088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85</xdr:row>
      <xdr:rowOff>81280</xdr:rowOff>
    </xdr:from>
    <xdr:to>
      <xdr:col>64</xdr:col>
      <xdr:colOff>152400</xdr:colOff>
      <xdr:row>86</xdr:row>
      <xdr:rowOff>11430</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65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167640</xdr:rowOff>
    </xdr:from>
    <xdr:ext cx="762000" cy="254000"/>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74089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100.5</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35560</xdr:rowOff>
    </xdr:from>
    <xdr:ext cx="762000" cy="259080"/>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35560</xdr:rowOff>
    </xdr:from>
    <xdr:ext cx="762000" cy="259080"/>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71</xdr:col>
      <xdr:colOff>196850</xdr:colOff>
      <xdr:row>92</xdr:row>
      <xdr:rowOff>35560</xdr:rowOff>
    </xdr:from>
    <xdr:ext cx="762000" cy="259080"/>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35560</xdr:rowOff>
    </xdr:from>
    <xdr:ext cx="762000" cy="259080"/>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35560</xdr:rowOff>
    </xdr:from>
    <xdr:ext cx="762000" cy="259080"/>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80</xdr:col>
      <xdr:colOff>203200</xdr:colOff>
      <xdr:row>83</xdr:row>
      <xdr:rowOff>62230</xdr:rowOff>
    </xdr:from>
    <xdr:to>
      <xdr:col>81</xdr:col>
      <xdr:colOff>95250</xdr:colOff>
      <xdr:row>83</xdr:row>
      <xdr:rowOff>163830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29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78740</xdr:rowOff>
    </xdr:from>
    <xdr:ext cx="762000" cy="259080"/>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1376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98.7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83</xdr:row>
      <xdr:rowOff>122555</xdr:rowOff>
    </xdr:from>
    <xdr:to>
      <xdr:col>77</xdr:col>
      <xdr:colOff>95250</xdr:colOff>
      <xdr:row>84</xdr:row>
      <xdr:rowOff>52705</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35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63500</xdr:rowOff>
    </xdr:from>
    <xdr:ext cx="736600" cy="254000"/>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122400"/>
          <a:ext cx="7366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99.0</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83</xdr:row>
      <xdr:rowOff>62230</xdr:rowOff>
    </xdr:from>
    <xdr:to>
      <xdr:col>73</xdr:col>
      <xdr:colOff>44450</xdr:colOff>
      <xdr:row>83</xdr:row>
      <xdr:rowOff>163830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29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2540</xdr:rowOff>
    </xdr:from>
    <xdr:ext cx="762000" cy="259080"/>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0614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98.7</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84</xdr:row>
      <xdr:rowOff>31750</xdr:rowOff>
    </xdr:from>
    <xdr:to>
      <xdr:col>68</xdr:col>
      <xdr:colOff>203200</xdr:colOff>
      <xdr:row>84</xdr:row>
      <xdr:rowOff>133350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143510</xdr:rowOff>
    </xdr:from>
    <xdr:ext cx="762000" cy="254000"/>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20241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99.4</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83</xdr:row>
      <xdr:rowOff>122555</xdr:rowOff>
    </xdr:from>
    <xdr:to>
      <xdr:col>64</xdr:col>
      <xdr:colOff>152400</xdr:colOff>
      <xdr:row>84</xdr:row>
      <xdr:rowOff>52705</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35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63500</xdr:rowOff>
    </xdr:from>
    <xdr:ext cx="762000" cy="254000"/>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12240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99.0</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63</xdr:col>
      <xdr:colOff>144780</xdr:colOff>
      <xdr:row>53</xdr:row>
      <xdr:rowOff>101600</xdr:rowOff>
    </xdr:from>
    <xdr:ext cx="2263140" cy="304800"/>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430" y="9188450"/>
          <a:ext cx="226314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dr:col>75</xdr:col>
      <xdr:colOff>20320</xdr:colOff>
      <xdr:row>53</xdr:row>
      <xdr:rowOff>76200</xdr:rowOff>
    </xdr:from>
    <xdr:ext cx="1645920" cy="35369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570" y="9163050"/>
          <a:ext cx="1645920" cy="3536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[6.36</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24/36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8.25</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7.46</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税務部門や衛生部門、水道部門、下水道部門が減少したものの、総務・企画部門及び消防部門が増加したことから、</a:t>
          </a:r>
          <a:r>
            <a:rPr kumimoji="1" lang="en-US" altLang="ja-JP" sz="1300">
              <a:latin typeface="ＭＳ Ｐゴシック"/>
              <a:ea typeface="ＭＳ Ｐゴシック"/>
            </a:rPr>
            <a:t>0.07</a:t>
          </a:r>
          <a:r>
            <a:rPr kumimoji="1" lang="ja-JP" altLang="en-US" sz="1300">
              <a:latin typeface="ＭＳ Ｐゴシック"/>
              <a:ea typeface="ＭＳ Ｐゴシック"/>
            </a:rPr>
            <a:t>人増加し、依然として類似団体を上回っている。</a:t>
          </a:r>
        </a:p>
        <a:p>
          <a:r>
            <a:rPr kumimoji="1" lang="ja-JP" altLang="en-US" sz="1300">
              <a:latin typeface="ＭＳ Ｐゴシック"/>
              <a:ea typeface="ＭＳ Ｐゴシック"/>
            </a:rPr>
            <a:t>　引き続き、行政改革大綱に基づき適正な定員管理及び職員配置に努める。</a:t>
          </a:r>
        </a:p>
      </xdr:txBody>
    </xdr:sp>
    <xdr:clientData/>
  </xdr:twoCellAnchor>
  <xdr:oneCellAnchor>
    <xdr:from>
      <xdr:col>61</xdr:col>
      <xdr:colOff>6350</xdr:colOff>
      <xdr:row>54</xdr:row>
      <xdr:rowOff>139700</xdr:rowOff>
    </xdr:from>
    <xdr:ext cx="349885" cy="22542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29210</xdr:rowOff>
    </xdr:from>
    <xdr:ext cx="762000" cy="254000"/>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67</xdr:row>
      <xdr:rowOff>169545</xdr:rowOff>
    </xdr:from>
    <xdr:to>
      <xdr:col>85</xdr:col>
      <xdr:colOff>95250</xdr:colOff>
      <xdr:row>67</xdr:row>
      <xdr:rowOff>169545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27305</xdr:rowOff>
    </xdr:from>
    <xdr:ext cx="762000" cy="259080"/>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65</xdr:row>
      <xdr:rowOff>167640</xdr:rowOff>
    </xdr:from>
    <xdr:to>
      <xdr:col>85</xdr:col>
      <xdr:colOff>95250</xdr:colOff>
      <xdr:row>65</xdr:row>
      <xdr:rowOff>167640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25400</xdr:rowOff>
    </xdr:from>
    <xdr:ext cx="762000" cy="259080"/>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61</xdr:col>
      <xdr:colOff>44450</xdr:colOff>
      <xdr:row>63</xdr:row>
      <xdr:rowOff>166370</xdr:rowOff>
    </xdr:from>
    <xdr:to>
      <xdr:col>85</xdr:col>
      <xdr:colOff>95250</xdr:colOff>
      <xdr:row>63</xdr:row>
      <xdr:rowOff>166370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23495</xdr:rowOff>
    </xdr:from>
    <xdr:ext cx="762000" cy="259080"/>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61</xdr:col>
      <xdr:colOff>44450</xdr:colOff>
      <xdr:row>61</xdr:row>
      <xdr:rowOff>164465</xdr:rowOff>
    </xdr:from>
    <xdr:to>
      <xdr:col>85</xdr:col>
      <xdr:colOff>95250</xdr:colOff>
      <xdr:row>61</xdr:row>
      <xdr:rowOff>164465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22225</xdr:rowOff>
    </xdr:from>
    <xdr:ext cx="762000" cy="2584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59</xdr:row>
      <xdr:rowOff>162560</xdr:rowOff>
    </xdr:from>
    <xdr:to>
      <xdr:col>85</xdr:col>
      <xdr:colOff>95250</xdr:colOff>
      <xdr:row>59</xdr:row>
      <xdr:rowOff>162560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20320</xdr:rowOff>
    </xdr:from>
    <xdr:ext cx="762000" cy="254000"/>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87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61</xdr:col>
      <xdr:colOff>44450</xdr:colOff>
      <xdr:row>57</xdr:row>
      <xdr:rowOff>160655</xdr:rowOff>
    </xdr:from>
    <xdr:to>
      <xdr:col>85</xdr:col>
      <xdr:colOff>95250</xdr:colOff>
      <xdr:row>57</xdr:row>
      <xdr:rowOff>160655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18415</xdr:rowOff>
    </xdr:from>
    <xdr:ext cx="762000" cy="254000"/>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106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16510</xdr:rowOff>
    </xdr:from>
    <xdr:ext cx="762000" cy="259080"/>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20955</xdr:rowOff>
    </xdr:from>
    <xdr:to>
      <xdr:col>81</xdr:col>
      <xdr:colOff>44450</xdr:colOff>
      <xdr:row>67</xdr:row>
      <xdr:rowOff>114300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136505"/>
          <a:ext cx="0" cy="146494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86360</xdr:rowOff>
    </xdr:from>
    <xdr:ext cx="762000" cy="254000"/>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7351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8.84</a:t>
          </a:r>
          <a:endParaRPr kumimoji="1" lang="ja-JP" altLang="en-US" sz="1000" b="1">
            <a:latin typeface="ＭＳ Ｐゴシック"/>
            <a:ea typeface="ＭＳ Ｐゴシック"/>
          </a:endParaRPr>
        </a:p>
      </xdr:txBody>
    </xdr:sp>
    <xdr:clientData/>
  </xdr:oneCellAnchor>
  <xdr:twoCellAnchor>
    <xdr:from>
      <xdr:col>80</xdr:col>
      <xdr:colOff>165100</xdr:colOff>
      <xdr:row>67</xdr:row>
      <xdr:rowOff>114300</xdr:rowOff>
    </xdr:from>
    <xdr:to>
      <xdr:col>81</xdr:col>
      <xdr:colOff>133350</xdr:colOff>
      <xdr:row>67</xdr:row>
      <xdr:rowOff>114300</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601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107315</xdr:rowOff>
    </xdr:from>
    <xdr:ext cx="762000" cy="259080"/>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8799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4.59</a:t>
          </a:r>
          <a:endParaRPr kumimoji="1" lang="ja-JP" altLang="en-US" sz="1000" b="1">
            <a:latin typeface="ＭＳ Ｐゴシック"/>
            <a:ea typeface="ＭＳ Ｐゴシック"/>
          </a:endParaRPr>
        </a:p>
      </xdr:txBody>
    </xdr:sp>
    <xdr:clientData/>
  </xdr:oneCellAnchor>
  <xdr:twoCellAnchor>
    <xdr:from>
      <xdr:col>80</xdr:col>
      <xdr:colOff>165100</xdr:colOff>
      <xdr:row>59</xdr:row>
      <xdr:rowOff>20955</xdr:rowOff>
    </xdr:from>
    <xdr:to>
      <xdr:col>81</xdr:col>
      <xdr:colOff>133350</xdr:colOff>
      <xdr:row>59</xdr:row>
      <xdr:rowOff>20955</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1365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92710</xdr:rowOff>
    </xdr:from>
    <xdr:to>
      <xdr:col>81</xdr:col>
      <xdr:colOff>44450</xdr:colOff>
      <xdr:row>62</xdr:row>
      <xdr:rowOff>116840</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722610"/>
          <a:ext cx="8382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150495</xdr:rowOff>
    </xdr:from>
    <xdr:ext cx="762000" cy="259080"/>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43749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6.06</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61</xdr:row>
      <xdr:rowOff>133985</xdr:rowOff>
    </xdr:from>
    <xdr:to>
      <xdr:col>81</xdr:col>
      <xdr:colOff>95250</xdr:colOff>
      <xdr:row>62</xdr:row>
      <xdr:rowOff>64135</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59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89535</xdr:rowOff>
    </xdr:from>
    <xdr:to>
      <xdr:col>77</xdr:col>
      <xdr:colOff>44450</xdr:colOff>
      <xdr:row>62</xdr:row>
      <xdr:rowOff>92710</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71943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123825</xdr:rowOff>
    </xdr:from>
    <xdr:to>
      <xdr:col>77</xdr:col>
      <xdr:colOff>95250</xdr:colOff>
      <xdr:row>62</xdr:row>
      <xdr:rowOff>53975</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582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64135</xdr:rowOff>
    </xdr:from>
    <xdr:ext cx="736600" cy="254000"/>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351135"/>
          <a:ext cx="7366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6.03</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62</xdr:row>
      <xdr:rowOff>54610</xdr:rowOff>
    </xdr:from>
    <xdr:to>
      <xdr:col>72</xdr:col>
      <xdr:colOff>203200</xdr:colOff>
      <xdr:row>62</xdr:row>
      <xdr:rowOff>89535</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684510"/>
          <a:ext cx="8890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127000</xdr:rowOff>
    </xdr:from>
    <xdr:to>
      <xdr:col>73</xdr:col>
      <xdr:colOff>44450</xdr:colOff>
      <xdr:row>62</xdr:row>
      <xdr:rowOff>57150</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58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67310</xdr:rowOff>
    </xdr:from>
    <xdr:ext cx="762000" cy="259080"/>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3543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6.04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62</xdr:row>
      <xdr:rowOff>20320</xdr:rowOff>
    </xdr:from>
    <xdr:to>
      <xdr:col>68</xdr:col>
      <xdr:colOff>152400</xdr:colOff>
      <xdr:row>62</xdr:row>
      <xdr:rowOff>54610</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65022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130810</xdr:rowOff>
    </xdr:from>
    <xdr:to>
      <xdr:col>68</xdr:col>
      <xdr:colOff>203200</xdr:colOff>
      <xdr:row>62</xdr:row>
      <xdr:rowOff>60960</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589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71120</xdr:rowOff>
    </xdr:from>
    <xdr:ext cx="762000" cy="259080"/>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358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6.05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61</xdr:row>
      <xdr:rowOff>120650</xdr:rowOff>
    </xdr:from>
    <xdr:to>
      <xdr:col>64</xdr:col>
      <xdr:colOff>152400</xdr:colOff>
      <xdr:row>62</xdr:row>
      <xdr:rowOff>50165</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5791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60325</xdr:rowOff>
    </xdr:from>
    <xdr:ext cx="762000" cy="259080"/>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3473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6.02</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168910</xdr:rowOff>
    </xdr:from>
    <xdr:ext cx="762000" cy="254000"/>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168910</xdr:rowOff>
    </xdr:from>
    <xdr:ext cx="762000" cy="254000"/>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71</xdr:col>
      <xdr:colOff>196850</xdr:colOff>
      <xdr:row>69</xdr:row>
      <xdr:rowOff>168910</xdr:rowOff>
    </xdr:from>
    <xdr:ext cx="762000" cy="254000"/>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168910</xdr:rowOff>
    </xdr:from>
    <xdr:ext cx="762000" cy="254000"/>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168910</xdr:rowOff>
    </xdr:from>
    <xdr:ext cx="762000" cy="254000"/>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80</xdr:col>
      <xdr:colOff>203200</xdr:colOff>
      <xdr:row>62</xdr:row>
      <xdr:rowOff>66040</xdr:rowOff>
    </xdr:from>
    <xdr:to>
      <xdr:col>81</xdr:col>
      <xdr:colOff>95250</xdr:colOff>
      <xdr:row>62</xdr:row>
      <xdr:rowOff>167640</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38100</xdr:rowOff>
    </xdr:from>
    <xdr:ext cx="762000" cy="259080"/>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668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6.36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62</xdr:row>
      <xdr:rowOff>41910</xdr:rowOff>
    </xdr:from>
    <xdr:to>
      <xdr:col>77</xdr:col>
      <xdr:colOff>95250</xdr:colOff>
      <xdr:row>62</xdr:row>
      <xdr:rowOff>143510</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128270</xdr:rowOff>
    </xdr:from>
    <xdr:ext cx="736600" cy="259080"/>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7581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6.29</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62</xdr:row>
      <xdr:rowOff>38735</xdr:rowOff>
    </xdr:from>
    <xdr:to>
      <xdr:col>73</xdr:col>
      <xdr:colOff>44450</xdr:colOff>
      <xdr:row>62</xdr:row>
      <xdr:rowOff>140335</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668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125095</xdr:rowOff>
    </xdr:from>
    <xdr:ext cx="762000" cy="2584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7549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6.28</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62</xdr:row>
      <xdr:rowOff>3810</xdr:rowOff>
    </xdr:from>
    <xdr:to>
      <xdr:col>68</xdr:col>
      <xdr:colOff>203200</xdr:colOff>
      <xdr:row>62</xdr:row>
      <xdr:rowOff>105410</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633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90170</xdr:rowOff>
    </xdr:from>
    <xdr:ext cx="762000" cy="259080"/>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7200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6.18</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61</xdr:row>
      <xdr:rowOff>140970</xdr:rowOff>
    </xdr:from>
    <xdr:to>
      <xdr:col>64</xdr:col>
      <xdr:colOff>152400</xdr:colOff>
      <xdr:row>62</xdr:row>
      <xdr:rowOff>71120</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55880</xdr:rowOff>
    </xdr:from>
    <xdr:ext cx="762000" cy="259080"/>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6857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6.08</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63500</xdr:rowOff>
    </xdr:from>
    <xdr:ext cx="1605915" cy="308610"/>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38100</xdr:rowOff>
    </xdr:from>
    <xdr:ext cx="1645920" cy="358775"/>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640" y="5353050"/>
          <a:ext cx="164592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[4.7%]</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21/36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分母となる標準財政規模が減少したものの、分子となる地方債の元利償還金及び準元利償還金が減少したことから、実質公債費比率は単年度で0.3ポイント、3か年平均で0.1ポイント改善したが、依然として類似団体より高い水準にある。</a:t>
          </a:r>
        </a:p>
        <a:p>
          <a:r>
            <a:rPr kumimoji="1" lang="ja-JP" altLang="en-US" sz="1100">
              <a:latin typeface="ＭＳ Ｐゴシック"/>
              <a:ea typeface="ＭＳ Ｐゴシック"/>
            </a:rPr>
            <a:t>　今後は、合併特例債の償還の減少が見込まれるものの、平成28年度から29年度にかけて実施した小中学校及び幼稚園空調設備設置事業に係る地方債の償還が本格化していることや、多くの施設が大規模改修等の時期を迎えることから、各種事業の必要性や緊急性を見極めるとともに、地方債の発行額を公債費の元金償還額以内に収め、公債費残高を減少させる。</a:t>
          </a:r>
          <a:endParaRPr kumimoji="1" lang="ja-JP" altLang="en-US" sz="1300">
            <a:latin typeface="ＭＳ Ｐゴシック"/>
            <a:ea typeface="ＭＳ Ｐゴシック"/>
          </a:endParaRPr>
        </a:p>
      </xdr:txBody>
    </xdr:sp>
    <xdr:clientData/>
  </xdr:twoCellAnchor>
  <xdr:oneCellAnchor>
    <xdr:from>
      <xdr:col>61</xdr:col>
      <xdr:colOff>6350</xdr:colOff>
      <xdr:row>32</xdr:row>
      <xdr:rowOff>101600</xdr:rowOff>
    </xdr:from>
    <xdr:ext cx="298450" cy="224790"/>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162560</xdr:rowOff>
    </xdr:from>
    <xdr:ext cx="762000" cy="259080"/>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61</xdr:col>
      <xdr:colOff>44450</xdr:colOff>
      <xdr:row>45</xdr:row>
      <xdr:rowOff>132080</xdr:rowOff>
    </xdr:from>
    <xdr:to>
      <xdr:col>85</xdr:col>
      <xdr:colOff>95250</xdr:colOff>
      <xdr:row>45</xdr:row>
      <xdr:rowOff>132080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84733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160655</xdr:rowOff>
    </xdr:from>
    <xdr:ext cx="762000" cy="259080"/>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70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61</xdr:col>
      <xdr:colOff>44450</xdr:colOff>
      <xdr:row>43</xdr:row>
      <xdr:rowOff>129540</xdr:rowOff>
    </xdr:from>
    <xdr:to>
      <xdr:col>85</xdr:col>
      <xdr:colOff>95250</xdr:colOff>
      <xdr:row>43</xdr:row>
      <xdr:rowOff>129540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50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158750</xdr:rowOff>
    </xdr:from>
    <xdr:ext cx="762000" cy="259080"/>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35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61</xdr:col>
      <xdr:colOff>44450</xdr:colOff>
      <xdr:row>41</xdr:row>
      <xdr:rowOff>127635</xdr:rowOff>
    </xdr:from>
    <xdr:to>
      <xdr:col>85</xdr:col>
      <xdr:colOff>95250</xdr:colOff>
      <xdr:row>41</xdr:row>
      <xdr:rowOff>127635</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15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156845</xdr:rowOff>
    </xdr:from>
    <xdr:ext cx="762000" cy="254000"/>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01484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61</xdr:col>
      <xdr:colOff>44450</xdr:colOff>
      <xdr:row>39</xdr:row>
      <xdr:rowOff>126365</xdr:rowOff>
    </xdr:from>
    <xdr:to>
      <xdr:col>85</xdr:col>
      <xdr:colOff>95250</xdr:colOff>
      <xdr:row>39</xdr:row>
      <xdr:rowOff>126365</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81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155575</xdr:rowOff>
    </xdr:from>
    <xdr:ext cx="762000" cy="254000"/>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67067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61</xdr:col>
      <xdr:colOff>44450</xdr:colOff>
      <xdr:row>37</xdr:row>
      <xdr:rowOff>124460</xdr:rowOff>
    </xdr:from>
    <xdr:to>
      <xdr:col>85</xdr:col>
      <xdr:colOff>95250</xdr:colOff>
      <xdr:row>37</xdr:row>
      <xdr:rowOff>124460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46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153670</xdr:rowOff>
    </xdr:from>
    <xdr:ext cx="762000" cy="259080"/>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32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35</xdr:row>
      <xdr:rowOff>122555</xdr:rowOff>
    </xdr:from>
    <xdr:to>
      <xdr:col>85</xdr:col>
      <xdr:colOff>95250</xdr:colOff>
      <xdr:row>35</xdr:row>
      <xdr:rowOff>122555</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2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19685</xdr:rowOff>
    </xdr:from>
    <xdr:to>
      <xdr:col>81</xdr:col>
      <xdr:colOff>44450</xdr:colOff>
      <xdr:row>44</xdr:row>
      <xdr:rowOff>153670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191885"/>
          <a:ext cx="0" cy="150558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125730</xdr:rowOff>
    </xdr:from>
    <xdr:ext cx="762000" cy="259080"/>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6695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10.7</a:t>
          </a:r>
          <a:endParaRPr kumimoji="1" lang="ja-JP" altLang="en-US" sz="1000" b="1">
            <a:latin typeface="ＭＳ Ｐゴシック"/>
            <a:ea typeface="ＭＳ Ｐゴシック"/>
          </a:endParaRPr>
        </a:p>
      </xdr:txBody>
    </xdr:sp>
    <xdr:clientData/>
  </xdr:oneCellAnchor>
  <xdr:twoCellAnchor>
    <xdr:from>
      <xdr:col>80</xdr:col>
      <xdr:colOff>165100</xdr:colOff>
      <xdr:row>44</xdr:row>
      <xdr:rowOff>153670</xdr:rowOff>
    </xdr:from>
    <xdr:to>
      <xdr:col>81</xdr:col>
      <xdr:colOff>133350</xdr:colOff>
      <xdr:row>44</xdr:row>
      <xdr:rowOff>153670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6974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106045</xdr:rowOff>
    </xdr:from>
    <xdr:ext cx="762000" cy="259080"/>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59353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2.4</a:t>
          </a:r>
          <a:endParaRPr kumimoji="1" lang="ja-JP" altLang="en-US" sz="1000" b="1">
            <a:latin typeface="ＭＳ Ｐゴシック"/>
            <a:ea typeface="ＭＳ Ｐゴシック"/>
          </a:endParaRPr>
        </a:p>
      </xdr:txBody>
    </xdr:sp>
    <xdr:clientData/>
  </xdr:oneCellAnchor>
  <xdr:twoCellAnchor>
    <xdr:from>
      <xdr:col>80</xdr:col>
      <xdr:colOff>165100</xdr:colOff>
      <xdr:row>36</xdr:row>
      <xdr:rowOff>19685</xdr:rowOff>
    </xdr:from>
    <xdr:to>
      <xdr:col>81</xdr:col>
      <xdr:colOff>133350</xdr:colOff>
      <xdr:row>36</xdr:row>
      <xdr:rowOff>19685</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1918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149860</xdr:rowOff>
    </xdr:from>
    <xdr:to>
      <xdr:col>81</xdr:col>
      <xdr:colOff>44450</xdr:colOff>
      <xdr:row>40</xdr:row>
      <xdr:rowOff>161290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6179800" y="7007860"/>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160655</xdr:rowOff>
    </xdr:from>
    <xdr:ext cx="762000" cy="259080"/>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67575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3.6</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39</xdr:row>
      <xdr:rowOff>144145</xdr:rowOff>
    </xdr:from>
    <xdr:to>
      <xdr:col>81</xdr:col>
      <xdr:colOff>95250</xdr:colOff>
      <xdr:row>40</xdr:row>
      <xdr:rowOff>74930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68306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138430</xdr:rowOff>
    </xdr:from>
    <xdr:to>
      <xdr:col>77</xdr:col>
      <xdr:colOff>44450</xdr:colOff>
      <xdr:row>40</xdr:row>
      <xdr:rowOff>161290</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5290800" y="699643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144145</xdr:rowOff>
    </xdr:from>
    <xdr:to>
      <xdr:col>77</xdr:col>
      <xdr:colOff>95250</xdr:colOff>
      <xdr:row>40</xdr:row>
      <xdr:rowOff>74930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68306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84455</xdr:rowOff>
    </xdr:from>
    <xdr:ext cx="736600" cy="259080"/>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59955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3.6</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40</xdr:row>
      <xdr:rowOff>138430</xdr:rowOff>
    </xdr:from>
    <xdr:to>
      <xdr:col>72</xdr:col>
      <xdr:colOff>203200</xdr:colOff>
      <xdr:row>41</xdr:row>
      <xdr:rowOff>12700</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4401800" y="699643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121285</xdr:rowOff>
    </xdr:from>
    <xdr:to>
      <xdr:col>73</xdr:col>
      <xdr:colOff>44450</xdr:colOff>
      <xdr:row>40</xdr:row>
      <xdr:rowOff>52070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68078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61595</xdr:rowOff>
    </xdr:from>
    <xdr:ext cx="762000" cy="259080"/>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65766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41</xdr:row>
      <xdr:rowOff>12700</xdr:rowOff>
    </xdr:from>
    <xdr:to>
      <xdr:col>68</xdr:col>
      <xdr:colOff>152400</xdr:colOff>
      <xdr:row>41</xdr:row>
      <xdr:rowOff>116205</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3512800" y="7042150"/>
          <a:ext cx="889000" cy="1035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132715</xdr:rowOff>
    </xdr:from>
    <xdr:to>
      <xdr:col>68</xdr:col>
      <xdr:colOff>203200</xdr:colOff>
      <xdr:row>40</xdr:row>
      <xdr:rowOff>63500</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68192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73025</xdr:rowOff>
    </xdr:from>
    <xdr:ext cx="762000" cy="259080"/>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5881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39</xdr:row>
      <xdr:rowOff>132715</xdr:rowOff>
    </xdr:from>
    <xdr:to>
      <xdr:col>64</xdr:col>
      <xdr:colOff>152400</xdr:colOff>
      <xdr:row>40</xdr:row>
      <xdr:rowOff>63500</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68192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73025</xdr:rowOff>
    </xdr:from>
    <xdr:ext cx="762000" cy="259080"/>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5881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3.5</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130810</xdr:rowOff>
    </xdr:from>
    <xdr:ext cx="762000" cy="259080"/>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130810</xdr:rowOff>
    </xdr:from>
    <xdr:ext cx="762000" cy="259080"/>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71</xdr:col>
      <xdr:colOff>196850</xdr:colOff>
      <xdr:row>47</xdr:row>
      <xdr:rowOff>130810</xdr:rowOff>
    </xdr:from>
    <xdr:ext cx="762000" cy="259080"/>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130810</xdr:rowOff>
    </xdr:from>
    <xdr:ext cx="762000" cy="259080"/>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130810</xdr:rowOff>
    </xdr:from>
    <xdr:ext cx="762000" cy="259080"/>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80</xdr:col>
      <xdr:colOff>203200</xdr:colOff>
      <xdr:row>40</xdr:row>
      <xdr:rowOff>99060</xdr:rowOff>
    </xdr:from>
    <xdr:to>
      <xdr:col>81</xdr:col>
      <xdr:colOff>95250</xdr:colOff>
      <xdr:row>41</xdr:row>
      <xdr:rowOff>29210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695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71120</xdr:rowOff>
    </xdr:from>
    <xdr:ext cx="762000" cy="259080"/>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6929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4.7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40</xdr:row>
      <xdr:rowOff>110490</xdr:rowOff>
    </xdr:from>
    <xdr:to>
      <xdr:col>77</xdr:col>
      <xdr:colOff>95250</xdr:colOff>
      <xdr:row>41</xdr:row>
      <xdr:rowOff>40640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6968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25400</xdr:rowOff>
    </xdr:from>
    <xdr:ext cx="736600" cy="259080"/>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70548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4.8</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40</xdr:row>
      <xdr:rowOff>87630</xdr:rowOff>
    </xdr:from>
    <xdr:to>
      <xdr:col>73</xdr:col>
      <xdr:colOff>44450</xdr:colOff>
      <xdr:row>41</xdr:row>
      <xdr:rowOff>17780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6945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2540</xdr:rowOff>
    </xdr:from>
    <xdr:ext cx="762000" cy="259080"/>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7031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4.6</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40</xdr:row>
      <xdr:rowOff>133350</xdr:rowOff>
    </xdr:from>
    <xdr:to>
      <xdr:col>68</xdr:col>
      <xdr:colOff>203200</xdr:colOff>
      <xdr:row>41</xdr:row>
      <xdr:rowOff>63500</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699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48895</xdr:rowOff>
    </xdr:from>
    <xdr:ext cx="762000" cy="259080"/>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70783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5.0</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41</xdr:row>
      <xdr:rowOff>65405</xdr:rowOff>
    </xdr:from>
    <xdr:to>
      <xdr:col>64</xdr:col>
      <xdr:colOff>152400</xdr:colOff>
      <xdr:row>41</xdr:row>
      <xdr:rowOff>167005</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709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151765</xdr:rowOff>
    </xdr:from>
    <xdr:ext cx="762000" cy="259080"/>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7181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5.9</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25400</xdr:rowOff>
    </xdr:from>
    <xdr:ext cx="1438910" cy="3092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45920" cy="358775"/>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55" y="1543050"/>
          <a:ext cx="164592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[3.3%]</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19/36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23.4</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分母となる標準財政規模が減少したものの、分子となる地方債現在高などの将来負担額が大幅に減少したことから、将来負担比率は前年度比で10.1ポイント改善したが、依然として類似団体より高い水準にある。</a:t>
          </a:r>
        </a:p>
        <a:p>
          <a:r>
            <a:rPr kumimoji="1" lang="ja-JP" altLang="en-US" sz="1300">
              <a:latin typeface="ＭＳ Ｐゴシック"/>
              <a:ea typeface="ＭＳ Ｐゴシック"/>
            </a:rPr>
            <a:t>　今後は、多くの施設が大規模改修等の時期を迎えることから、地方債の発行額を公債費の元金償還額以内に収め、将来負担を減少させるとともに、将来負担の抑制に資する財政調整基金残高の維持に努める。</a:t>
          </a:r>
        </a:p>
      </xdr:txBody>
    </xdr:sp>
    <xdr:clientData/>
  </xdr:twoCellAnchor>
  <xdr:oneCellAnchor>
    <xdr:from>
      <xdr:col>61</xdr:col>
      <xdr:colOff>6350</xdr:colOff>
      <xdr:row>10</xdr:row>
      <xdr:rowOff>63500</xdr:rowOff>
    </xdr:from>
    <xdr:ext cx="298450" cy="2203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45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124460</xdr:rowOff>
    </xdr:from>
    <xdr:ext cx="762000" cy="259080"/>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23</xdr:row>
      <xdr:rowOff>93345</xdr:rowOff>
    </xdr:from>
    <xdr:to>
      <xdr:col>85</xdr:col>
      <xdr:colOff>95250</xdr:colOff>
      <xdr:row>23</xdr:row>
      <xdr:rowOff>93345</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403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122555</xdr:rowOff>
    </xdr:from>
    <xdr:ext cx="762000" cy="254000"/>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89445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21</xdr:row>
      <xdr:rowOff>91440</xdr:rowOff>
    </xdr:from>
    <xdr:to>
      <xdr:col>85</xdr:col>
      <xdr:colOff>95250</xdr:colOff>
      <xdr:row>21</xdr:row>
      <xdr:rowOff>91440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69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120650</xdr:rowOff>
    </xdr:from>
    <xdr:ext cx="762000" cy="254000"/>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54965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61</xdr:col>
      <xdr:colOff>44450</xdr:colOff>
      <xdr:row>19</xdr:row>
      <xdr:rowOff>89535</xdr:rowOff>
    </xdr:from>
    <xdr:to>
      <xdr:col>85</xdr:col>
      <xdr:colOff>95250</xdr:colOff>
      <xdr:row>19</xdr:row>
      <xdr:rowOff>89535</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34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118745</xdr:rowOff>
    </xdr:from>
    <xdr:ext cx="762000" cy="259080"/>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20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17</xdr:row>
      <xdr:rowOff>88265</xdr:rowOff>
    </xdr:from>
    <xdr:to>
      <xdr:col>85</xdr:col>
      <xdr:colOff>95250</xdr:colOff>
      <xdr:row>17</xdr:row>
      <xdr:rowOff>88265</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300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117475</xdr:rowOff>
    </xdr:from>
    <xdr:ext cx="762000" cy="259080"/>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86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61</xdr:col>
      <xdr:colOff>44450</xdr:colOff>
      <xdr:row>15</xdr:row>
      <xdr:rowOff>86360</xdr:rowOff>
    </xdr:from>
    <xdr:to>
      <xdr:col>85</xdr:col>
      <xdr:colOff>95250</xdr:colOff>
      <xdr:row>15</xdr:row>
      <xdr:rowOff>86360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65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115570</xdr:rowOff>
    </xdr:from>
    <xdr:ext cx="762000" cy="259080"/>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51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13</xdr:row>
      <xdr:rowOff>84455</xdr:rowOff>
    </xdr:from>
    <xdr:to>
      <xdr:col>85</xdr:col>
      <xdr:colOff>95250</xdr:colOff>
      <xdr:row>13</xdr:row>
      <xdr:rowOff>84455</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231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113665</xdr:rowOff>
    </xdr:from>
    <xdr:ext cx="762000" cy="2584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217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a:extLst>
            <a:ext uri="{FF2B5EF4-FFF2-40B4-BE49-F238E27FC236}">
              <a16:creationId xmlns:a16="http://schemas.microsoft.com/office/drawing/2014/main" id="{00000000-0008-0000-0300-0000BB010000}"/>
            </a:ext>
          </a:extLst>
        </xdr:cNvPr>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84455</xdr:rowOff>
    </xdr:from>
    <xdr:to>
      <xdr:col>81</xdr:col>
      <xdr:colOff>44450</xdr:colOff>
      <xdr:row>22</xdr:row>
      <xdr:rowOff>120650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7018000" y="2313305"/>
          <a:ext cx="0" cy="157924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92075</xdr:rowOff>
    </xdr:from>
    <xdr:ext cx="762000" cy="259080"/>
    <xdr:sp macro="" textlink="">
      <xdr:nvSpPr>
        <xdr:cNvPr id="445" name="将来負担の状況最小値テキスト">
          <a:extLst>
            <a:ext uri="{FF2B5EF4-FFF2-40B4-BE49-F238E27FC236}">
              <a16:creationId xmlns:a16="http://schemas.microsoft.com/office/drawing/2014/main" id="{00000000-0008-0000-0300-0000BD010000}"/>
            </a:ext>
          </a:extLst>
        </xdr:cNvPr>
        <xdr:cNvSpPr txBox="1"/>
      </xdr:nvSpPr>
      <xdr:spPr>
        <a:xfrm>
          <a:off x="17106900" y="38639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91.6</a:t>
          </a:r>
          <a:endParaRPr kumimoji="1" lang="ja-JP" altLang="en-US" sz="1000" b="1">
            <a:latin typeface="ＭＳ Ｐゴシック"/>
            <a:ea typeface="ＭＳ Ｐゴシック"/>
          </a:endParaRPr>
        </a:p>
      </xdr:txBody>
    </xdr:sp>
    <xdr:clientData/>
  </xdr:oneCellAnchor>
  <xdr:twoCellAnchor>
    <xdr:from>
      <xdr:col>80</xdr:col>
      <xdr:colOff>165100</xdr:colOff>
      <xdr:row>22</xdr:row>
      <xdr:rowOff>120650</xdr:rowOff>
    </xdr:from>
    <xdr:to>
      <xdr:col>81</xdr:col>
      <xdr:colOff>133350</xdr:colOff>
      <xdr:row>22</xdr:row>
      <xdr:rowOff>120650</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38925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170815</xdr:rowOff>
    </xdr:from>
    <xdr:ext cx="762000" cy="258445"/>
    <xdr:sp macro="" textlink="">
      <xdr:nvSpPr>
        <xdr:cNvPr id="447" name="将来負担の状況最大値テキスト">
          <a:extLst>
            <a:ext uri="{FF2B5EF4-FFF2-40B4-BE49-F238E27FC236}">
              <a16:creationId xmlns:a16="http://schemas.microsoft.com/office/drawing/2014/main" id="{00000000-0008-0000-0300-0000BF010000}"/>
            </a:ext>
          </a:extLst>
        </xdr:cNvPr>
        <xdr:cNvSpPr txBox="1"/>
      </xdr:nvSpPr>
      <xdr:spPr>
        <a:xfrm>
          <a:off x="17106900" y="20567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13</xdr:row>
      <xdr:rowOff>84455</xdr:rowOff>
    </xdr:from>
    <xdr:to>
      <xdr:col>81</xdr:col>
      <xdr:colOff>133350</xdr:colOff>
      <xdr:row>13</xdr:row>
      <xdr:rowOff>84455</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929100" y="2313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13</xdr:row>
      <xdr:rowOff>140970</xdr:rowOff>
    </xdr:from>
    <xdr:to>
      <xdr:col>81</xdr:col>
      <xdr:colOff>44450</xdr:colOff>
      <xdr:row>14</xdr:row>
      <xdr:rowOff>144145</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6179800" y="2369820"/>
          <a:ext cx="838200" cy="174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113665</xdr:rowOff>
    </xdr:from>
    <xdr:ext cx="762000" cy="258445"/>
    <xdr:sp macro="" textlink="">
      <xdr:nvSpPr>
        <xdr:cNvPr id="450" name="将来負担の状況平均値テキスト">
          <a:extLst>
            <a:ext uri="{FF2B5EF4-FFF2-40B4-BE49-F238E27FC236}">
              <a16:creationId xmlns:a16="http://schemas.microsoft.com/office/drawing/2014/main" id="{00000000-0008-0000-0300-0000C2010000}"/>
            </a:ext>
          </a:extLst>
        </xdr:cNvPr>
        <xdr:cNvSpPr txBox="1"/>
      </xdr:nvSpPr>
      <xdr:spPr>
        <a:xfrm>
          <a:off x="17106900" y="217106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0.1</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13</xdr:row>
      <xdr:rowOff>35560</xdr:rowOff>
    </xdr:from>
    <xdr:to>
      <xdr:col>81</xdr:col>
      <xdr:colOff>95250</xdr:colOff>
      <xdr:row>13</xdr:row>
      <xdr:rowOff>137160</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967200" y="226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144145</xdr:rowOff>
    </xdr:from>
    <xdr:to>
      <xdr:col>77</xdr:col>
      <xdr:colOff>44450</xdr:colOff>
      <xdr:row>15</xdr:row>
      <xdr:rowOff>86360</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5290800" y="2544445"/>
          <a:ext cx="889000" cy="1136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120650</xdr:rowOff>
    </xdr:from>
    <xdr:to>
      <xdr:col>77</xdr:col>
      <xdr:colOff>95250</xdr:colOff>
      <xdr:row>14</xdr:row>
      <xdr:rowOff>50165</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6129000" y="23495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60325</xdr:rowOff>
    </xdr:from>
    <xdr:ext cx="736600" cy="259080"/>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798800" y="211772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5.0</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15</xdr:row>
      <xdr:rowOff>86360</xdr:rowOff>
    </xdr:from>
    <xdr:to>
      <xdr:col>72</xdr:col>
      <xdr:colOff>203200</xdr:colOff>
      <xdr:row>15</xdr:row>
      <xdr:rowOff>135890</xdr:rowOff>
    </xdr:to>
    <xdr:cxnSp macro="">
      <xdr:nvCxnSpPr>
        <xdr:cNvPr id="455" name="直線コネクタ 454">
          <a:extLst>
            <a:ext uri="{FF2B5EF4-FFF2-40B4-BE49-F238E27FC236}">
              <a16:creationId xmlns:a16="http://schemas.microsoft.com/office/drawing/2014/main" id="{00000000-0008-0000-0300-0000C7010000}"/>
            </a:ext>
          </a:extLst>
        </xdr:cNvPr>
        <xdr:cNvCxnSpPr/>
      </xdr:nvCxnSpPr>
      <xdr:spPr>
        <a:xfrm flipV="1">
          <a:off x="14401800" y="2658110"/>
          <a:ext cx="8890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156210</xdr:rowOff>
    </xdr:from>
    <xdr:to>
      <xdr:col>73</xdr:col>
      <xdr:colOff>44450</xdr:colOff>
      <xdr:row>14</xdr:row>
      <xdr:rowOff>86360</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5240000" y="238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96520</xdr:rowOff>
    </xdr:from>
    <xdr:ext cx="762000" cy="259080"/>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909800" y="21539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15</xdr:row>
      <xdr:rowOff>135890</xdr:rowOff>
    </xdr:from>
    <xdr:to>
      <xdr:col>68</xdr:col>
      <xdr:colOff>152400</xdr:colOff>
      <xdr:row>16</xdr:row>
      <xdr:rowOff>33655</xdr:rowOff>
    </xdr:to>
    <xdr:cxnSp macro="">
      <xdr:nvCxnSpPr>
        <xdr:cNvPr id="458" name="直線コネクタ 457">
          <a:extLst>
            <a:ext uri="{FF2B5EF4-FFF2-40B4-BE49-F238E27FC236}">
              <a16:creationId xmlns:a16="http://schemas.microsoft.com/office/drawing/2014/main" id="{00000000-0008-0000-0300-0000CA010000}"/>
            </a:ext>
          </a:extLst>
        </xdr:cNvPr>
        <xdr:cNvCxnSpPr/>
      </xdr:nvCxnSpPr>
      <xdr:spPr>
        <a:xfrm flipV="1">
          <a:off x="13512800" y="2707640"/>
          <a:ext cx="889000" cy="69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55245</xdr:rowOff>
    </xdr:from>
    <xdr:to>
      <xdr:col>68</xdr:col>
      <xdr:colOff>203200</xdr:colOff>
      <xdr:row>14</xdr:row>
      <xdr:rowOff>156845</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4351000" y="2455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167005</xdr:rowOff>
    </xdr:from>
    <xdr:ext cx="762000" cy="254000"/>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020800" y="222440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14</xdr:row>
      <xdr:rowOff>70485</xdr:rowOff>
    </xdr:from>
    <xdr:to>
      <xdr:col>64</xdr:col>
      <xdr:colOff>152400</xdr:colOff>
      <xdr:row>15</xdr:row>
      <xdr:rowOff>635</xdr:rowOff>
    </xdr:to>
    <xdr:sp macro="" textlink="">
      <xdr:nvSpPr>
        <xdr:cNvPr id="461" name="フローチャート: 判断 460">
          <a:extLst>
            <a:ext uri="{FF2B5EF4-FFF2-40B4-BE49-F238E27FC236}">
              <a16:creationId xmlns:a16="http://schemas.microsoft.com/office/drawing/2014/main" id="{00000000-0008-0000-0300-0000CD010000}"/>
            </a:ext>
          </a:extLst>
        </xdr:cNvPr>
        <xdr:cNvSpPr/>
      </xdr:nvSpPr>
      <xdr:spPr>
        <a:xfrm>
          <a:off x="13462000" y="247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10795</xdr:rowOff>
    </xdr:from>
    <xdr:ext cx="762000" cy="2584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131800" y="22396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12.1</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92710</xdr:rowOff>
    </xdr:from>
    <xdr:ext cx="762000" cy="259080"/>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76</xdr:col>
      <xdr:colOff>38100</xdr:colOff>
      <xdr:row>25</xdr:row>
      <xdr:rowOff>92710</xdr:rowOff>
    </xdr:from>
    <xdr:ext cx="762000" cy="259080"/>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71</xdr:col>
      <xdr:colOff>196850</xdr:colOff>
      <xdr:row>25</xdr:row>
      <xdr:rowOff>92710</xdr:rowOff>
    </xdr:from>
    <xdr:ext cx="762000" cy="259080"/>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92710</xdr:rowOff>
    </xdr:from>
    <xdr:ext cx="762000" cy="259080"/>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95250</xdr:colOff>
      <xdr:row>25</xdr:row>
      <xdr:rowOff>92710</xdr:rowOff>
    </xdr:from>
    <xdr:ext cx="762000" cy="259080"/>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80</xdr:col>
      <xdr:colOff>203200</xdr:colOff>
      <xdr:row>13</xdr:row>
      <xdr:rowOff>90170</xdr:rowOff>
    </xdr:from>
    <xdr:to>
      <xdr:col>81</xdr:col>
      <xdr:colOff>95250</xdr:colOff>
      <xdr:row>14</xdr:row>
      <xdr:rowOff>20320</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6967200" y="231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138430</xdr:rowOff>
    </xdr:from>
    <xdr:ext cx="762000" cy="259080"/>
    <xdr:sp macro="" textlink="">
      <xdr:nvSpPr>
        <xdr:cNvPr id="469" name="将来負担の状況該当値テキスト">
          <a:extLst>
            <a:ext uri="{FF2B5EF4-FFF2-40B4-BE49-F238E27FC236}">
              <a16:creationId xmlns:a16="http://schemas.microsoft.com/office/drawing/2014/main" id="{00000000-0008-0000-0300-0000D5010000}"/>
            </a:ext>
          </a:extLst>
        </xdr:cNvPr>
        <xdr:cNvSpPr txBox="1"/>
      </xdr:nvSpPr>
      <xdr:spPr>
        <a:xfrm>
          <a:off x="17106900" y="23672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14</xdr:row>
      <xdr:rowOff>93345</xdr:rowOff>
    </xdr:from>
    <xdr:to>
      <xdr:col>77</xdr:col>
      <xdr:colOff>95250</xdr:colOff>
      <xdr:row>15</xdr:row>
      <xdr:rowOff>23495</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6129000" y="249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8255</xdr:rowOff>
    </xdr:from>
    <xdr:ext cx="736600" cy="254000"/>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5798800" y="2580005"/>
          <a:ext cx="7366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13.4</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15</xdr:row>
      <xdr:rowOff>35560</xdr:rowOff>
    </xdr:from>
    <xdr:to>
      <xdr:col>73</xdr:col>
      <xdr:colOff>44450</xdr:colOff>
      <xdr:row>15</xdr:row>
      <xdr:rowOff>137160</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5240000" y="260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121920</xdr:rowOff>
    </xdr:from>
    <xdr:ext cx="762000" cy="254000"/>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4909800" y="269367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20.0</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15</xdr:row>
      <xdr:rowOff>85090</xdr:rowOff>
    </xdr:from>
    <xdr:to>
      <xdr:col>68</xdr:col>
      <xdr:colOff>203200</xdr:colOff>
      <xdr:row>16</xdr:row>
      <xdr:rowOff>15240</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4351000" y="265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0</xdr:rowOff>
    </xdr:from>
    <xdr:ext cx="762000" cy="259080"/>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4020800" y="27432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22.9</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15</xdr:row>
      <xdr:rowOff>154940</xdr:rowOff>
    </xdr:from>
    <xdr:to>
      <xdr:col>64</xdr:col>
      <xdr:colOff>152400</xdr:colOff>
      <xdr:row>16</xdr:row>
      <xdr:rowOff>84455</xdr:rowOff>
    </xdr:to>
    <xdr:sp macro="" textlink="">
      <xdr:nvSpPr>
        <xdr:cNvPr id="476" name="楕円 475">
          <a:extLst>
            <a:ext uri="{FF2B5EF4-FFF2-40B4-BE49-F238E27FC236}">
              <a16:creationId xmlns:a16="http://schemas.microsoft.com/office/drawing/2014/main" id="{00000000-0008-0000-0300-0000DC010000}"/>
            </a:ext>
          </a:extLst>
        </xdr:cNvPr>
        <xdr:cNvSpPr/>
      </xdr:nvSpPr>
      <xdr:spPr>
        <a:xfrm>
          <a:off x="13462000" y="27266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69215</xdr:rowOff>
    </xdr:from>
    <xdr:ext cx="762000" cy="259080"/>
    <xdr:sp macro="" textlink="">
      <xdr:nvSpPr>
        <xdr:cNvPr id="477" name="テキスト ボックス 476">
          <a:extLst>
            <a:ext uri="{FF2B5EF4-FFF2-40B4-BE49-F238E27FC236}">
              <a16:creationId xmlns:a16="http://schemas.microsoft.com/office/drawing/2014/main" id="{00000000-0008-0000-0300-0000DD010000}"/>
            </a:ext>
          </a:extLst>
        </xdr:cNvPr>
        <xdr:cNvSpPr txBox="1"/>
      </xdr:nvSpPr>
      <xdr:spPr>
        <a:xfrm>
          <a:off x="13131800" y="28124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26.9</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千葉県野田市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153,661
149,392
103.55
61,220,330
59,323,036
1,622,561
31,919,676
42,085,351</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4.7
3.3</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Ⅳ</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Ⅳ</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R04  Ⅳ</a:t>
          </a:r>
          <a:r>
            <a:rPr kumimoji="1" lang="ja-JP" altLang="en-US" sz="1100" b="1">
              <a:solidFill>
                <a:srgbClr val="000000"/>
              </a:solidFill>
              <a:latin typeface="ＭＳ ゴシック"/>
              <a:ea typeface="ＭＳ ゴシック"/>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1270" cy="254000"/>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12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1390" cy="254000"/>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13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98425</xdr:colOff>
      <xdr:row>23</xdr:row>
      <xdr:rowOff>57150</xdr:rowOff>
    </xdr:from>
    <xdr:ext cx="8226425" cy="259080"/>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264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79705" cy="259080"/>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797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20/36</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27.8</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050">
              <a:solidFill>
                <a:schemeClr val="dk1"/>
              </a:solidFill>
              <a:effectLst/>
              <a:latin typeface="ＭＳ Ｐゴシック"/>
              <a:ea typeface="ＭＳ Ｐゴシック"/>
              <a:cs typeface="+mn-cs"/>
            </a:rPr>
            <a:t>　人件費に係る経常収支比率は、前年度から1.5ポイント増加し、類似団体内平均値より</a:t>
          </a:r>
          <a:r>
            <a:rPr kumimoji="1" lang="en-US" altLang="ja-JP" sz="1050">
              <a:solidFill>
                <a:schemeClr val="dk1"/>
              </a:solidFill>
              <a:effectLst/>
              <a:latin typeface="ＭＳ Ｐゴシック"/>
              <a:ea typeface="ＭＳ Ｐゴシック"/>
              <a:cs typeface="+mn-cs"/>
            </a:rPr>
            <a:t>1.0</a:t>
          </a:r>
          <a:r>
            <a:rPr kumimoji="1" lang="ja-JP" altLang="ja-JP" sz="1050">
              <a:solidFill>
                <a:schemeClr val="dk1"/>
              </a:solidFill>
              <a:effectLst/>
              <a:latin typeface="ＭＳ Ｐゴシック"/>
              <a:ea typeface="ＭＳ Ｐゴシック"/>
              <a:cs typeface="+mn-cs"/>
            </a:rPr>
            <a:t>ポイント</a:t>
          </a:r>
          <a:r>
            <a:rPr kumimoji="1" lang="ja-JP" altLang="en-US" sz="1050">
              <a:solidFill>
                <a:schemeClr val="dk1"/>
              </a:solidFill>
              <a:effectLst/>
              <a:latin typeface="ＭＳ Ｐゴシック"/>
              <a:ea typeface="ＭＳ Ｐゴシック"/>
              <a:cs typeface="+mn-cs"/>
            </a:rPr>
            <a:t>高い水準となったが、これは定年退職者等の増加により退職手当が増加したことに加え、令和</a:t>
          </a:r>
          <a:r>
            <a:rPr kumimoji="1" lang="en-US" altLang="ja-JP" sz="1050">
              <a:solidFill>
                <a:schemeClr val="dk1"/>
              </a:solidFill>
              <a:effectLst/>
              <a:latin typeface="ＭＳ Ｐゴシック"/>
              <a:ea typeface="ＭＳ Ｐゴシック"/>
              <a:cs typeface="+mn-cs"/>
            </a:rPr>
            <a:t>4</a:t>
          </a:r>
          <a:r>
            <a:rPr kumimoji="1" lang="ja-JP" altLang="en-US" sz="1050">
              <a:solidFill>
                <a:schemeClr val="dk1"/>
              </a:solidFill>
              <a:effectLst/>
              <a:latin typeface="ＭＳ Ｐゴシック"/>
              <a:ea typeface="ＭＳ Ｐゴシック"/>
              <a:cs typeface="+mn-cs"/>
            </a:rPr>
            <a:t>年度から会計年度任用職員制度を本格導入したことに伴い会計年度任用職員に係る人件費が増加したことが要因となっている。</a:t>
          </a:r>
          <a:endParaRPr kumimoji="1" lang="en-US" altLang="ja-JP" sz="1050">
            <a:solidFill>
              <a:schemeClr val="dk1"/>
            </a:solidFill>
            <a:effectLst/>
            <a:latin typeface="ＭＳ Ｐゴシック"/>
            <a:ea typeface="ＭＳ Ｐゴシック"/>
            <a:cs typeface="+mn-cs"/>
          </a:endParaRPr>
        </a:p>
        <a:p>
          <a:r>
            <a:rPr kumimoji="1" lang="ja-JP" altLang="ja-JP" sz="1050">
              <a:solidFill>
                <a:schemeClr val="dk1"/>
              </a:solidFill>
              <a:effectLst/>
              <a:latin typeface="ＭＳ Ｐゴシック"/>
              <a:ea typeface="ＭＳ Ｐゴシック"/>
              <a:cs typeface="+mn-cs"/>
            </a:rPr>
            <a:t>　令和5年度以降の</a:t>
          </a:r>
          <a:r>
            <a:rPr kumimoji="1" lang="ja-JP" altLang="en-US" sz="1050">
              <a:solidFill>
                <a:schemeClr val="dk1"/>
              </a:solidFill>
              <a:effectLst/>
              <a:latin typeface="ＭＳ Ｐゴシック"/>
              <a:ea typeface="ＭＳ Ｐゴシック"/>
              <a:cs typeface="+mn-cs"/>
            </a:rPr>
            <a:t>退職手当については、定年延長制度の開始に伴い定年退職者の発生が隔年になるが、</a:t>
          </a:r>
          <a:r>
            <a:rPr kumimoji="1" lang="en-US" altLang="ja-JP" sz="1050">
              <a:solidFill>
                <a:schemeClr val="dk1"/>
              </a:solidFill>
              <a:effectLst/>
              <a:latin typeface="ＭＳ Ｐゴシック"/>
              <a:ea typeface="ＭＳ Ｐゴシック"/>
              <a:cs typeface="+mn-cs"/>
            </a:rPr>
            <a:t>1</a:t>
          </a:r>
          <a:r>
            <a:rPr kumimoji="1" lang="ja-JP" altLang="en-US" sz="1050">
              <a:solidFill>
                <a:schemeClr val="dk1"/>
              </a:solidFill>
              <a:effectLst/>
              <a:latin typeface="ＭＳ Ｐゴシック"/>
              <a:ea typeface="ＭＳ Ｐゴシック"/>
              <a:cs typeface="+mn-cs"/>
            </a:rPr>
            <a:t>年当たりで見れば退職者の減に伴う減少が見込まれる。その他の人件費については、正規職員、再任用職員及び会計年度任用職員をバランスよく配置し、総人件費の抑制に努める。</a:t>
          </a:r>
          <a:endParaRPr kumimoji="1" lang="ja-JP" altLang="en-US" sz="1050">
            <a:latin typeface="ＭＳ Ｐゴシック"/>
            <a:ea typeface="ＭＳ Ｐゴシック"/>
          </a:endParaRPr>
        </a:p>
      </xdr:txBody>
    </xdr:sp>
    <xdr:clientData/>
  </xdr:twoCellAnchor>
  <xdr:oneCellAnchor>
    <xdr:from>
      <xdr:col>3</xdr:col>
      <xdr:colOff>123825</xdr:colOff>
      <xdr:row>29</xdr:row>
      <xdr:rowOff>107950</xdr:rowOff>
    </xdr:from>
    <xdr:ext cx="293370" cy="225425"/>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502920" cy="254000"/>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3810</xdr:rowOff>
    </xdr:from>
    <xdr:ext cx="502920" cy="259080"/>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137160</xdr:rowOff>
    </xdr:from>
    <xdr:ext cx="502920" cy="259080"/>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99060</xdr:rowOff>
    </xdr:from>
    <xdr:ext cx="502920" cy="254000"/>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60960</xdr:rowOff>
    </xdr:from>
    <xdr:ext cx="502920" cy="259080"/>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22860</xdr:rowOff>
    </xdr:from>
    <xdr:ext cx="502920" cy="259080"/>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502920" cy="254000"/>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115570</xdr:rowOff>
    </xdr:from>
    <xdr:to>
      <xdr:col>24</xdr:col>
      <xdr:colOff>25400</xdr:colOff>
      <xdr:row>40</xdr:row>
      <xdr:rowOff>165100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73420"/>
          <a:ext cx="0" cy="12496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137160</xdr:rowOff>
    </xdr:from>
    <xdr:ext cx="762000" cy="259080"/>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95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33.0</a:t>
          </a:r>
          <a:endParaRPr kumimoji="1" lang="ja-JP" altLang="en-US" sz="1000" b="1">
            <a:latin typeface="ＭＳ Ｐゴシック"/>
            <a:ea typeface="ＭＳ Ｐゴシック"/>
          </a:endParaRPr>
        </a:p>
      </xdr:txBody>
    </xdr:sp>
    <xdr:clientData/>
  </xdr:oneCellAnchor>
  <xdr:twoCellAnchor>
    <xdr:from>
      <xdr:col>23</xdr:col>
      <xdr:colOff>136525</xdr:colOff>
      <xdr:row>40</xdr:row>
      <xdr:rowOff>165100</xdr:rowOff>
    </xdr:from>
    <xdr:to>
      <xdr:col>24</xdr:col>
      <xdr:colOff>114300</xdr:colOff>
      <xdr:row>40</xdr:row>
      <xdr:rowOff>165100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23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30480</xdr:rowOff>
    </xdr:from>
    <xdr:ext cx="762000" cy="254000"/>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1688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16.6</a:t>
          </a:r>
          <a:endParaRPr kumimoji="1" lang="ja-JP" altLang="en-US" sz="1000" b="1">
            <a:latin typeface="ＭＳ Ｐゴシック"/>
            <a:ea typeface="ＭＳ Ｐゴシック"/>
          </a:endParaRPr>
        </a:p>
      </xdr:txBody>
    </xdr:sp>
    <xdr:clientData/>
  </xdr:oneCellAnchor>
  <xdr:twoCellAnchor>
    <xdr:from>
      <xdr:col>23</xdr:col>
      <xdr:colOff>136525</xdr:colOff>
      <xdr:row>33</xdr:row>
      <xdr:rowOff>115570</xdr:rowOff>
    </xdr:from>
    <xdr:to>
      <xdr:col>24</xdr:col>
      <xdr:colOff>114300</xdr:colOff>
      <xdr:row>33</xdr:row>
      <xdr:rowOff>115570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73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39370</xdr:rowOff>
    </xdr:from>
    <xdr:to>
      <xdr:col>24</xdr:col>
      <xdr:colOff>25400</xdr:colOff>
      <xdr:row>37</xdr:row>
      <xdr:rowOff>153670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383020"/>
          <a:ext cx="8382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43180</xdr:rowOff>
    </xdr:from>
    <xdr:ext cx="762000" cy="254000"/>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15380"/>
          <a:ext cx="76200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25.1</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37</xdr:row>
      <xdr:rowOff>26670</xdr:rowOff>
    </xdr:from>
    <xdr:to>
      <xdr:col>24</xdr:col>
      <xdr:colOff>76200</xdr:colOff>
      <xdr:row>37</xdr:row>
      <xdr:rowOff>128270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39370</xdr:rowOff>
    </xdr:from>
    <xdr:to>
      <xdr:col>19</xdr:col>
      <xdr:colOff>187325</xdr:colOff>
      <xdr:row>37</xdr:row>
      <xdr:rowOff>146050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383020"/>
          <a:ext cx="889000" cy="106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3810</xdr:rowOff>
    </xdr:from>
    <xdr:to>
      <xdr:col>20</xdr:col>
      <xdr:colOff>38100</xdr:colOff>
      <xdr:row>37</xdr:row>
      <xdr:rowOff>105410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90170</xdr:rowOff>
    </xdr:from>
    <xdr:ext cx="731520" cy="259080"/>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433820"/>
          <a:ext cx="7315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24.8</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37</xdr:row>
      <xdr:rowOff>77470</xdr:rowOff>
    </xdr:from>
    <xdr:to>
      <xdr:col>15</xdr:col>
      <xdr:colOff>98425</xdr:colOff>
      <xdr:row>37</xdr:row>
      <xdr:rowOff>146050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42112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102870</xdr:rowOff>
    </xdr:from>
    <xdr:to>
      <xdr:col>15</xdr:col>
      <xdr:colOff>149225</xdr:colOff>
      <xdr:row>38</xdr:row>
      <xdr:rowOff>33020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44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17780</xdr:rowOff>
    </xdr:from>
    <xdr:ext cx="762000" cy="254000"/>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53288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37</xdr:row>
      <xdr:rowOff>77470</xdr:rowOff>
    </xdr:from>
    <xdr:to>
      <xdr:col>11</xdr:col>
      <xdr:colOff>9525</xdr:colOff>
      <xdr:row>37</xdr:row>
      <xdr:rowOff>107950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42112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57150</xdr:rowOff>
    </xdr:from>
    <xdr:to>
      <xdr:col>11</xdr:col>
      <xdr:colOff>60325</xdr:colOff>
      <xdr:row>37</xdr:row>
      <xdr:rowOff>158750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143510</xdr:rowOff>
    </xdr:from>
    <xdr:ext cx="756920" cy="254000"/>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487160"/>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37</xdr:row>
      <xdr:rowOff>64770</xdr:rowOff>
    </xdr:from>
    <xdr:to>
      <xdr:col>6</xdr:col>
      <xdr:colOff>171450</xdr:colOff>
      <xdr:row>37</xdr:row>
      <xdr:rowOff>166370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151130</xdr:rowOff>
    </xdr:from>
    <xdr:ext cx="756920" cy="259080"/>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49478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62000" cy="259080"/>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62000" cy="259080"/>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56920" cy="259080"/>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193675</xdr:colOff>
      <xdr:row>44</xdr:row>
      <xdr:rowOff>10160</xdr:rowOff>
    </xdr:from>
    <xdr:ext cx="762000" cy="259080"/>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62000" cy="259080"/>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174625</xdr:colOff>
      <xdr:row>37</xdr:row>
      <xdr:rowOff>102870</xdr:rowOff>
    </xdr:from>
    <xdr:to>
      <xdr:col>24</xdr:col>
      <xdr:colOff>76200</xdr:colOff>
      <xdr:row>38</xdr:row>
      <xdr:rowOff>33020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44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74930</xdr:rowOff>
    </xdr:from>
    <xdr:ext cx="762000" cy="254000"/>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41858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26.1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36</xdr:row>
      <xdr:rowOff>160020</xdr:rowOff>
    </xdr:from>
    <xdr:to>
      <xdr:col>20</xdr:col>
      <xdr:colOff>38100</xdr:colOff>
      <xdr:row>37</xdr:row>
      <xdr:rowOff>90170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100330</xdr:rowOff>
    </xdr:from>
    <xdr:ext cx="731520" cy="254000"/>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101080"/>
          <a:ext cx="7315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37</xdr:row>
      <xdr:rowOff>95250</xdr:rowOff>
    </xdr:from>
    <xdr:to>
      <xdr:col>15</xdr:col>
      <xdr:colOff>149225</xdr:colOff>
      <xdr:row>38</xdr:row>
      <xdr:rowOff>25400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35560</xdr:rowOff>
    </xdr:from>
    <xdr:ext cx="762000" cy="259080"/>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207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37</xdr:row>
      <xdr:rowOff>26670</xdr:rowOff>
    </xdr:from>
    <xdr:to>
      <xdr:col>11</xdr:col>
      <xdr:colOff>60325</xdr:colOff>
      <xdr:row>37</xdr:row>
      <xdr:rowOff>128270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138430</xdr:rowOff>
    </xdr:from>
    <xdr:ext cx="756920" cy="259080"/>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13918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25.1</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37</xdr:row>
      <xdr:rowOff>57150</xdr:rowOff>
    </xdr:from>
    <xdr:to>
      <xdr:col>6</xdr:col>
      <xdr:colOff>171450</xdr:colOff>
      <xdr:row>37</xdr:row>
      <xdr:rowOff>158750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168910</xdr:rowOff>
    </xdr:from>
    <xdr:ext cx="756920" cy="254000"/>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169660"/>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25.5</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26/36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18.3</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50">
              <a:latin typeface="ＭＳ Ｐゴシック"/>
              <a:ea typeface="ＭＳ Ｐゴシック"/>
            </a:rPr>
            <a:t>　物件費に係る経常収支比率は、各公共施設の電気料、ガス料及び燃料費の増加等により1.8ポイント増加しており、依然として類似団体と比べて高い水準にある。</a:t>
          </a:r>
        </a:p>
        <a:p>
          <a:r>
            <a:rPr kumimoji="1" lang="ja-JP" altLang="en-US" sz="1050">
              <a:latin typeface="ＭＳ Ｐゴシック"/>
              <a:ea typeface="ＭＳ Ｐゴシック"/>
            </a:rPr>
            <a:t>　これは行政改革大綱実施計画に基づき民間活力の有効活用を推進していること、備品等の更新の際に予算の平均化を図るためリースとしているケースが多いことなどが要因となっている。</a:t>
          </a:r>
        </a:p>
        <a:p>
          <a:r>
            <a:rPr kumimoji="1" lang="ja-JP" altLang="en-US" sz="1050">
              <a:latin typeface="ＭＳ Ｐゴシック"/>
              <a:ea typeface="ＭＳ Ｐゴシック"/>
            </a:rPr>
            <a:t>　民間活力の有効活用は、人件費の抑制につながるとともに、効率化が図れることから今後も推進し、併せてゼロベースでの全事業見直しにより需用費等の経常経費の削減に努める。</a:t>
          </a:r>
        </a:p>
      </xdr:txBody>
    </xdr:sp>
    <xdr:clientData/>
  </xdr:twoCellAnchor>
  <xdr:oneCellAnchor>
    <xdr:from>
      <xdr:col>62</xdr:col>
      <xdr:colOff>6350</xdr:colOff>
      <xdr:row>9</xdr:row>
      <xdr:rowOff>107950</xdr:rowOff>
    </xdr:from>
    <xdr:ext cx="293370" cy="22542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502920" cy="254000"/>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556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156210</xdr:rowOff>
    </xdr:from>
    <xdr:ext cx="502920" cy="254000"/>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4137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99060</xdr:rowOff>
    </xdr:from>
    <xdr:ext cx="502920" cy="254000"/>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413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41910</xdr:rowOff>
    </xdr:from>
    <xdr:ext cx="502920" cy="254000"/>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2707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156210</xdr:rowOff>
    </xdr:from>
    <xdr:ext cx="502920" cy="254000"/>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1699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a:extLst>
            <a:ext uri="{FF2B5EF4-FFF2-40B4-BE49-F238E27FC236}">
              <a16:creationId xmlns:a16="http://schemas.microsoft.com/office/drawing/2014/main" id="{00000000-0008-0000-0400-000075000000}"/>
            </a:ext>
          </a:extLst>
        </xdr:cNvPr>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64135</xdr:rowOff>
    </xdr:from>
    <xdr:to>
      <xdr:col>82</xdr:col>
      <xdr:colOff>107950</xdr:colOff>
      <xdr:row>21</xdr:row>
      <xdr:rowOff>46990</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flipV="1">
          <a:off x="16510000" y="2464435"/>
          <a:ext cx="0" cy="11830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19050</xdr:rowOff>
    </xdr:from>
    <xdr:ext cx="762000" cy="254000"/>
    <xdr:sp macro="" textlink="">
      <xdr:nvSpPr>
        <xdr:cNvPr id="119" name="物件費最小値テキスト">
          <a:extLst>
            <a:ext uri="{FF2B5EF4-FFF2-40B4-BE49-F238E27FC236}">
              <a16:creationId xmlns:a16="http://schemas.microsoft.com/office/drawing/2014/main" id="{00000000-0008-0000-0400-000077000000}"/>
            </a:ext>
          </a:extLst>
        </xdr:cNvPr>
        <xdr:cNvSpPr txBox="1"/>
      </xdr:nvSpPr>
      <xdr:spPr>
        <a:xfrm>
          <a:off x="16598900" y="361950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31.6</a:t>
          </a:r>
          <a:endParaRPr kumimoji="1" lang="ja-JP" altLang="en-US" sz="1000" b="1">
            <a:latin typeface="ＭＳ Ｐゴシック"/>
            <a:ea typeface="ＭＳ Ｐゴシック"/>
          </a:endParaRPr>
        </a:p>
      </xdr:txBody>
    </xdr:sp>
    <xdr:clientData/>
  </xdr:oneCellAnchor>
  <xdr:twoCellAnchor>
    <xdr:from>
      <xdr:col>82</xdr:col>
      <xdr:colOff>19050</xdr:colOff>
      <xdr:row>21</xdr:row>
      <xdr:rowOff>46990</xdr:rowOff>
    </xdr:from>
    <xdr:to>
      <xdr:col>82</xdr:col>
      <xdr:colOff>196850</xdr:colOff>
      <xdr:row>21</xdr:row>
      <xdr:rowOff>46990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3647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150495</xdr:rowOff>
    </xdr:from>
    <xdr:ext cx="762000" cy="259080"/>
    <xdr:sp macro="" textlink="">
      <xdr:nvSpPr>
        <xdr:cNvPr id="121" name="物件費最大値テキスト">
          <a:extLst>
            <a:ext uri="{FF2B5EF4-FFF2-40B4-BE49-F238E27FC236}">
              <a16:creationId xmlns:a16="http://schemas.microsoft.com/office/drawing/2014/main" id="{00000000-0008-0000-0400-000079000000}"/>
            </a:ext>
          </a:extLst>
        </xdr:cNvPr>
        <xdr:cNvSpPr txBox="1"/>
      </xdr:nvSpPr>
      <xdr:spPr>
        <a:xfrm>
          <a:off x="16598900" y="22078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10.9</a:t>
          </a:r>
          <a:endParaRPr kumimoji="1" lang="ja-JP" altLang="en-US" sz="1000" b="1">
            <a:latin typeface="ＭＳ Ｐゴシック"/>
            <a:ea typeface="ＭＳ Ｐゴシック"/>
          </a:endParaRPr>
        </a:p>
      </xdr:txBody>
    </xdr:sp>
    <xdr:clientData/>
  </xdr:oneCellAnchor>
  <xdr:twoCellAnchor>
    <xdr:from>
      <xdr:col>82</xdr:col>
      <xdr:colOff>19050</xdr:colOff>
      <xdr:row>14</xdr:row>
      <xdr:rowOff>64135</xdr:rowOff>
    </xdr:from>
    <xdr:to>
      <xdr:col>82</xdr:col>
      <xdr:colOff>196850</xdr:colOff>
      <xdr:row>14</xdr:row>
      <xdr:rowOff>64135</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24644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12700</xdr:rowOff>
    </xdr:from>
    <xdr:to>
      <xdr:col>82</xdr:col>
      <xdr:colOff>107950</xdr:colOff>
      <xdr:row>17</xdr:row>
      <xdr:rowOff>115570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5671800" y="2927350"/>
          <a:ext cx="838200" cy="1028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132715</xdr:rowOff>
    </xdr:from>
    <xdr:ext cx="762000" cy="254000"/>
    <xdr:sp macro="" textlink="">
      <xdr:nvSpPr>
        <xdr:cNvPr id="124" name="物件費平均値テキスト">
          <a:extLst>
            <a:ext uri="{FF2B5EF4-FFF2-40B4-BE49-F238E27FC236}">
              <a16:creationId xmlns:a16="http://schemas.microsoft.com/office/drawing/2014/main" id="{00000000-0008-0000-0400-00007C000000}"/>
            </a:ext>
          </a:extLst>
        </xdr:cNvPr>
        <xdr:cNvSpPr txBox="1"/>
      </xdr:nvSpPr>
      <xdr:spPr>
        <a:xfrm>
          <a:off x="16598900" y="2704465"/>
          <a:ext cx="76200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18.7</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16</xdr:row>
      <xdr:rowOff>116205</xdr:rowOff>
    </xdr:from>
    <xdr:to>
      <xdr:col>82</xdr:col>
      <xdr:colOff>158750</xdr:colOff>
      <xdr:row>17</xdr:row>
      <xdr:rowOff>46355</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6459200" y="2859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12700</xdr:rowOff>
    </xdr:from>
    <xdr:to>
      <xdr:col>78</xdr:col>
      <xdr:colOff>69850</xdr:colOff>
      <xdr:row>17</xdr:row>
      <xdr:rowOff>75565</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4782800" y="2927350"/>
          <a:ext cx="889000" cy="62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47625</xdr:rowOff>
    </xdr:from>
    <xdr:to>
      <xdr:col>78</xdr:col>
      <xdr:colOff>120650</xdr:colOff>
      <xdr:row>16</xdr:row>
      <xdr:rowOff>149225</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5621000" y="279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159385</xdr:rowOff>
    </xdr:from>
    <xdr:ext cx="736600" cy="258445"/>
    <xdr:sp macro="" textlink="">
      <xdr:nvSpPr>
        <xdr:cNvPr id="128" name="テキスト ボックス 127">
          <a:extLst>
            <a:ext uri="{FF2B5EF4-FFF2-40B4-BE49-F238E27FC236}">
              <a16:creationId xmlns:a16="http://schemas.microsoft.com/office/drawing/2014/main" id="{00000000-0008-0000-0400-000080000000}"/>
            </a:ext>
          </a:extLst>
        </xdr:cNvPr>
        <xdr:cNvSpPr txBox="1"/>
      </xdr:nvSpPr>
      <xdr:spPr>
        <a:xfrm>
          <a:off x="15290800" y="255968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17.5</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17</xdr:row>
      <xdr:rowOff>75565</xdr:rowOff>
    </xdr:from>
    <xdr:to>
      <xdr:col>73</xdr:col>
      <xdr:colOff>180975</xdr:colOff>
      <xdr:row>17</xdr:row>
      <xdr:rowOff>155575</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3893800" y="2990215"/>
          <a:ext cx="88900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53340</xdr:rowOff>
    </xdr:from>
    <xdr:to>
      <xdr:col>74</xdr:col>
      <xdr:colOff>31750</xdr:colOff>
      <xdr:row>16</xdr:row>
      <xdr:rowOff>154940</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4732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165100</xdr:rowOff>
    </xdr:from>
    <xdr:ext cx="762000" cy="259080"/>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4401800" y="25654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17.6</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17</xdr:row>
      <xdr:rowOff>121285</xdr:rowOff>
    </xdr:from>
    <xdr:to>
      <xdr:col>69</xdr:col>
      <xdr:colOff>92075</xdr:colOff>
      <xdr:row>17</xdr:row>
      <xdr:rowOff>155575</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3004800" y="303593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70485</xdr:rowOff>
    </xdr:from>
    <xdr:to>
      <xdr:col>69</xdr:col>
      <xdr:colOff>142875</xdr:colOff>
      <xdr:row>17</xdr:row>
      <xdr:rowOff>635</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3843000" y="281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10795</xdr:rowOff>
    </xdr:from>
    <xdr:ext cx="756920" cy="2584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3512800" y="2582545"/>
          <a:ext cx="756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16</xdr:row>
      <xdr:rowOff>53340</xdr:rowOff>
    </xdr:from>
    <xdr:to>
      <xdr:col>65</xdr:col>
      <xdr:colOff>53975</xdr:colOff>
      <xdr:row>16</xdr:row>
      <xdr:rowOff>154940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2954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165100</xdr:rowOff>
    </xdr:from>
    <xdr:ext cx="762000" cy="259080"/>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2623800" y="25654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17.6</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62000" cy="259080"/>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56920" cy="259080"/>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455900" y="4124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56920" cy="259080"/>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566900" y="4124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2000" cy="259080"/>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187325</xdr:colOff>
      <xdr:row>24</xdr:row>
      <xdr:rowOff>10160</xdr:rowOff>
    </xdr:from>
    <xdr:ext cx="756920" cy="259080"/>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2788900" y="4124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82</xdr:col>
      <xdr:colOff>57150</xdr:colOff>
      <xdr:row>17</xdr:row>
      <xdr:rowOff>64770</xdr:rowOff>
    </xdr:from>
    <xdr:to>
      <xdr:col>82</xdr:col>
      <xdr:colOff>158750</xdr:colOff>
      <xdr:row>17</xdr:row>
      <xdr:rowOff>166370</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64592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36830</xdr:rowOff>
    </xdr:from>
    <xdr:ext cx="762000" cy="259080"/>
    <xdr:sp macro="" textlink="">
      <xdr:nvSpPr>
        <xdr:cNvPr id="143" name="物件費該当値テキスト">
          <a:extLst>
            <a:ext uri="{FF2B5EF4-FFF2-40B4-BE49-F238E27FC236}">
              <a16:creationId xmlns:a16="http://schemas.microsoft.com/office/drawing/2014/main" id="{00000000-0008-0000-0400-00008F000000}"/>
            </a:ext>
          </a:extLst>
        </xdr:cNvPr>
        <xdr:cNvSpPr txBox="1"/>
      </xdr:nvSpPr>
      <xdr:spPr>
        <a:xfrm>
          <a:off x="16598900" y="29514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20.8</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16</xdr:row>
      <xdr:rowOff>133350</xdr:rowOff>
    </xdr:from>
    <xdr:to>
      <xdr:col>78</xdr:col>
      <xdr:colOff>120650</xdr:colOff>
      <xdr:row>17</xdr:row>
      <xdr:rowOff>63500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5621000" y="287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48260</xdr:rowOff>
    </xdr:from>
    <xdr:ext cx="736600" cy="259080"/>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5290800" y="29629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19.0</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17</xdr:row>
      <xdr:rowOff>24765</xdr:rowOff>
    </xdr:from>
    <xdr:to>
      <xdr:col>74</xdr:col>
      <xdr:colOff>31750</xdr:colOff>
      <xdr:row>17</xdr:row>
      <xdr:rowOff>126365</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4732000" y="293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111125</xdr:rowOff>
    </xdr:from>
    <xdr:ext cx="762000" cy="254000"/>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401800" y="302577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20.1</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17</xdr:row>
      <xdr:rowOff>104775</xdr:rowOff>
    </xdr:from>
    <xdr:to>
      <xdr:col>69</xdr:col>
      <xdr:colOff>142875</xdr:colOff>
      <xdr:row>18</xdr:row>
      <xdr:rowOff>34925</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3843000" y="3019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19685</xdr:rowOff>
    </xdr:from>
    <xdr:ext cx="756920" cy="254000"/>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3512800" y="3105785"/>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21.5</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17</xdr:row>
      <xdr:rowOff>70485</xdr:rowOff>
    </xdr:from>
    <xdr:to>
      <xdr:col>65</xdr:col>
      <xdr:colOff>53975</xdr:colOff>
      <xdr:row>18</xdr:row>
      <xdr:rowOff>635</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2954000" y="2985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156845</xdr:rowOff>
    </xdr:from>
    <xdr:ext cx="762000" cy="254000"/>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623800" y="307149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20.9</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18/36</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　扶助費に係る経常収支比率は、障がい者給付費、障がい児通所給付費、子ども医療費助成金などの増があったものの、私立保育所等施設型給付費、生活保護費、身体障がい者介護手当などの減があったことから、前年度から0.3ポイント減少している。</a:t>
          </a:r>
        </a:p>
        <a:p>
          <a:r>
            <a:rPr kumimoji="1" lang="ja-JP" altLang="en-US" sz="1200">
              <a:latin typeface="ＭＳ Ｐゴシック"/>
              <a:ea typeface="ＭＳ Ｐゴシック"/>
            </a:rPr>
            <a:t>　今後も高齢化の進展、幼児教育・保育の無償化等により社会保障関係経費の増加が見込まれることから、引き続き給付の適正化、ゼロベースでの事業見直し等を実施し、真に必要な給付に努める。</a:t>
          </a:r>
          <a:endParaRPr kumimoji="1" lang="ja-JP" altLang="en-US" sz="1300">
            <a:latin typeface="ＭＳ Ｐゴシック"/>
            <a:ea typeface="ＭＳ Ｐゴシック"/>
          </a:endParaRPr>
        </a:p>
      </xdr:txBody>
    </xdr:sp>
    <xdr:clientData/>
  </xdr:twoCellAnchor>
  <xdr:oneCellAnchor>
    <xdr:from>
      <xdr:col>3</xdr:col>
      <xdr:colOff>123825</xdr:colOff>
      <xdr:row>49</xdr:row>
      <xdr:rowOff>107950</xdr:rowOff>
    </xdr:from>
    <xdr:ext cx="293370" cy="225425"/>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723900" y="85090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502920" cy="254000"/>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843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3810</xdr:rowOff>
    </xdr:from>
    <xdr:ext cx="502920" cy="259080"/>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462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137160</xdr:rowOff>
    </xdr:from>
    <xdr:ext cx="502920" cy="259080"/>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081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a:t>
          </a:r>
          <a:endParaRPr kumimoji="1" lang="ja-JP" altLang="en-US" sz="1000">
            <a:latin typeface="ＭＳ Ｐゴシック"/>
            <a:ea typeface="ＭＳ Ｐゴシック"/>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99060</xdr:rowOff>
    </xdr:from>
    <xdr:ext cx="502920" cy="254000"/>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700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60960</xdr:rowOff>
    </xdr:from>
    <xdr:ext cx="502920" cy="259080"/>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319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22860</xdr:rowOff>
    </xdr:from>
    <xdr:ext cx="502920" cy="259080"/>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8938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156210</xdr:rowOff>
    </xdr:from>
    <xdr:ext cx="502920" cy="254000"/>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557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50800</xdr:rowOff>
    </xdr:from>
    <xdr:to>
      <xdr:col>24</xdr:col>
      <xdr:colOff>25400</xdr:colOff>
      <xdr:row>61</xdr:row>
      <xdr:rowOff>31750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137650"/>
          <a:ext cx="0" cy="13525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3810</xdr:rowOff>
    </xdr:from>
    <xdr:ext cx="762000" cy="259080"/>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462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17.4</a:t>
          </a:r>
          <a:endParaRPr kumimoji="1" lang="ja-JP" altLang="en-US" sz="1000" b="1">
            <a:latin typeface="ＭＳ Ｐゴシック"/>
            <a:ea typeface="ＭＳ Ｐゴシック"/>
          </a:endParaRPr>
        </a:p>
      </xdr:txBody>
    </xdr:sp>
    <xdr:clientData/>
  </xdr:oneCellAnchor>
  <xdr:twoCellAnchor>
    <xdr:from>
      <xdr:col>23</xdr:col>
      <xdr:colOff>136525</xdr:colOff>
      <xdr:row>61</xdr:row>
      <xdr:rowOff>31750</xdr:rowOff>
    </xdr:from>
    <xdr:to>
      <xdr:col>24</xdr:col>
      <xdr:colOff>114300</xdr:colOff>
      <xdr:row>61</xdr:row>
      <xdr:rowOff>31750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490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137160</xdr:rowOff>
    </xdr:from>
    <xdr:ext cx="762000" cy="259080"/>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8811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10.3</a:t>
          </a:r>
          <a:endParaRPr kumimoji="1" lang="ja-JP" altLang="en-US" sz="1000" b="1">
            <a:latin typeface="ＭＳ Ｐゴシック"/>
            <a:ea typeface="ＭＳ Ｐゴシック"/>
          </a:endParaRPr>
        </a:p>
      </xdr:txBody>
    </xdr:sp>
    <xdr:clientData/>
  </xdr:oneCellAnchor>
  <xdr:twoCellAnchor>
    <xdr:from>
      <xdr:col>23</xdr:col>
      <xdr:colOff>136525</xdr:colOff>
      <xdr:row>53</xdr:row>
      <xdr:rowOff>50800</xdr:rowOff>
    </xdr:from>
    <xdr:to>
      <xdr:col>24</xdr:col>
      <xdr:colOff>114300</xdr:colOff>
      <xdr:row>53</xdr:row>
      <xdr:rowOff>50800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1376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127000</xdr:rowOff>
    </xdr:from>
    <xdr:to>
      <xdr:col>24</xdr:col>
      <xdr:colOff>25400</xdr:colOff>
      <xdr:row>58</xdr:row>
      <xdr:rowOff>12700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987800" y="9899650"/>
          <a:ext cx="8382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92710</xdr:rowOff>
    </xdr:from>
    <xdr:ext cx="762000" cy="259080"/>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6939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57</xdr:row>
      <xdr:rowOff>76200</xdr:rowOff>
    </xdr:from>
    <xdr:to>
      <xdr:col>24</xdr:col>
      <xdr:colOff>76200</xdr:colOff>
      <xdr:row>58</xdr:row>
      <xdr:rowOff>6350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12700</xdr:rowOff>
    </xdr:from>
    <xdr:to>
      <xdr:col>19</xdr:col>
      <xdr:colOff>187325</xdr:colOff>
      <xdr:row>58</xdr:row>
      <xdr:rowOff>12700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098800" y="9956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0</xdr:rowOff>
    </xdr:from>
    <xdr:to>
      <xdr:col>20</xdr:col>
      <xdr:colOff>38100</xdr:colOff>
      <xdr:row>57</xdr:row>
      <xdr:rowOff>101600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111760</xdr:rowOff>
    </xdr:from>
    <xdr:ext cx="731520" cy="254000"/>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541510"/>
          <a:ext cx="7315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58</xdr:row>
      <xdr:rowOff>12700</xdr:rowOff>
    </xdr:from>
    <xdr:to>
      <xdr:col>15</xdr:col>
      <xdr:colOff>98425</xdr:colOff>
      <xdr:row>59</xdr:row>
      <xdr:rowOff>146050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9956800"/>
          <a:ext cx="889000" cy="304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114300</xdr:rowOff>
    </xdr:from>
    <xdr:to>
      <xdr:col>15</xdr:col>
      <xdr:colOff>149225</xdr:colOff>
      <xdr:row>58</xdr:row>
      <xdr:rowOff>44450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8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54610</xdr:rowOff>
    </xdr:from>
    <xdr:ext cx="762000" cy="254000"/>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65581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58</xdr:row>
      <xdr:rowOff>69850</xdr:rowOff>
    </xdr:from>
    <xdr:to>
      <xdr:col>11</xdr:col>
      <xdr:colOff>9525</xdr:colOff>
      <xdr:row>59</xdr:row>
      <xdr:rowOff>146050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10013950"/>
          <a:ext cx="889000" cy="247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76200</xdr:rowOff>
    </xdr:from>
    <xdr:to>
      <xdr:col>11</xdr:col>
      <xdr:colOff>60325</xdr:colOff>
      <xdr:row>59</xdr:row>
      <xdr:rowOff>6350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16510</xdr:rowOff>
    </xdr:from>
    <xdr:ext cx="756920" cy="259080"/>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7891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57</xdr:row>
      <xdr:rowOff>133350</xdr:rowOff>
    </xdr:from>
    <xdr:to>
      <xdr:col>6</xdr:col>
      <xdr:colOff>171450</xdr:colOff>
      <xdr:row>58</xdr:row>
      <xdr:rowOff>63500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73660</xdr:rowOff>
    </xdr:from>
    <xdr:ext cx="756920" cy="259080"/>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6748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62000" cy="259080"/>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62000" cy="259080"/>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56920" cy="259080"/>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193675</xdr:colOff>
      <xdr:row>64</xdr:row>
      <xdr:rowOff>10160</xdr:rowOff>
    </xdr:from>
    <xdr:ext cx="762000" cy="259080"/>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62000" cy="259080"/>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174625</xdr:colOff>
      <xdr:row>57</xdr:row>
      <xdr:rowOff>76200</xdr:rowOff>
    </xdr:from>
    <xdr:to>
      <xdr:col>24</xdr:col>
      <xdr:colOff>76200</xdr:colOff>
      <xdr:row>58</xdr:row>
      <xdr:rowOff>6350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48260</xdr:rowOff>
    </xdr:from>
    <xdr:ext cx="762000" cy="259080"/>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8209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57</xdr:row>
      <xdr:rowOff>133350</xdr:rowOff>
    </xdr:from>
    <xdr:to>
      <xdr:col>20</xdr:col>
      <xdr:colOff>38100</xdr:colOff>
      <xdr:row>58</xdr:row>
      <xdr:rowOff>63500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48260</xdr:rowOff>
    </xdr:from>
    <xdr:ext cx="731520" cy="259080"/>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992360"/>
          <a:ext cx="7315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57</xdr:row>
      <xdr:rowOff>133350</xdr:rowOff>
    </xdr:from>
    <xdr:to>
      <xdr:col>15</xdr:col>
      <xdr:colOff>149225</xdr:colOff>
      <xdr:row>58</xdr:row>
      <xdr:rowOff>63500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48260</xdr:rowOff>
    </xdr:from>
    <xdr:ext cx="762000" cy="259080"/>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992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59</xdr:row>
      <xdr:rowOff>95250</xdr:rowOff>
    </xdr:from>
    <xdr:to>
      <xdr:col>11</xdr:col>
      <xdr:colOff>60325</xdr:colOff>
      <xdr:row>60</xdr:row>
      <xdr:rowOff>25400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102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10160</xdr:rowOff>
    </xdr:from>
    <xdr:ext cx="756920" cy="259080"/>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102971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16.2</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58</xdr:row>
      <xdr:rowOff>19050</xdr:rowOff>
    </xdr:from>
    <xdr:to>
      <xdr:col>6</xdr:col>
      <xdr:colOff>171450</xdr:colOff>
      <xdr:row>58</xdr:row>
      <xdr:rowOff>120650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96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105410</xdr:rowOff>
    </xdr:from>
    <xdr:ext cx="756920" cy="259080"/>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1004951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14.9</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　その他に係る経常収支比率は、主に維持補修費と特別会計への繰出金であるが、維持補修費、繰出金ともに増加したことから、前年度と比べ増加している。</a:t>
          </a:r>
        </a:p>
        <a:p>
          <a:r>
            <a:rPr kumimoji="1" lang="ja-JP" altLang="en-US" sz="1200">
              <a:latin typeface="ＭＳ Ｐゴシック"/>
              <a:ea typeface="ＭＳ Ｐゴシック"/>
            </a:rPr>
            <a:t>　今後も、高齢化により医療関連特別会計への繰出金は年々増加傾向にあることから、引き続き繰出基準に基づく適正な繰出しを行う。	</a:t>
          </a:r>
        </a:p>
      </xdr:txBody>
    </xdr:sp>
    <xdr:clientData/>
  </xdr:twoCellAnchor>
  <xdr:oneCellAnchor>
    <xdr:from>
      <xdr:col>62</xdr:col>
      <xdr:colOff>6350</xdr:colOff>
      <xdr:row>49</xdr:row>
      <xdr:rowOff>107950</xdr:rowOff>
    </xdr:from>
    <xdr:ext cx="293370" cy="225425"/>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502920" cy="254000"/>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3810</xdr:rowOff>
    </xdr:from>
    <xdr:ext cx="502920" cy="259080"/>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462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137160</xdr:rowOff>
    </xdr:from>
    <xdr:ext cx="502920" cy="259080"/>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081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99060</xdr:rowOff>
    </xdr:from>
    <xdr:ext cx="502920" cy="254000"/>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700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60960</xdr:rowOff>
    </xdr:from>
    <xdr:ext cx="502920" cy="259080"/>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319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22860</xdr:rowOff>
    </xdr:from>
    <xdr:ext cx="502920" cy="259080"/>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8938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156210</xdr:rowOff>
    </xdr:from>
    <xdr:ext cx="502920" cy="254000"/>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557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a:extLst>
            <a:ext uri="{FF2B5EF4-FFF2-40B4-BE49-F238E27FC236}">
              <a16:creationId xmlns:a16="http://schemas.microsoft.com/office/drawing/2014/main" id="{00000000-0008-0000-0400-0000EF000000}"/>
            </a:ext>
          </a:extLst>
        </xdr:cNvPr>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139700</xdr:rowOff>
    </xdr:from>
    <xdr:to>
      <xdr:col>82</xdr:col>
      <xdr:colOff>107950</xdr:colOff>
      <xdr:row>60</xdr:row>
      <xdr:rowOff>165100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6510000" y="9055100"/>
          <a:ext cx="0" cy="1397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137160</xdr:rowOff>
    </xdr:from>
    <xdr:ext cx="762000" cy="259080"/>
    <xdr:sp macro="" textlink="">
      <xdr:nvSpPr>
        <xdr:cNvPr id="241" name="その他最小値テキスト">
          <a:extLst>
            <a:ext uri="{FF2B5EF4-FFF2-40B4-BE49-F238E27FC236}">
              <a16:creationId xmlns:a16="http://schemas.microsoft.com/office/drawing/2014/main" id="{00000000-0008-0000-0400-0000F1000000}"/>
            </a:ext>
          </a:extLst>
        </xdr:cNvPr>
        <xdr:cNvSpPr txBox="1"/>
      </xdr:nvSpPr>
      <xdr:spPr>
        <a:xfrm>
          <a:off x="16598900" y="10424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16.8</a:t>
          </a:r>
          <a:endParaRPr kumimoji="1" lang="ja-JP" altLang="en-US" sz="1000" b="1">
            <a:latin typeface="ＭＳ Ｐゴシック"/>
            <a:ea typeface="ＭＳ Ｐゴシック"/>
          </a:endParaRPr>
        </a:p>
      </xdr:txBody>
    </xdr:sp>
    <xdr:clientData/>
  </xdr:oneCellAnchor>
  <xdr:twoCellAnchor>
    <xdr:from>
      <xdr:col>82</xdr:col>
      <xdr:colOff>19050</xdr:colOff>
      <xdr:row>60</xdr:row>
      <xdr:rowOff>165100</xdr:rowOff>
    </xdr:from>
    <xdr:to>
      <xdr:col>82</xdr:col>
      <xdr:colOff>196850</xdr:colOff>
      <xdr:row>60</xdr:row>
      <xdr:rowOff>165100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6421100" y="10452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54610</xdr:rowOff>
    </xdr:from>
    <xdr:ext cx="762000" cy="254000"/>
    <xdr:sp macro="" textlink="">
      <xdr:nvSpPr>
        <xdr:cNvPr id="243" name="その他最大値テキスト">
          <a:extLst>
            <a:ext uri="{FF2B5EF4-FFF2-40B4-BE49-F238E27FC236}">
              <a16:creationId xmlns:a16="http://schemas.microsoft.com/office/drawing/2014/main" id="{00000000-0008-0000-0400-0000F3000000}"/>
            </a:ext>
          </a:extLst>
        </xdr:cNvPr>
        <xdr:cNvSpPr txBox="1"/>
      </xdr:nvSpPr>
      <xdr:spPr>
        <a:xfrm>
          <a:off x="16598900" y="87985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5.8</a:t>
          </a:r>
          <a:endParaRPr kumimoji="1" lang="ja-JP" altLang="en-US" sz="1000" b="1">
            <a:latin typeface="ＭＳ Ｐゴシック"/>
            <a:ea typeface="ＭＳ Ｐゴシック"/>
          </a:endParaRPr>
        </a:p>
      </xdr:txBody>
    </xdr:sp>
    <xdr:clientData/>
  </xdr:oneCellAnchor>
  <xdr:twoCellAnchor>
    <xdr:from>
      <xdr:col>82</xdr:col>
      <xdr:colOff>19050</xdr:colOff>
      <xdr:row>52</xdr:row>
      <xdr:rowOff>139700</xdr:rowOff>
    </xdr:from>
    <xdr:to>
      <xdr:col>82</xdr:col>
      <xdr:colOff>196850</xdr:colOff>
      <xdr:row>52</xdr:row>
      <xdr:rowOff>139700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9055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101600</xdr:rowOff>
    </xdr:from>
    <xdr:to>
      <xdr:col>82</xdr:col>
      <xdr:colOff>107950</xdr:colOff>
      <xdr:row>56</xdr:row>
      <xdr:rowOff>139700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5671800" y="9702800"/>
          <a:ext cx="8382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54610</xdr:rowOff>
    </xdr:from>
    <xdr:ext cx="762000" cy="254000"/>
    <xdr:sp macro="" textlink="">
      <xdr:nvSpPr>
        <xdr:cNvPr id="246" name="その他平均値テキスト">
          <a:extLst>
            <a:ext uri="{FF2B5EF4-FFF2-40B4-BE49-F238E27FC236}">
              <a16:creationId xmlns:a16="http://schemas.microsoft.com/office/drawing/2014/main" id="{00000000-0008-0000-0400-0000F6000000}"/>
            </a:ext>
          </a:extLst>
        </xdr:cNvPr>
        <xdr:cNvSpPr txBox="1"/>
      </xdr:nvSpPr>
      <xdr:spPr>
        <a:xfrm>
          <a:off x="16598900" y="9827260"/>
          <a:ext cx="76200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12.5</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57</xdr:row>
      <xdr:rowOff>82550</xdr:rowOff>
    </xdr:from>
    <xdr:to>
      <xdr:col>82</xdr:col>
      <xdr:colOff>158750</xdr:colOff>
      <xdr:row>58</xdr:row>
      <xdr:rowOff>12700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64592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101600</xdr:rowOff>
    </xdr:from>
    <xdr:to>
      <xdr:col>78</xdr:col>
      <xdr:colOff>69850</xdr:colOff>
      <xdr:row>57</xdr:row>
      <xdr:rowOff>6350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4782800" y="9702800"/>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31750</xdr:rowOff>
    </xdr:from>
    <xdr:to>
      <xdr:col>78</xdr:col>
      <xdr:colOff>120650</xdr:colOff>
      <xdr:row>57</xdr:row>
      <xdr:rowOff>133350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5621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118110</xdr:rowOff>
    </xdr:from>
    <xdr:ext cx="736600" cy="259080"/>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5290800" y="98907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12.1</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57</xdr:row>
      <xdr:rowOff>6350</xdr:rowOff>
    </xdr:from>
    <xdr:to>
      <xdr:col>73</xdr:col>
      <xdr:colOff>180975</xdr:colOff>
      <xdr:row>59</xdr:row>
      <xdr:rowOff>31750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3893800" y="9779000"/>
          <a:ext cx="889000" cy="368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158750</xdr:rowOff>
    </xdr:from>
    <xdr:to>
      <xdr:col>74</xdr:col>
      <xdr:colOff>31750</xdr:colOff>
      <xdr:row>58</xdr:row>
      <xdr:rowOff>88900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47320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73660</xdr:rowOff>
    </xdr:from>
    <xdr:ext cx="762000" cy="259080"/>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4401800" y="10017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13.1</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59</xdr:row>
      <xdr:rowOff>31750</xdr:rowOff>
    </xdr:from>
    <xdr:to>
      <xdr:col>69</xdr:col>
      <xdr:colOff>92075</xdr:colOff>
      <xdr:row>59</xdr:row>
      <xdr:rowOff>69850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3004800" y="1014730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25400</xdr:rowOff>
    </xdr:from>
    <xdr:to>
      <xdr:col>69</xdr:col>
      <xdr:colOff>142875</xdr:colOff>
      <xdr:row>58</xdr:row>
      <xdr:rowOff>127000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3843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137160</xdr:rowOff>
    </xdr:from>
    <xdr:ext cx="756920" cy="259080"/>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3512800" y="97383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58</xdr:row>
      <xdr:rowOff>38100</xdr:rowOff>
    </xdr:from>
    <xdr:to>
      <xdr:col>65</xdr:col>
      <xdr:colOff>53975</xdr:colOff>
      <xdr:row>58</xdr:row>
      <xdr:rowOff>139700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2954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149860</xdr:rowOff>
    </xdr:from>
    <xdr:ext cx="762000" cy="259080"/>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623800" y="9751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62000" cy="259080"/>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56920" cy="259080"/>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455900" y="10982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56920" cy="259080"/>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566900" y="10982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2000" cy="259080"/>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187325</xdr:colOff>
      <xdr:row>64</xdr:row>
      <xdr:rowOff>10160</xdr:rowOff>
    </xdr:from>
    <xdr:ext cx="756920" cy="259080"/>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788900" y="10982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82</xdr:col>
      <xdr:colOff>57150</xdr:colOff>
      <xdr:row>56</xdr:row>
      <xdr:rowOff>88900</xdr:rowOff>
    </xdr:from>
    <xdr:to>
      <xdr:col>82</xdr:col>
      <xdr:colOff>158750</xdr:colOff>
      <xdr:row>57</xdr:row>
      <xdr:rowOff>19050</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6459200" y="96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105410</xdr:rowOff>
    </xdr:from>
    <xdr:ext cx="762000" cy="259080"/>
    <xdr:sp macro="" textlink="">
      <xdr:nvSpPr>
        <xdr:cNvPr id="265" name="その他該当値テキスト">
          <a:extLst>
            <a:ext uri="{FF2B5EF4-FFF2-40B4-BE49-F238E27FC236}">
              <a16:creationId xmlns:a16="http://schemas.microsoft.com/office/drawing/2014/main" id="{00000000-0008-0000-0400-000009010000}"/>
            </a:ext>
          </a:extLst>
        </xdr:cNvPr>
        <xdr:cNvSpPr txBox="1"/>
      </xdr:nvSpPr>
      <xdr:spPr>
        <a:xfrm>
          <a:off x="16598900" y="9535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11.2</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56</xdr:row>
      <xdr:rowOff>50800</xdr:rowOff>
    </xdr:from>
    <xdr:to>
      <xdr:col>78</xdr:col>
      <xdr:colOff>120650</xdr:colOff>
      <xdr:row>56</xdr:row>
      <xdr:rowOff>152400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5621000" y="965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162560</xdr:rowOff>
    </xdr:from>
    <xdr:ext cx="736600" cy="259080"/>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5290800" y="94208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10.9</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56</xdr:row>
      <xdr:rowOff>127000</xdr:rowOff>
    </xdr:from>
    <xdr:to>
      <xdr:col>74</xdr:col>
      <xdr:colOff>31750</xdr:colOff>
      <xdr:row>57</xdr:row>
      <xdr:rowOff>57150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47320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67310</xdr:rowOff>
    </xdr:from>
    <xdr:ext cx="762000" cy="259080"/>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401800" y="949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11.5</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58</xdr:row>
      <xdr:rowOff>152400</xdr:rowOff>
    </xdr:from>
    <xdr:to>
      <xdr:col>69</xdr:col>
      <xdr:colOff>142875</xdr:colOff>
      <xdr:row>59</xdr:row>
      <xdr:rowOff>82550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3843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67310</xdr:rowOff>
    </xdr:from>
    <xdr:ext cx="756920" cy="259080"/>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3512800" y="101828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14.4</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59</xdr:row>
      <xdr:rowOff>19050</xdr:rowOff>
    </xdr:from>
    <xdr:to>
      <xdr:col>65</xdr:col>
      <xdr:colOff>53975</xdr:colOff>
      <xdr:row>59</xdr:row>
      <xdr:rowOff>120650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2954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105410</xdr:rowOff>
    </xdr:from>
    <xdr:ext cx="762000" cy="259080"/>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623800" y="10220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14.7</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　補助費等に係る経常収支比率は、類似団体と比べてかなり低い水準にあるが、これは各種団体への補助金支出が要因の一つとなっている。</a:t>
          </a:r>
        </a:p>
        <a:p>
          <a:r>
            <a:rPr kumimoji="1" lang="ja-JP" altLang="en-US" sz="1200">
              <a:latin typeface="ＭＳ Ｐゴシック"/>
              <a:ea typeface="ＭＳ Ｐゴシック"/>
            </a:rPr>
            <a:t>　これまでも交付に一定の基準を設け、公平・公正な審査、執行等に努めてきたが、平成28年度からは補助金等交付規則を全部改正し、精算・返納の規定を盛り込むなど、更なる適正性の確保を図っている。</a:t>
          </a:r>
        </a:p>
      </xdr:txBody>
    </xdr:sp>
    <xdr:clientData/>
  </xdr:twoCellAnchor>
  <xdr:oneCellAnchor>
    <xdr:from>
      <xdr:col>62</xdr:col>
      <xdr:colOff>6350</xdr:colOff>
      <xdr:row>29</xdr:row>
      <xdr:rowOff>107950</xdr:rowOff>
    </xdr:from>
    <xdr:ext cx="293370" cy="225425"/>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407900" y="50800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502920" cy="254000"/>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7414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62</xdr:col>
      <xdr:colOff>44450</xdr:colOff>
      <xdr:row>42</xdr:row>
      <xdr:rowOff>29210</xdr:rowOff>
    </xdr:from>
    <xdr:to>
      <xdr:col>85</xdr:col>
      <xdr:colOff>66675</xdr:colOff>
      <xdr:row>42</xdr:row>
      <xdr:rowOff>29210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230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58420</xdr:rowOff>
    </xdr:from>
    <xdr:ext cx="502920" cy="259080"/>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08787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40</xdr:row>
      <xdr:rowOff>45085</xdr:rowOff>
    </xdr:from>
    <xdr:to>
      <xdr:col>85</xdr:col>
      <xdr:colOff>66675</xdr:colOff>
      <xdr:row>40</xdr:row>
      <xdr:rowOff>45085</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903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74930</xdr:rowOff>
    </xdr:from>
    <xdr:ext cx="502920" cy="254000"/>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76148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38</xdr:row>
      <xdr:rowOff>61595</xdr:rowOff>
    </xdr:from>
    <xdr:to>
      <xdr:col>85</xdr:col>
      <xdr:colOff>66675</xdr:colOff>
      <xdr:row>38</xdr:row>
      <xdr:rowOff>61595</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576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90805</xdr:rowOff>
    </xdr:from>
    <xdr:ext cx="502920" cy="2584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34455"/>
          <a:ext cx="502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36</xdr:row>
      <xdr:rowOff>78105</xdr:rowOff>
    </xdr:from>
    <xdr:to>
      <xdr:col>85</xdr:col>
      <xdr:colOff>66675</xdr:colOff>
      <xdr:row>36</xdr:row>
      <xdr:rowOff>78105</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250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107315</xdr:rowOff>
    </xdr:from>
    <xdr:ext cx="502920" cy="259080"/>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108065"/>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62</xdr:col>
      <xdr:colOff>44450</xdr:colOff>
      <xdr:row>34</xdr:row>
      <xdr:rowOff>94615</xdr:rowOff>
    </xdr:from>
    <xdr:to>
      <xdr:col>85</xdr:col>
      <xdr:colOff>66675</xdr:colOff>
      <xdr:row>34</xdr:row>
      <xdr:rowOff>94615</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923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123825</xdr:rowOff>
    </xdr:from>
    <xdr:ext cx="502920" cy="254000"/>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781675"/>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62</xdr:col>
      <xdr:colOff>44450</xdr:colOff>
      <xdr:row>32</xdr:row>
      <xdr:rowOff>110490</xdr:rowOff>
    </xdr:from>
    <xdr:to>
      <xdr:col>85</xdr:col>
      <xdr:colOff>66675</xdr:colOff>
      <xdr:row>32</xdr:row>
      <xdr:rowOff>110490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596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139700</xdr:rowOff>
    </xdr:from>
    <xdr:ext cx="502920" cy="259080"/>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45465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156210</xdr:rowOff>
    </xdr:from>
    <xdr:ext cx="502920" cy="254000"/>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128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2" name="補助費等グラフ枠">
          <a:extLst>
            <a:ext uri="{FF2B5EF4-FFF2-40B4-BE49-F238E27FC236}">
              <a16:creationId xmlns:a16="http://schemas.microsoft.com/office/drawing/2014/main" id="{00000000-0008-0000-0400-00002E010000}"/>
            </a:ext>
          </a:extLst>
        </xdr:cNvPr>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26035</xdr:rowOff>
    </xdr:from>
    <xdr:to>
      <xdr:col>82</xdr:col>
      <xdr:colOff>107950</xdr:colOff>
      <xdr:row>41</xdr:row>
      <xdr:rowOff>135255</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6510000" y="5683885"/>
          <a:ext cx="0" cy="14808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107315</xdr:rowOff>
    </xdr:from>
    <xdr:ext cx="762000" cy="259080"/>
    <xdr:sp macro="" textlink="">
      <xdr:nvSpPr>
        <xdr:cNvPr id="304" name="補助費等最小値テキスト">
          <a:extLst>
            <a:ext uri="{FF2B5EF4-FFF2-40B4-BE49-F238E27FC236}">
              <a16:creationId xmlns:a16="http://schemas.microsoft.com/office/drawing/2014/main" id="{00000000-0008-0000-0400-000030010000}"/>
            </a:ext>
          </a:extLst>
        </xdr:cNvPr>
        <xdr:cNvSpPr txBox="1"/>
      </xdr:nvSpPr>
      <xdr:spPr>
        <a:xfrm>
          <a:off x="16598900" y="71367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17.4</a:t>
          </a:r>
          <a:endParaRPr kumimoji="1" lang="ja-JP" altLang="en-US" sz="1000" b="1">
            <a:latin typeface="ＭＳ Ｐゴシック"/>
            <a:ea typeface="ＭＳ Ｐゴシック"/>
          </a:endParaRPr>
        </a:p>
      </xdr:txBody>
    </xdr:sp>
    <xdr:clientData/>
  </xdr:oneCellAnchor>
  <xdr:twoCellAnchor>
    <xdr:from>
      <xdr:col>82</xdr:col>
      <xdr:colOff>19050</xdr:colOff>
      <xdr:row>41</xdr:row>
      <xdr:rowOff>135255</xdr:rowOff>
    </xdr:from>
    <xdr:to>
      <xdr:col>82</xdr:col>
      <xdr:colOff>196850</xdr:colOff>
      <xdr:row>41</xdr:row>
      <xdr:rowOff>135255</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6421100" y="71647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112395</xdr:rowOff>
    </xdr:from>
    <xdr:ext cx="762000" cy="254000"/>
    <xdr:sp macro="" textlink="">
      <xdr:nvSpPr>
        <xdr:cNvPr id="306" name="補助費等最大値テキスト">
          <a:extLst>
            <a:ext uri="{FF2B5EF4-FFF2-40B4-BE49-F238E27FC236}">
              <a16:creationId xmlns:a16="http://schemas.microsoft.com/office/drawing/2014/main" id="{00000000-0008-0000-0400-000032010000}"/>
            </a:ext>
          </a:extLst>
        </xdr:cNvPr>
        <xdr:cNvSpPr txBox="1"/>
      </xdr:nvSpPr>
      <xdr:spPr>
        <a:xfrm>
          <a:off x="16598900" y="542734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3.8</a:t>
          </a:r>
          <a:endParaRPr kumimoji="1" lang="ja-JP" altLang="en-US" sz="1000" b="1">
            <a:latin typeface="ＭＳ Ｐゴシック"/>
            <a:ea typeface="ＭＳ Ｐゴシック"/>
          </a:endParaRPr>
        </a:p>
      </xdr:txBody>
    </xdr:sp>
    <xdr:clientData/>
  </xdr:oneCellAnchor>
  <xdr:twoCellAnchor>
    <xdr:from>
      <xdr:col>82</xdr:col>
      <xdr:colOff>19050</xdr:colOff>
      <xdr:row>33</xdr:row>
      <xdr:rowOff>26035</xdr:rowOff>
    </xdr:from>
    <xdr:to>
      <xdr:col>82</xdr:col>
      <xdr:colOff>196850</xdr:colOff>
      <xdr:row>33</xdr:row>
      <xdr:rowOff>26035</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56838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102235</xdr:rowOff>
    </xdr:from>
    <xdr:to>
      <xdr:col>82</xdr:col>
      <xdr:colOff>107950</xdr:colOff>
      <xdr:row>33</xdr:row>
      <xdr:rowOff>146050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5671800" y="5760085"/>
          <a:ext cx="8382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42545</xdr:rowOff>
    </xdr:from>
    <xdr:ext cx="762000" cy="254000"/>
    <xdr:sp macro="" textlink="">
      <xdr:nvSpPr>
        <xdr:cNvPr id="309" name="補助費等平均値テキスト">
          <a:extLst>
            <a:ext uri="{FF2B5EF4-FFF2-40B4-BE49-F238E27FC236}">
              <a16:creationId xmlns:a16="http://schemas.microsoft.com/office/drawing/2014/main" id="{00000000-0008-0000-0400-000035010000}"/>
            </a:ext>
          </a:extLst>
        </xdr:cNvPr>
        <xdr:cNvSpPr txBox="1"/>
      </xdr:nvSpPr>
      <xdr:spPr>
        <a:xfrm>
          <a:off x="16598900" y="6214745"/>
          <a:ext cx="76200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9.4</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36</xdr:row>
      <xdr:rowOff>70485</xdr:rowOff>
    </xdr:from>
    <xdr:to>
      <xdr:col>82</xdr:col>
      <xdr:colOff>158750</xdr:colOff>
      <xdr:row>37</xdr:row>
      <xdr:rowOff>635</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6459200" y="624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102235</xdr:rowOff>
    </xdr:from>
    <xdr:to>
      <xdr:col>78</xdr:col>
      <xdr:colOff>69850</xdr:colOff>
      <xdr:row>33</xdr:row>
      <xdr:rowOff>124460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4782800" y="5760085"/>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59690</xdr:rowOff>
    </xdr:from>
    <xdr:to>
      <xdr:col>78</xdr:col>
      <xdr:colOff>120650</xdr:colOff>
      <xdr:row>36</xdr:row>
      <xdr:rowOff>161290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5621000" y="623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146050</xdr:rowOff>
    </xdr:from>
    <xdr:ext cx="736600" cy="254000"/>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290800" y="6318250"/>
          <a:ext cx="7366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32</xdr:row>
      <xdr:rowOff>78105</xdr:rowOff>
    </xdr:from>
    <xdr:to>
      <xdr:col>73</xdr:col>
      <xdr:colOff>180975</xdr:colOff>
      <xdr:row>33</xdr:row>
      <xdr:rowOff>124460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3893800" y="5564505"/>
          <a:ext cx="889000" cy="2178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81915</xdr:rowOff>
    </xdr:from>
    <xdr:to>
      <xdr:col>74</xdr:col>
      <xdr:colOff>31750</xdr:colOff>
      <xdr:row>37</xdr:row>
      <xdr:rowOff>12065</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4732000" y="625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168275</xdr:rowOff>
    </xdr:from>
    <xdr:ext cx="762000" cy="254000"/>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401800" y="634047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32</xdr:row>
      <xdr:rowOff>67310</xdr:rowOff>
    </xdr:from>
    <xdr:to>
      <xdr:col>69</xdr:col>
      <xdr:colOff>92075</xdr:colOff>
      <xdr:row>32</xdr:row>
      <xdr:rowOff>78105</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3004800" y="5553710"/>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48895</xdr:rowOff>
    </xdr:from>
    <xdr:to>
      <xdr:col>69</xdr:col>
      <xdr:colOff>142875</xdr:colOff>
      <xdr:row>36</xdr:row>
      <xdr:rowOff>150495</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3843000" y="6221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135255</xdr:rowOff>
    </xdr:from>
    <xdr:ext cx="756920" cy="254000"/>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512800" y="6307455"/>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36</xdr:row>
      <xdr:rowOff>38100</xdr:rowOff>
    </xdr:from>
    <xdr:to>
      <xdr:col>65</xdr:col>
      <xdr:colOff>53975</xdr:colOff>
      <xdr:row>36</xdr:row>
      <xdr:rowOff>139700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2954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124460</xdr:rowOff>
    </xdr:from>
    <xdr:ext cx="762000" cy="259080"/>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623800" y="629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62000" cy="259080"/>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56920" cy="259080"/>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5455900" y="7553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56920" cy="259080"/>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566900" y="7553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2000" cy="259080"/>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187325</xdr:colOff>
      <xdr:row>44</xdr:row>
      <xdr:rowOff>10160</xdr:rowOff>
    </xdr:from>
    <xdr:ext cx="756920" cy="259080"/>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788900" y="7553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82</xdr:col>
      <xdr:colOff>57150</xdr:colOff>
      <xdr:row>33</xdr:row>
      <xdr:rowOff>95250</xdr:rowOff>
    </xdr:from>
    <xdr:to>
      <xdr:col>82</xdr:col>
      <xdr:colOff>158750</xdr:colOff>
      <xdr:row>34</xdr:row>
      <xdr:rowOff>25400</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6459200" y="575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3810</xdr:rowOff>
    </xdr:from>
    <xdr:ext cx="762000" cy="259080"/>
    <xdr:sp macro="" textlink="">
      <xdr:nvSpPr>
        <xdr:cNvPr id="328" name="補助費等該当値テキスト">
          <a:extLst>
            <a:ext uri="{FF2B5EF4-FFF2-40B4-BE49-F238E27FC236}">
              <a16:creationId xmlns:a16="http://schemas.microsoft.com/office/drawing/2014/main" id="{00000000-0008-0000-0400-000048010000}"/>
            </a:ext>
          </a:extLst>
        </xdr:cNvPr>
        <xdr:cNvSpPr txBox="1"/>
      </xdr:nvSpPr>
      <xdr:spPr>
        <a:xfrm>
          <a:off x="16598900" y="5661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4.9</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33</xdr:row>
      <xdr:rowOff>52070</xdr:rowOff>
    </xdr:from>
    <xdr:to>
      <xdr:col>78</xdr:col>
      <xdr:colOff>120650</xdr:colOff>
      <xdr:row>33</xdr:row>
      <xdr:rowOff>153035</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5621000" y="57099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31</xdr:row>
      <xdr:rowOff>163195</xdr:rowOff>
    </xdr:from>
    <xdr:ext cx="736600" cy="259080"/>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5290800" y="547814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4.5</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33</xdr:row>
      <xdr:rowOff>73660</xdr:rowOff>
    </xdr:from>
    <xdr:to>
      <xdr:col>74</xdr:col>
      <xdr:colOff>31750</xdr:colOff>
      <xdr:row>34</xdr:row>
      <xdr:rowOff>3810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4732000" y="573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13970</xdr:rowOff>
    </xdr:from>
    <xdr:ext cx="762000" cy="259080"/>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401800" y="5500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4.7</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32</xdr:row>
      <xdr:rowOff>27305</xdr:rowOff>
    </xdr:from>
    <xdr:to>
      <xdr:col>69</xdr:col>
      <xdr:colOff>142875</xdr:colOff>
      <xdr:row>32</xdr:row>
      <xdr:rowOff>128905</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3843000" y="5513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30</xdr:row>
      <xdr:rowOff>139065</xdr:rowOff>
    </xdr:from>
    <xdr:ext cx="756920" cy="259080"/>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3512800" y="5282565"/>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32</xdr:row>
      <xdr:rowOff>16510</xdr:rowOff>
    </xdr:from>
    <xdr:to>
      <xdr:col>65</xdr:col>
      <xdr:colOff>53975</xdr:colOff>
      <xdr:row>32</xdr:row>
      <xdr:rowOff>118110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2954000" y="550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30</xdr:row>
      <xdr:rowOff>128270</xdr:rowOff>
    </xdr:from>
    <xdr:ext cx="762000" cy="259080"/>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2623800" y="52717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28/36</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公債費に係る経常収支比率は、類似団体と比べて高い水準にあるが、これは合併時に決定した新市建設計画に基づき、合併特例債を有効活用してきたことが要因となっている。</a:t>
          </a:r>
        </a:p>
        <a:p>
          <a:r>
            <a:rPr kumimoji="1" lang="ja-JP" altLang="en-US" sz="1100">
              <a:latin typeface="ＭＳ Ｐゴシック"/>
              <a:ea typeface="ＭＳ Ｐゴシック"/>
            </a:rPr>
            <a:t>　今後は、合併特例債の償還の減少が見込まれるものの、平成28年度から29年度にかけて実施した小中学校及び幼稚園空調設備設置事業に係る地方債の償還が本格化していることから、各種事業の必要性や緊急性を見極めるとともに、地方債の発行額を公債費の元金償還額以内に収め、将来負担を減少させる。</a:t>
          </a:r>
          <a:endParaRPr kumimoji="1" lang="ja-JP" altLang="en-US" sz="1300">
            <a:latin typeface="ＭＳ Ｐゴシック"/>
            <a:ea typeface="ＭＳ Ｐゴシック"/>
          </a:endParaRPr>
        </a:p>
      </xdr:txBody>
    </xdr:sp>
    <xdr:clientData/>
  </xdr:twoCellAnchor>
  <xdr:oneCellAnchor>
    <xdr:from>
      <xdr:col>3</xdr:col>
      <xdr:colOff>123825</xdr:colOff>
      <xdr:row>69</xdr:row>
      <xdr:rowOff>107950</xdr:rowOff>
    </xdr:from>
    <xdr:ext cx="293370" cy="22542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723900" y="119380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502920" cy="254000"/>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4272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82</xdr:row>
      <xdr:rowOff>29210</xdr:rowOff>
    </xdr:from>
    <xdr:to>
      <xdr:col>26</xdr:col>
      <xdr:colOff>184150</xdr:colOff>
      <xdr:row>82</xdr:row>
      <xdr:rowOff>29210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088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58420</xdr:rowOff>
    </xdr:from>
    <xdr:ext cx="502920" cy="259080"/>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94587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80</xdr:row>
      <xdr:rowOff>45085</xdr:rowOff>
    </xdr:from>
    <xdr:to>
      <xdr:col>26</xdr:col>
      <xdr:colOff>184150</xdr:colOff>
      <xdr:row>80</xdr:row>
      <xdr:rowOff>45085</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761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74930</xdr:rowOff>
    </xdr:from>
    <xdr:ext cx="502920" cy="254000"/>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61948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78</xdr:row>
      <xdr:rowOff>61595</xdr:rowOff>
    </xdr:from>
    <xdr:to>
      <xdr:col>26</xdr:col>
      <xdr:colOff>184150</xdr:colOff>
      <xdr:row>78</xdr:row>
      <xdr:rowOff>61595</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434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90805</xdr:rowOff>
    </xdr:from>
    <xdr:ext cx="502920" cy="2584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292455"/>
          <a:ext cx="502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76</xdr:row>
      <xdr:rowOff>78105</xdr:rowOff>
    </xdr:from>
    <xdr:to>
      <xdr:col>26</xdr:col>
      <xdr:colOff>184150</xdr:colOff>
      <xdr:row>76</xdr:row>
      <xdr:rowOff>78105</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108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107315</xdr:rowOff>
    </xdr:from>
    <xdr:ext cx="502920" cy="259080"/>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966065"/>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74</xdr:row>
      <xdr:rowOff>94615</xdr:rowOff>
    </xdr:from>
    <xdr:to>
      <xdr:col>26</xdr:col>
      <xdr:colOff>184150</xdr:colOff>
      <xdr:row>74</xdr:row>
      <xdr:rowOff>94615</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781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123825</xdr:rowOff>
    </xdr:from>
    <xdr:ext cx="502920" cy="254000"/>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639675"/>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3</xdr:col>
      <xdr:colOff>161925</xdr:colOff>
      <xdr:row>72</xdr:row>
      <xdr:rowOff>110490</xdr:rowOff>
    </xdr:from>
    <xdr:to>
      <xdr:col>26</xdr:col>
      <xdr:colOff>184150</xdr:colOff>
      <xdr:row>72</xdr:row>
      <xdr:rowOff>110490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454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139700</xdr:rowOff>
    </xdr:from>
    <xdr:ext cx="502920" cy="259080"/>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31265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141605</xdr:rowOff>
    </xdr:from>
    <xdr:to>
      <xdr:col>24</xdr:col>
      <xdr:colOff>25400</xdr:colOff>
      <xdr:row>81</xdr:row>
      <xdr:rowOff>43815</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657455"/>
          <a:ext cx="0" cy="12738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15875</xdr:rowOff>
    </xdr:from>
    <xdr:ext cx="762000" cy="259080"/>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39033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22.6</a:t>
          </a:r>
          <a:endParaRPr kumimoji="1" lang="ja-JP" altLang="en-US" sz="1000" b="1">
            <a:latin typeface="ＭＳ Ｐゴシック"/>
            <a:ea typeface="ＭＳ Ｐゴシック"/>
          </a:endParaRPr>
        </a:p>
      </xdr:txBody>
    </xdr:sp>
    <xdr:clientData/>
  </xdr:oneCellAnchor>
  <xdr:twoCellAnchor>
    <xdr:from>
      <xdr:col>23</xdr:col>
      <xdr:colOff>136525</xdr:colOff>
      <xdr:row>81</xdr:row>
      <xdr:rowOff>43815</xdr:rowOff>
    </xdr:from>
    <xdr:to>
      <xdr:col>24</xdr:col>
      <xdr:colOff>114300</xdr:colOff>
      <xdr:row>81</xdr:row>
      <xdr:rowOff>43815</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39312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56515</xdr:rowOff>
    </xdr:from>
    <xdr:ext cx="762000" cy="2584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4009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3.1</a:t>
          </a:r>
          <a:endParaRPr kumimoji="1" lang="ja-JP" altLang="en-US" sz="1000" b="1">
            <a:latin typeface="ＭＳ Ｐゴシック"/>
            <a:ea typeface="ＭＳ Ｐゴシック"/>
          </a:endParaRPr>
        </a:p>
      </xdr:txBody>
    </xdr:sp>
    <xdr:clientData/>
  </xdr:oneCellAnchor>
  <xdr:twoCellAnchor>
    <xdr:from>
      <xdr:col>23</xdr:col>
      <xdr:colOff>136525</xdr:colOff>
      <xdr:row>73</xdr:row>
      <xdr:rowOff>141605</xdr:rowOff>
    </xdr:from>
    <xdr:to>
      <xdr:col>24</xdr:col>
      <xdr:colOff>114300</xdr:colOff>
      <xdr:row>73</xdr:row>
      <xdr:rowOff>141605</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657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81280</xdr:rowOff>
    </xdr:from>
    <xdr:to>
      <xdr:col>24</xdr:col>
      <xdr:colOff>25400</xdr:colOff>
      <xdr:row>78</xdr:row>
      <xdr:rowOff>81280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3987800" y="1345438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161290</xdr:rowOff>
    </xdr:from>
    <xdr:ext cx="762000" cy="259080"/>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30200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11.8</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76</xdr:row>
      <xdr:rowOff>144780</xdr:rowOff>
    </xdr:from>
    <xdr:to>
      <xdr:col>24</xdr:col>
      <xdr:colOff>76200</xdr:colOff>
      <xdr:row>77</xdr:row>
      <xdr:rowOff>74930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81280</xdr:rowOff>
    </xdr:from>
    <xdr:to>
      <xdr:col>19</xdr:col>
      <xdr:colOff>187325</xdr:colOff>
      <xdr:row>78</xdr:row>
      <xdr:rowOff>146685</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3098800" y="13454380"/>
          <a:ext cx="8890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144780</xdr:rowOff>
    </xdr:from>
    <xdr:to>
      <xdr:col>20</xdr:col>
      <xdr:colOff>38100</xdr:colOff>
      <xdr:row>77</xdr:row>
      <xdr:rowOff>74930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85090</xdr:rowOff>
    </xdr:from>
    <xdr:ext cx="731520" cy="259080"/>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2943840"/>
          <a:ext cx="7315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11.8</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78</xdr:row>
      <xdr:rowOff>120650</xdr:rowOff>
    </xdr:from>
    <xdr:to>
      <xdr:col>15</xdr:col>
      <xdr:colOff>98425</xdr:colOff>
      <xdr:row>78</xdr:row>
      <xdr:rowOff>146685</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2209800" y="13493750"/>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19050</xdr:rowOff>
    </xdr:from>
    <xdr:to>
      <xdr:col>15</xdr:col>
      <xdr:colOff>149225</xdr:colOff>
      <xdr:row>77</xdr:row>
      <xdr:rowOff>120650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130810</xdr:rowOff>
    </xdr:from>
    <xdr:ext cx="762000" cy="259080"/>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2989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78</xdr:row>
      <xdr:rowOff>94615</xdr:rowOff>
    </xdr:from>
    <xdr:to>
      <xdr:col>11</xdr:col>
      <xdr:colOff>9525</xdr:colOff>
      <xdr:row>78</xdr:row>
      <xdr:rowOff>120650</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a:off x="1320800" y="13467715"/>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58420</xdr:rowOff>
    </xdr:from>
    <xdr:to>
      <xdr:col>11</xdr:col>
      <xdr:colOff>60325</xdr:colOff>
      <xdr:row>77</xdr:row>
      <xdr:rowOff>160020</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26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170180</xdr:rowOff>
    </xdr:from>
    <xdr:ext cx="756920" cy="259080"/>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302893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77</xdr:row>
      <xdr:rowOff>58420</xdr:rowOff>
    </xdr:from>
    <xdr:to>
      <xdr:col>6</xdr:col>
      <xdr:colOff>171450</xdr:colOff>
      <xdr:row>77</xdr:row>
      <xdr:rowOff>160020</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26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170180</xdr:rowOff>
    </xdr:from>
    <xdr:ext cx="756920" cy="259080"/>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302893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62000" cy="259080"/>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62000" cy="259080"/>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56920" cy="259080"/>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193675</xdr:colOff>
      <xdr:row>84</xdr:row>
      <xdr:rowOff>10160</xdr:rowOff>
    </xdr:from>
    <xdr:ext cx="762000" cy="259080"/>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62000" cy="259080"/>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174625</xdr:colOff>
      <xdr:row>78</xdr:row>
      <xdr:rowOff>30480</xdr:rowOff>
    </xdr:from>
    <xdr:to>
      <xdr:col>24</xdr:col>
      <xdr:colOff>76200</xdr:colOff>
      <xdr:row>78</xdr:row>
      <xdr:rowOff>132080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2540</xdr:rowOff>
    </xdr:from>
    <xdr:ext cx="762000" cy="259080"/>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33756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78</xdr:row>
      <xdr:rowOff>30480</xdr:rowOff>
    </xdr:from>
    <xdr:to>
      <xdr:col>20</xdr:col>
      <xdr:colOff>38100</xdr:colOff>
      <xdr:row>78</xdr:row>
      <xdr:rowOff>132080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116840</xdr:rowOff>
    </xdr:from>
    <xdr:ext cx="731520" cy="259080"/>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3489940"/>
          <a:ext cx="7315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78</xdr:row>
      <xdr:rowOff>95885</xdr:rowOff>
    </xdr:from>
    <xdr:to>
      <xdr:col>15</xdr:col>
      <xdr:colOff>149225</xdr:colOff>
      <xdr:row>79</xdr:row>
      <xdr:rowOff>26035</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3468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10795</xdr:rowOff>
    </xdr:from>
    <xdr:ext cx="762000" cy="2584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35553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78</xdr:row>
      <xdr:rowOff>69850</xdr:rowOff>
    </xdr:from>
    <xdr:to>
      <xdr:col>11</xdr:col>
      <xdr:colOff>60325</xdr:colOff>
      <xdr:row>78</xdr:row>
      <xdr:rowOff>171450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344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156210</xdr:rowOff>
    </xdr:from>
    <xdr:ext cx="756920" cy="254000"/>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3529310"/>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15.9</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78</xdr:row>
      <xdr:rowOff>43815</xdr:rowOff>
    </xdr:from>
    <xdr:to>
      <xdr:col>6</xdr:col>
      <xdr:colOff>171450</xdr:colOff>
      <xdr:row>78</xdr:row>
      <xdr:rowOff>145415</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341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130175</xdr:rowOff>
    </xdr:from>
    <xdr:ext cx="756920" cy="259080"/>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3503275"/>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15.5</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79.0</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　公債費以外に係る経常収支比率は、物件費や人件費の増等により分子となる一般財源充当経常経費が増加したことに加え、分母となる経常一般財源が減少したことから、前年度と比べ増加している。</a:t>
          </a:r>
        </a:p>
        <a:p>
          <a:r>
            <a:rPr kumimoji="1" lang="ja-JP" altLang="en-US" sz="1200">
              <a:latin typeface="ＭＳ Ｐゴシック"/>
              <a:ea typeface="ＭＳ Ｐゴシック"/>
            </a:rPr>
            <a:t>　今後も扶助費を始めとした義務的経費の増加が見込まれることから、更なる行政改革の推進やゼロベースでの全事業見直しによる経常経費の削減に努めるとともに、市税等の徴収率向上や新たな財源確保に取り組み、経常一般財源の確保を図る。</a:t>
          </a:r>
          <a:endParaRPr kumimoji="1" lang="ja-JP" altLang="en-US" sz="1300">
            <a:latin typeface="ＭＳ Ｐゴシック"/>
            <a:ea typeface="ＭＳ Ｐゴシック"/>
          </a:endParaRPr>
        </a:p>
      </xdr:txBody>
    </xdr:sp>
    <xdr:clientData/>
  </xdr:twoCellAnchor>
  <xdr:oneCellAnchor>
    <xdr:from>
      <xdr:col>62</xdr:col>
      <xdr:colOff>6350</xdr:colOff>
      <xdr:row>69</xdr:row>
      <xdr:rowOff>107950</xdr:rowOff>
    </xdr:from>
    <xdr:ext cx="293370" cy="22542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502920" cy="254000"/>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62</xdr:col>
      <xdr:colOff>44450</xdr:colOff>
      <xdr:row>82</xdr:row>
      <xdr:rowOff>29210</xdr:rowOff>
    </xdr:from>
    <xdr:to>
      <xdr:col>85</xdr:col>
      <xdr:colOff>66675</xdr:colOff>
      <xdr:row>82</xdr:row>
      <xdr:rowOff>29210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4088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58420</xdr:rowOff>
    </xdr:from>
    <xdr:ext cx="502920" cy="259080"/>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94587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87.0</a:t>
          </a:r>
          <a:endParaRPr kumimoji="1" lang="ja-JP" altLang="en-US" sz="1000">
            <a:latin typeface="ＭＳ Ｐゴシック"/>
            <a:ea typeface="ＭＳ Ｐゴシック"/>
          </a:endParaRPr>
        </a:p>
      </xdr:txBody>
    </xdr:sp>
    <xdr:clientData/>
  </xdr:oneCellAnchor>
  <xdr:twoCellAnchor>
    <xdr:from>
      <xdr:col>62</xdr:col>
      <xdr:colOff>44450</xdr:colOff>
      <xdr:row>80</xdr:row>
      <xdr:rowOff>45085</xdr:rowOff>
    </xdr:from>
    <xdr:to>
      <xdr:col>85</xdr:col>
      <xdr:colOff>66675</xdr:colOff>
      <xdr:row>80</xdr:row>
      <xdr:rowOff>45085</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761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74930</xdr:rowOff>
    </xdr:from>
    <xdr:ext cx="502920" cy="254000"/>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61948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84.0</a:t>
          </a:r>
          <a:endParaRPr kumimoji="1" lang="ja-JP" altLang="en-US" sz="1000">
            <a:latin typeface="ＭＳ Ｐゴシック"/>
            <a:ea typeface="ＭＳ Ｐゴシック"/>
          </a:endParaRPr>
        </a:p>
      </xdr:txBody>
    </xdr:sp>
    <xdr:clientData/>
  </xdr:oneCellAnchor>
  <xdr:twoCellAnchor>
    <xdr:from>
      <xdr:col>62</xdr:col>
      <xdr:colOff>44450</xdr:colOff>
      <xdr:row>78</xdr:row>
      <xdr:rowOff>61595</xdr:rowOff>
    </xdr:from>
    <xdr:to>
      <xdr:col>85</xdr:col>
      <xdr:colOff>66675</xdr:colOff>
      <xdr:row>78</xdr:row>
      <xdr:rowOff>61595</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434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90805</xdr:rowOff>
    </xdr:from>
    <xdr:ext cx="502920" cy="2584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292455"/>
          <a:ext cx="502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81.0</a:t>
          </a:r>
          <a:endParaRPr kumimoji="1" lang="ja-JP" altLang="en-US" sz="1000">
            <a:latin typeface="ＭＳ Ｐゴシック"/>
            <a:ea typeface="ＭＳ Ｐゴシック"/>
          </a:endParaRPr>
        </a:p>
      </xdr:txBody>
    </xdr:sp>
    <xdr:clientData/>
  </xdr:oneCellAnchor>
  <xdr:twoCellAnchor>
    <xdr:from>
      <xdr:col>62</xdr:col>
      <xdr:colOff>44450</xdr:colOff>
      <xdr:row>76</xdr:row>
      <xdr:rowOff>78105</xdr:rowOff>
    </xdr:from>
    <xdr:to>
      <xdr:col>85</xdr:col>
      <xdr:colOff>66675</xdr:colOff>
      <xdr:row>76</xdr:row>
      <xdr:rowOff>78105</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108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107315</xdr:rowOff>
    </xdr:from>
    <xdr:ext cx="502920" cy="259080"/>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966065"/>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78.0</a:t>
          </a:r>
          <a:endParaRPr kumimoji="1" lang="ja-JP" altLang="en-US" sz="1000">
            <a:latin typeface="ＭＳ Ｐゴシック"/>
            <a:ea typeface="ＭＳ Ｐゴシック"/>
          </a:endParaRPr>
        </a:p>
      </xdr:txBody>
    </xdr:sp>
    <xdr:clientData/>
  </xdr:oneCellAnchor>
  <xdr:twoCellAnchor>
    <xdr:from>
      <xdr:col>62</xdr:col>
      <xdr:colOff>44450</xdr:colOff>
      <xdr:row>74</xdr:row>
      <xdr:rowOff>94615</xdr:rowOff>
    </xdr:from>
    <xdr:to>
      <xdr:col>85</xdr:col>
      <xdr:colOff>66675</xdr:colOff>
      <xdr:row>74</xdr:row>
      <xdr:rowOff>94615</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781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123825</xdr:rowOff>
    </xdr:from>
    <xdr:ext cx="502920" cy="254000"/>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639675"/>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75.0</a:t>
          </a:r>
          <a:endParaRPr kumimoji="1" lang="ja-JP" altLang="en-US" sz="1000">
            <a:latin typeface="ＭＳ Ｐゴシック"/>
            <a:ea typeface="ＭＳ Ｐゴシック"/>
          </a:endParaRPr>
        </a:p>
      </xdr:txBody>
    </xdr:sp>
    <xdr:clientData/>
  </xdr:oneCellAnchor>
  <xdr:twoCellAnchor>
    <xdr:from>
      <xdr:col>62</xdr:col>
      <xdr:colOff>44450</xdr:colOff>
      <xdr:row>72</xdr:row>
      <xdr:rowOff>110490</xdr:rowOff>
    </xdr:from>
    <xdr:to>
      <xdr:col>85</xdr:col>
      <xdr:colOff>66675</xdr:colOff>
      <xdr:row>72</xdr:row>
      <xdr:rowOff>110490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454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139700</xdr:rowOff>
    </xdr:from>
    <xdr:ext cx="502920" cy="259080"/>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231265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72.0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502920" cy="254000"/>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1986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69.0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a:extLst>
            <a:ext uri="{FF2B5EF4-FFF2-40B4-BE49-F238E27FC236}">
              <a16:creationId xmlns:a16="http://schemas.microsoft.com/office/drawing/2014/main" id="{00000000-0008-0000-0400-0000AB010000}"/>
            </a:ext>
          </a:extLst>
        </xdr:cNvPr>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12700</xdr:rowOff>
    </xdr:from>
    <xdr:to>
      <xdr:col>82</xdr:col>
      <xdr:colOff>107950</xdr:colOff>
      <xdr:row>80</xdr:row>
      <xdr:rowOff>154940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6510000" y="12357100"/>
          <a:ext cx="0" cy="15138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126365</xdr:rowOff>
    </xdr:from>
    <xdr:ext cx="762000" cy="259080"/>
    <xdr:sp macro="" textlink="">
      <xdr:nvSpPr>
        <xdr:cNvPr id="429" name="公債費以外最小値テキスト">
          <a:extLst>
            <a:ext uri="{FF2B5EF4-FFF2-40B4-BE49-F238E27FC236}">
              <a16:creationId xmlns:a16="http://schemas.microsoft.com/office/drawing/2014/main" id="{00000000-0008-0000-0400-0000AD010000}"/>
            </a:ext>
          </a:extLst>
        </xdr:cNvPr>
        <xdr:cNvSpPr txBox="1"/>
      </xdr:nvSpPr>
      <xdr:spPr>
        <a:xfrm>
          <a:off x="16598900" y="138423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85.0</a:t>
          </a:r>
          <a:endParaRPr kumimoji="1" lang="ja-JP" altLang="en-US" sz="1000" b="1">
            <a:latin typeface="ＭＳ Ｐゴシック"/>
            <a:ea typeface="ＭＳ Ｐゴシック"/>
          </a:endParaRPr>
        </a:p>
      </xdr:txBody>
    </xdr:sp>
    <xdr:clientData/>
  </xdr:oneCellAnchor>
  <xdr:twoCellAnchor>
    <xdr:from>
      <xdr:col>82</xdr:col>
      <xdr:colOff>19050</xdr:colOff>
      <xdr:row>80</xdr:row>
      <xdr:rowOff>154940</xdr:rowOff>
    </xdr:from>
    <xdr:to>
      <xdr:col>82</xdr:col>
      <xdr:colOff>196850</xdr:colOff>
      <xdr:row>80</xdr:row>
      <xdr:rowOff>154940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3870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99060</xdr:rowOff>
    </xdr:from>
    <xdr:ext cx="762000" cy="254000"/>
    <xdr:sp macro="" textlink="">
      <xdr:nvSpPr>
        <xdr:cNvPr id="431" name="公債費以外最大値テキスト">
          <a:extLst>
            <a:ext uri="{FF2B5EF4-FFF2-40B4-BE49-F238E27FC236}">
              <a16:creationId xmlns:a16="http://schemas.microsoft.com/office/drawing/2014/main" id="{00000000-0008-0000-0400-0000AF010000}"/>
            </a:ext>
          </a:extLst>
        </xdr:cNvPr>
        <xdr:cNvSpPr txBox="1"/>
      </xdr:nvSpPr>
      <xdr:spPr>
        <a:xfrm>
          <a:off x="16598900" y="121005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71.1</a:t>
          </a:r>
          <a:endParaRPr kumimoji="1" lang="ja-JP" altLang="en-US" sz="1000" b="1">
            <a:latin typeface="ＭＳ Ｐゴシック"/>
            <a:ea typeface="ＭＳ Ｐゴシック"/>
          </a:endParaRPr>
        </a:p>
      </xdr:txBody>
    </xdr:sp>
    <xdr:clientData/>
  </xdr:oneCellAnchor>
  <xdr:twoCellAnchor>
    <xdr:from>
      <xdr:col>82</xdr:col>
      <xdr:colOff>19050</xdr:colOff>
      <xdr:row>72</xdr:row>
      <xdr:rowOff>12700</xdr:rowOff>
    </xdr:from>
    <xdr:to>
      <xdr:col>82</xdr:col>
      <xdr:colOff>196850</xdr:colOff>
      <xdr:row>72</xdr:row>
      <xdr:rowOff>12700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6421100" y="12357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73</xdr:row>
      <xdr:rowOff>113665</xdr:rowOff>
    </xdr:from>
    <xdr:to>
      <xdr:col>82</xdr:col>
      <xdr:colOff>107950</xdr:colOff>
      <xdr:row>76</xdr:row>
      <xdr:rowOff>1905</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5671800" y="12629515"/>
          <a:ext cx="838200" cy="402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45720</xdr:rowOff>
    </xdr:from>
    <xdr:ext cx="762000" cy="259080"/>
    <xdr:sp macro="" textlink="">
      <xdr:nvSpPr>
        <xdr:cNvPr id="434" name="公債費以外平均値テキスト">
          <a:extLst>
            <a:ext uri="{FF2B5EF4-FFF2-40B4-BE49-F238E27FC236}">
              <a16:creationId xmlns:a16="http://schemas.microsoft.com/office/drawing/2014/main" id="{00000000-0008-0000-0400-0000B2010000}"/>
            </a:ext>
          </a:extLst>
        </xdr:cNvPr>
        <xdr:cNvSpPr txBox="1"/>
      </xdr:nvSpPr>
      <xdr:spPr>
        <a:xfrm>
          <a:off x="16598900" y="132473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80.0</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77</xdr:row>
      <xdr:rowOff>73660</xdr:rowOff>
    </xdr:from>
    <xdr:to>
      <xdr:col>82</xdr:col>
      <xdr:colOff>158750</xdr:colOff>
      <xdr:row>78</xdr:row>
      <xdr:rowOff>3810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6459200" y="1327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113665</xdr:rowOff>
    </xdr:from>
    <xdr:to>
      <xdr:col>78</xdr:col>
      <xdr:colOff>69850</xdr:colOff>
      <xdr:row>75</xdr:row>
      <xdr:rowOff>129540</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4782800" y="12629515"/>
          <a:ext cx="889000" cy="3587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154940</xdr:rowOff>
    </xdr:from>
    <xdr:to>
      <xdr:col>78</xdr:col>
      <xdr:colOff>120650</xdr:colOff>
      <xdr:row>76</xdr:row>
      <xdr:rowOff>85090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5621000" y="1301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69850</xdr:rowOff>
    </xdr:from>
    <xdr:ext cx="736600" cy="259080"/>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290800" y="131000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77.6</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75</xdr:row>
      <xdr:rowOff>129540</xdr:rowOff>
    </xdr:from>
    <xdr:to>
      <xdr:col>73</xdr:col>
      <xdr:colOff>180975</xdr:colOff>
      <xdr:row>77</xdr:row>
      <xdr:rowOff>113665</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flipV="1">
          <a:off x="13893800" y="12988290"/>
          <a:ext cx="889000" cy="327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160655</xdr:rowOff>
    </xdr:from>
    <xdr:to>
      <xdr:col>74</xdr:col>
      <xdr:colOff>31750</xdr:colOff>
      <xdr:row>78</xdr:row>
      <xdr:rowOff>90805</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4732000" y="1336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75565</xdr:rowOff>
    </xdr:from>
    <xdr:ext cx="762000" cy="254000"/>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344866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80.8</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76</xdr:row>
      <xdr:rowOff>143510</xdr:rowOff>
    </xdr:from>
    <xdr:to>
      <xdr:col>69</xdr:col>
      <xdr:colOff>92075</xdr:colOff>
      <xdr:row>77</xdr:row>
      <xdr:rowOff>113665</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a:off x="13004800" y="13173710"/>
          <a:ext cx="889000" cy="141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32385</xdr:rowOff>
    </xdr:from>
    <xdr:to>
      <xdr:col>69</xdr:col>
      <xdr:colOff>142875</xdr:colOff>
      <xdr:row>78</xdr:row>
      <xdr:rowOff>133985</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3843000" y="13405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118745</xdr:rowOff>
    </xdr:from>
    <xdr:ext cx="756920" cy="259080"/>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512800" y="13491845"/>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81.2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77</xdr:row>
      <xdr:rowOff>116840</xdr:rowOff>
    </xdr:from>
    <xdr:to>
      <xdr:col>65</xdr:col>
      <xdr:colOff>53975</xdr:colOff>
      <xdr:row>78</xdr:row>
      <xdr:rowOff>46990</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2954000" y="1331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31750</xdr:rowOff>
    </xdr:from>
    <xdr:ext cx="762000" cy="254000"/>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623800" y="1340485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80.4</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62000" cy="259080"/>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56920" cy="259080"/>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455900" y="14411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56920" cy="259080"/>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566900" y="14411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2000" cy="259080"/>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187325</xdr:colOff>
      <xdr:row>84</xdr:row>
      <xdr:rowOff>10160</xdr:rowOff>
    </xdr:from>
    <xdr:ext cx="756920" cy="259080"/>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788900" y="14411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82</xdr:col>
      <xdr:colOff>57150</xdr:colOff>
      <xdr:row>75</xdr:row>
      <xdr:rowOff>122555</xdr:rowOff>
    </xdr:from>
    <xdr:to>
      <xdr:col>82</xdr:col>
      <xdr:colOff>158750</xdr:colOff>
      <xdr:row>76</xdr:row>
      <xdr:rowOff>52705</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6459200" y="12981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139065</xdr:rowOff>
    </xdr:from>
    <xdr:ext cx="762000" cy="259080"/>
    <xdr:sp macro="" textlink="">
      <xdr:nvSpPr>
        <xdr:cNvPr id="453" name="公債費以外該当値テキスト">
          <a:extLst>
            <a:ext uri="{FF2B5EF4-FFF2-40B4-BE49-F238E27FC236}">
              <a16:creationId xmlns:a16="http://schemas.microsoft.com/office/drawing/2014/main" id="{00000000-0008-0000-0400-0000C5010000}"/>
            </a:ext>
          </a:extLst>
        </xdr:cNvPr>
        <xdr:cNvSpPr txBox="1"/>
      </xdr:nvSpPr>
      <xdr:spPr>
        <a:xfrm>
          <a:off x="16598900" y="128263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77.3</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73</xdr:row>
      <xdr:rowOff>63500</xdr:rowOff>
    </xdr:from>
    <xdr:to>
      <xdr:col>78</xdr:col>
      <xdr:colOff>120650</xdr:colOff>
      <xdr:row>73</xdr:row>
      <xdr:rowOff>164465</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5621000" y="125793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3175</xdr:rowOff>
    </xdr:from>
    <xdr:ext cx="736600" cy="259080"/>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5290800" y="1234757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73.6</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75</xdr:row>
      <xdr:rowOff>78740</xdr:rowOff>
    </xdr:from>
    <xdr:to>
      <xdr:col>74</xdr:col>
      <xdr:colOff>31750</xdr:colOff>
      <xdr:row>76</xdr:row>
      <xdr:rowOff>8890</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4732000" y="12937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19050</xdr:rowOff>
    </xdr:from>
    <xdr:ext cx="762000" cy="254000"/>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4401800" y="1270635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76.9</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77</xdr:row>
      <xdr:rowOff>63500</xdr:rowOff>
    </xdr:from>
    <xdr:to>
      <xdr:col>69</xdr:col>
      <xdr:colOff>142875</xdr:colOff>
      <xdr:row>77</xdr:row>
      <xdr:rowOff>164465</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3843000" y="132651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3175</xdr:rowOff>
    </xdr:from>
    <xdr:ext cx="756920" cy="259080"/>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3512800" y="13033375"/>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79.9</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76</xdr:row>
      <xdr:rowOff>92710</xdr:rowOff>
    </xdr:from>
    <xdr:to>
      <xdr:col>65</xdr:col>
      <xdr:colOff>53975</xdr:colOff>
      <xdr:row>77</xdr:row>
      <xdr:rowOff>22860</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2954000" y="1312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33020</xdr:rowOff>
    </xdr:from>
    <xdr:ext cx="762000" cy="259080"/>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2623800" y="128917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78.6</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280035</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699135</xdr:colOff>
      <xdr:row>0</xdr:row>
      <xdr:rowOff>0</xdr:rowOff>
    </xdr:from>
    <xdr:to>
      <xdr:col>43</xdr:col>
      <xdr:colOff>1092835</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1056005</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千葉県野田市</a:t>
          </a:r>
        </a:p>
      </xdr:txBody>
    </xdr:sp>
    <xdr:clientData/>
  </xdr:twoCellAnchor>
  <xdr:twoCellAnchor>
    <xdr:from>
      <xdr:col>39</xdr:col>
      <xdr:colOff>1066165</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1092835</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4</a:t>
          </a:r>
          <a:r>
            <a:rPr kumimoji="1" lang="ja-JP" altLang="en-US" sz="1250" b="1">
              <a:solidFill>
                <a:srgbClr val="FFFFFF"/>
              </a:solidFill>
              <a:latin typeface="ＭＳ ゴシック"/>
              <a:ea typeface="ＭＳ ゴシック"/>
            </a:rPr>
            <a:t>年度</a:t>
          </a:r>
        </a:p>
      </xdr:txBody>
    </xdr:sp>
    <xdr:clientData/>
  </xdr:twoCellAnchor>
  <xdr:twoCellAnchor>
    <xdr:from>
      <xdr:col>11</xdr:col>
      <xdr:colOff>63500</xdr:colOff>
      <xdr:row>63</xdr:row>
      <xdr:rowOff>29210</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86360</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29210</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06400" cy="270510"/>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06400" cy="2705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146685</xdr:rowOff>
    </xdr:from>
    <xdr:ext cx="762000" cy="254000"/>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a:xfrm>
          <a:off x="2159000" y="3556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109220</xdr:rowOff>
    </xdr:from>
    <xdr:ext cx="762000" cy="254000"/>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439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a:xfrm>
          <a:off x="2159000" y="3175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70485</xdr:rowOff>
    </xdr:from>
    <xdr:ext cx="762000" cy="259080"/>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a:xfrm>
          <a:off x="2159000" y="2794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32385</xdr:rowOff>
    </xdr:from>
    <xdr:ext cx="762000" cy="254000"/>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a:xfrm>
          <a:off x="2159000" y="2413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166370</xdr:rowOff>
    </xdr:from>
    <xdr:ext cx="762000" cy="254000"/>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139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a:xfrm>
          <a:off x="2159000" y="2032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127635</xdr:rowOff>
    </xdr:from>
    <xdr:ext cx="762000" cy="259080"/>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89535</xdr:rowOff>
    </xdr:from>
    <xdr:ext cx="762000" cy="254000"/>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13970</xdr:rowOff>
    </xdr:from>
    <xdr:to>
      <xdr:col>29</xdr:col>
      <xdr:colOff>127000</xdr:colOff>
      <xdr:row>20</xdr:row>
      <xdr:rowOff>83185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a:xfrm flipV="1">
          <a:off x="5651500" y="2290445"/>
          <a:ext cx="0" cy="12693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55245</xdr:rowOff>
    </xdr:from>
    <xdr:ext cx="756920" cy="254000"/>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31870"/>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49,897</a:t>
          </a:r>
          <a:endParaRPr kumimoji="1" lang="ja-JP" altLang="en-US" sz="1000" b="1">
            <a:latin typeface="ＭＳ Ｐゴシック"/>
            <a:ea typeface="ＭＳ Ｐゴシック"/>
          </a:endParaRPr>
        </a:p>
      </xdr:txBody>
    </xdr:sp>
    <xdr:clientData/>
  </xdr:oneCellAnchor>
  <xdr:twoCellAnchor>
    <xdr:from>
      <xdr:col>29</xdr:col>
      <xdr:colOff>38100</xdr:colOff>
      <xdr:row>20</xdr:row>
      <xdr:rowOff>83185</xdr:rowOff>
    </xdr:from>
    <xdr:to>
      <xdr:col>30</xdr:col>
      <xdr:colOff>25400</xdr:colOff>
      <xdr:row>20</xdr:row>
      <xdr:rowOff>83185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a:xfrm>
          <a:off x="5562600" y="355981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100330</xdr:rowOff>
    </xdr:from>
    <xdr:ext cx="756920" cy="254000"/>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2033905"/>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83,221</a:t>
          </a:r>
          <a:endParaRPr kumimoji="1" lang="ja-JP" altLang="en-US" sz="1000" b="1">
            <a:latin typeface="ＭＳ Ｐゴシック"/>
            <a:ea typeface="ＭＳ Ｐゴシック"/>
          </a:endParaRPr>
        </a:p>
      </xdr:txBody>
    </xdr:sp>
    <xdr:clientData/>
  </xdr:oneCellAnchor>
  <xdr:twoCellAnchor>
    <xdr:from>
      <xdr:col>29</xdr:col>
      <xdr:colOff>38100</xdr:colOff>
      <xdr:row>13</xdr:row>
      <xdr:rowOff>13970</xdr:rowOff>
    </xdr:from>
    <xdr:to>
      <xdr:col>30</xdr:col>
      <xdr:colOff>25400</xdr:colOff>
      <xdr:row>13</xdr:row>
      <xdr:rowOff>13970</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a:xfrm>
          <a:off x="5562600" y="229044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52070</xdr:rowOff>
    </xdr:from>
    <xdr:to>
      <xdr:col>29</xdr:col>
      <xdr:colOff>127000</xdr:colOff>
      <xdr:row>18</xdr:row>
      <xdr:rowOff>128270</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a:xfrm flipV="1">
          <a:off x="5003800" y="3185795"/>
          <a:ext cx="647700" cy="7620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37465</xdr:rowOff>
    </xdr:from>
    <xdr:ext cx="756920" cy="259080"/>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28290"/>
          <a:ext cx="75692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63,693</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17</xdr:row>
      <xdr:rowOff>20955</xdr:rowOff>
    </xdr:from>
    <xdr:to>
      <xdr:col>29</xdr:col>
      <xdr:colOff>177800</xdr:colOff>
      <xdr:row>17</xdr:row>
      <xdr:rowOff>122555</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a:xfrm>
          <a:off x="5600700" y="29832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113030</xdr:rowOff>
    </xdr:from>
    <xdr:to>
      <xdr:col>26</xdr:col>
      <xdr:colOff>50800</xdr:colOff>
      <xdr:row>18</xdr:row>
      <xdr:rowOff>128270</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a:xfrm>
          <a:off x="4305300" y="3246755"/>
          <a:ext cx="698500" cy="152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38100</xdr:rowOff>
    </xdr:from>
    <xdr:to>
      <xdr:col>26</xdr:col>
      <xdr:colOff>101600</xdr:colOff>
      <xdr:row>17</xdr:row>
      <xdr:rowOff>139700</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a:xfrm>
          <a:off x="4953000" y="3000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149860</xdr:rowOff>
    </xdr:from>
    <xdr:ext cx="736600" cy="259080"/>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6923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63,248</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18</xdr:row>
      <xdr:rowOff>113030</xdr:rowOff>
    </xdr:from>
    <xdr:to>
      <xdr:col>22</xdr:col>
      <xdr:colOff>114300</xdr:colOff>
      <xdr:row>19</xdr:row>
      <xdr:rowOff>5080</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a:xfrm flipV="1">
          <a:off x="3606800" y="3246755"/>
          <a:ext cx="698500" cy="6350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47625</xdr:rowOff>
    </xdr:from>
    <xdr:to>
      <xdr:col>22</xdr:col>
      <xdr:colOff>165100</xdr:colOff>
      <xdr:row>17</xdr:row>
      <xdr:rowOff>149225</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a:xfrm>
          <a:off x="4254500" y="30099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159385</xdr:rowOff>
    </xdr:from>
    <xdr:ext cx="762000" cy="2584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78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62,995</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19</xdr:row>
      <xdr:rowOff>5080</xdr:rowOff>
    </xdr:from>
    <xdr:to>
      <xdr:col>18</xdr:col>
      <xdr:colOff>177800</xdr:colOff>
      <xdr:row>19</xdr:row>
      <xdr:rowOff>7620</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a:xfrm flipV="1">
          <a:off x="2908300" y="3310255"/>
          <a:ext cx="698500" cy="25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92075</xdr:rowOff>
    </xdr:from>
    <xdr:to>
      <xdr:col>19</xdr:col>
      <xdr:colOff>38100</xdr:colOff>
      <xdr:row>18</xdr:row>
      <xdr:rowOff>22225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a:xfrm>
          <a:off x="3556000" y="3054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32385</xdr:rowOff>
    </xdr:from>
    <xdr:ext cx="762000" cy="254000"/>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82321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61,836</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17</xdr:row>
      <xdr:rowOff>116205</xdr:rowOff>
    </xdr:from>
    <xdr:to>
      <xdr:col>15</xdr:col>
      <xdr:colOff>101600</xdr:colOff>
      <xdr:row>18</xdr:row>
      <xdr:rowOff>46355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a:xfrm>
          <a:off x="2857500" y="30784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56515</xdr:rowOff>
    </xdr:from>
    <xdr:ext cx="762000" cy="2584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8473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61,203</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140335</xdr:rowOff>
    </xdr:from>
    <xdr:ext cx="756920" cy="259080"/>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140335</xdr:rowOff>
    </xdr:from>
    <xdr:ext cx="762000" cy="259080"/>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140335</xdr:rowOff>
    </xdr:from>
    <xdr:ext cx="762000" cy="259080"/>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0</xdr:colOff>
      <xdr:row>22</xdr:row>
      <xdr:rowOff>140335</xdr:rowOff>
    </xdr:from>
    <xdr:ext cx="762000" cy="259080"/>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140335</xdr:rowOff>
    </xdr:from>
    <xdr:ext cx="762000" cy="259080"/>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29</xdr:col>
      <xdr:colOff>76200</xdr:colOff>
      <xdr:row>18</xdr:row>
      <xdr:rowOff>1270</xdr:rowOff>
    </xdr:from>
    <xdr:to>
      <xdr:col>29</xdr:col>
      <xdr:colOff>177800</xdr:colOff>
      <xdr:row>18</xdr:row>
      <xdr:rowOff>102870</xdr:rowOff>
    </xdr:to>
    <xdr:sp macro="" textlink="">
      <xdr:nvSpPr>
        <xdr:cNvPr id="69" name="楕円 68">
          <a:extLst>
            <a:ext uri="{FF2B5EF4-FFF2-40B4-BE49-F238E27FC236}">
              <a16:creationId xmlns:a16="http://schemas.microsoft.com/office/drawing/2014/main" id="{00000000-0008-0000-0500-000045000000}"/>
            </a:ext>
          </a:extLst>
        </xdr:cNvPr>
        <xdr:cNvSpPr/>
      </xdr:nvSpPr>
      <xdr:spPr>
        <a:xfrm>
          <a:off x="5600700" y="31349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144780</xdr:rowOff>
    </xdr:from>
    <xdr:ext cx="756920" cy="254000"/>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107055"/>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59,724</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18</xdr:row>
      <xdr:rowOff>77470</xdr:rowOff>
    </xdr:from>
    <xdr:to>
      <xdr:col>26</xdr:col>
      <xdr:colOff>101600</xdr:colOff>
      <xdr:row>19</xdr:row>
      <xdr:rowOff>7620</xdr:rowOff>
    </xdr:to>
    <xdr:sp macro="" textlink="">
      <xdr:nvSpPr>
        <xdr:cNvPr id="71" name="楕円 70">
          <a:extLst>
            <a:ext uri="{FF2B5EF4-FFF2-40B4-BE49-F238E27FC236}">
              <a16:creationId xmlns:a16="http://schemas.microsoft.com/office/drawing/2014/main" id="{00000000-0008-0000-0500-000047000000}"/>
            </a:ext>
          </a:extLst>
        </xdr:cNvPr>
        <xdr:cNvSpPr/>
      </xdr:nvSpPr>
      <xdr:spPr>
        <a:xfrm>
          <a:off x="4953000" y="32111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163830</xdr:rowOff>
    </xdr:from>
    <xdr:ext cx="736600" cy="259080"/>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29755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57,724</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18</xdr:row>
      <xdr:rowOff>62230</xdr:rowOff>
    </xdr:from>
    <xdr:to>
      <xdr:col>22</xdr:col>
      <xdr:colOff>165100</xdr:colOff>
      <xdr:row>18</xdr:row>
      <xdr:rowOff>163830</xdr:rowOff>
    </xdr:to>
    <xdr:sp macro="" textlink="">
      <xdr:nvSpPr>
        <xdr:cNvPr id="73" name="楕円 72">
          <a:extLst>
            <a:ext uri="{FF2B5EF4-FFF2-40B4-BE49-F238E27FC236}">
              <a16:creationId xmlns:a16="http://schemas.microsoft.com/office/drawing/2014/main" id="{00000000-0008-0000-0500-000049000000}"/>
            </a:ext>
          </a:extLst>
        </xdr:cNvPr>
        <xdr:cNvSpPr/>
      </xdr:nvSpPr>
      <xdr:spPr>
        <a:xfrm>
          <a:off x="4254500" y="31959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148590</xdr:rowOff>
    </xdr:from>
    <xdr:ext cx="762000" cy="259080"/>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2823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58,114</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18</xdr:row>
      <xdr:rowOff>125730</xdr:rowOff>
    </xdr:from>
    <xdr:to>
      <xdr:col>19</xdr:col>
      <xdr:colOff>38100</xdr:colOff>
      <xdr:row>19</xdr:row>
      <xdr:rowOff>55880</xdr:rowOff>
    </xdr:to>
    <xdr:sp macro="" textlink="">
      <xdr:nvSpPr>
        <xdr:cNvPr id="75" name="楕円 74">
          <a:extLst>
            <a:ext uri="{FF2B5EF4-FFF2-40B4-BE49-F238E27FC236}">
              <a16:creationId xmlns:a16="http://schemas.microsoft.com/office/drawing/2014/main" id="{00000000-0008-0000-0500-00004B000000}"/>
            </a:ext>
          </a:extLst>
        </xdr:cNvPr>
        <xdr:cNvSpPr/>
      </xdr:nvSpPr>
      <xdr:spPr>
        <a:xfrm>
          <a:off x="3556000" y="32594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40640</xdr:rowOff>
    </xdr:from>
    <xdr:ext cx="762000" cy="254000"/>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34581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56,447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18</xdr:row>
      <xdr:rowOff>128270</xdr:rowOff>
    </xdr:from>
    <xdr:to>
      <xdr:col>15</xdr:col>
      <xdr:colOff>101600</xdr:colOff>
      <xdr:row>19</xdr:row>
      <xdr:rowOff>58420</xdr:rowOff>
    </xdr:to>
    <xdr:sp macro="" textlink="">
      <xdr:nvSpPr>
        <xdr:cNvPr id="77" name="楕円 76">
          <a:extLst>
            <a:ext uri="{FF2B5EF4-FFF2-40B4-BE49-F238E27FC236}">
              <a16:creationId xmlns:a16="http://schemas.microsoft.com/office/drawing/2014/main" id="{00000000-0008-0000-0500-00004D000000}"/>
            </a:ext>
          </a:extLst>
        </xdr:cNvPr>
        <xdr:cNvSpPr/>
      </xdr:nvSpPr>
      <xdr:spPr>
        <a:xfrm>
          <a:off x="2857500" y="32619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43180</xdr:rowOff>
    </xdr:from>
    <xdr:ext cx="762000" cy="254000"/>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34835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56,379</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177800</xdr:colOff>
      <xdr:row>31</xdr:row>
      <xdr:rowOff>305435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177800</xdr:colOff>
      <xdr:row>33</xdr:row>
      <xdr:rowOff>172085</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06400" cy="275590"/>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0640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a:xfrm>
          <a:off x="2159000" y="7556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a:xfrm>
          <a:off x="2159000" y="7175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80010</xdr:rowOff>
    </xdr:from>
    <xdr:ext cx="762000" cy="25971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a:xfrm>
          <a:off x="2159000" y="6794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41910</xdr:rowOff>
    </xdr:from>
    <xdr:ext cx="762000" cy="255270"/>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146685</xdr:rowOff>
    </xdr:from>
    <xdr:to>
      <xdr:col>33</xdr:col>
      <xdr:colOff>114300</xdr:colOff>
      <xdr:row>34</xdr:row>
      <xdr:rowOff>146685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a:xfrm>
          <a:off x="2159000" y="641413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3810</xdr:rowOff>
    </xdr:from>
    <xdr:ext cx="762000" cy="25971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107315</xdr:rowOff>
    </xdr:from>
    <xdr:to>
      <xdr:col>33</xdr:col>
      <xdr:colOff>114300</xdr:colOff>
      <xdr:row>33</xdr:row>
      <xdr:rowOff>107315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a:xfrm>
          <a:off x="2159000" y="6031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137160</xdr:rowOff>
    </xdr:from>
    <xdr:ext cx="762000" cy="259080"/>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62000" cy="254000"/>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89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168275</xdr:rowOff>
    </xdr:from>
    <xdr:to>
      <xdr:col>29</xdr:col>
      <xdr:colOff>127000</xdr:colOff>
      <xdr:row>37</xdr:row>
      <xdr:rowOff>180340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a:xfrm flipV="1">
          <a:off x="5651500" y="6092825"/>
          <a:ext cx="0" cy="121221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151765</xdr:rowOff>
    </xdr:from>
    <xdr:ext cx="756920" cy="259080"/>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276465"/>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-3,402</a:t>
          </a:r>
          <a:endParaRPr kumimoji="1" lang="ja-JP" altLang="en-US" sz="1000" b="1">
            <a:latin typeface="ＭＳ Ｐゴシック"/>
            <a:ea typeface="ＭＳ Ｐゴシック"/>
          </a:endParaRPr>
        </a:p>
      </xdr:txBody>
    </xdr:sp>
    <xdr:clientData/>
  </xdr:oneCellAnchor>
  <xdr:twoCellAnchor>
    <xdr:from>
      <xdr:col>29</xdr:col>
      <xdr:colOff>38100</xdr:colOff>
      <xdr:row>37</xdr:row>
      <xdr:rowOff>180340</xdr:rowOff>
    </xdr:from>
    <xdr:to>
      <xdr:col>30</xdr:col>
      <xdr:colOff>25400</xdr:colOff>
      <xdr:row>37</xdr:row>
      <xdr:rowOff>180340</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a:xfrm>
          <a:off x="5562600" y="730504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82550</xdr:rowOff>
    </xdr:from>
    <xdr:ext cx="756920" cy="25971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835650"/>
          <a:ext cx="75692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28,435</a:t>
          </a:r>
          <a:endParaRPr kumimoji="1" lang="ja-JP" altLang="en-US" sz="1000" b="1">
            <a:latin typeface="ＭＳ Ｐゴシック"/>
            <a:ea typeface="ＭＳ Ｐゴシック"/>
          </a:endParaRPr>
        </a:p>
      </xdr:txBody>
    </xdr:sp>
    <xdr:clientData/>
  </xdr:oneCellAnchor>
  <xdr:twoCellAnchor>
    <xdr:from>
      <xdr:col>29</xdr:col>
      <xdr:colOff>38100</xdr:colOff>
      <xdr:row>33</xdr:row>
      <xdr:rowOff>168275</xdr:rowOff>
    </xdr:from>
    <xdr:to>
      <xdr:col>30</xdr:col>
      <xdr:colOff>25400</xdr:colOff>
      <xdr:row>33</xdr:row>
      <xdr:rowOff>168275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a:xfrm>
          <a:off x="5562600" y="609282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231140</xdr:rowOff>
    </xdr:from>
    <xdr:to>
      <xdr:col>29</xdr:col>
      <xdr:colOff>127000</xdr:colOff>
      <xdr:row>35</xdr:row>
      <xdr:rowOff>262255</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a:xfrm>
          <a:off x="5003800" y="6841490"/>
          <a:ext cx="647700" cy="3111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246380</xdr:rowOff>
    </xdr:from>
    <xdr:ext cx="756920" cy="254000"/>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856730"/>
          <a:ext cx="75692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7,431</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35</xdr:row>
      <xdr:rowOff>231140</xdr:rowOff>
    </xdr:from>
    <xdr:to>
      <xdr:col>29</xdr:col>
      <xdr:colOff>177800</xdr:colOff>
      <xdr:row>35</xdr:row>
      <xdr:rowOff>332105</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a:xfrm>
          <a:off x="5600700" y="684149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208280</xdr:rowOff>
    </xdr:from>
    <xdr:to>
      <xdr:col>26</xdr:col>
      <xdr:colOff>50800</xdr:colOff>
      <xdr:row>35</xdr:row>
      <xdr:rowOff>231140</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a:xfrm>
          <a:off x="4305300" y="6818630"/>
          <a:ext cx="698500" cy="2286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252730</xdr:rowOff>
    </xdr:from>
    <xdr:to>
      <xdr:col>26</xdr:col>
      <xdr:colOff>101600</xdr:colOff>
      <xdr:row>36</xdr:row>
      <xdr:rowOff>11430</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a:xfrm>
          <a:off x="4953000" y="68630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339090</xdr:rowOff>
    </xdr:from>
    <xdr:ext cx="736600" cy="25590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949440"/>
          <a:ext cx="7366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6,873</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35</xdr:row>
      <xdr:rowOff>208280</xdr:rowOff>
    </xdr:from>
    <xdr:to>
      <xdr:col>22</xdr:col>
      <xdr:colOff>114300</xdr:colOff>
      <xdr:row>35</xdr:row>
      <xdr:rowOff>262255</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a:xfrm flipV="1">
          <a:off x="3606800" y="6818630"/>
          <a:ext cx="698500" cy="5397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278130</xdr:rowOff>
    </xdr:from>
    <xdr:to>
      <xdr:col>22</xdr:col>
      <xdr:colOff>165100</xdr:colOff>
      <xdr:row>36</xdr:row>
      <xdr:rowOff>37465</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a:xfrm>
          <a:off x="4254500" y="688848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22225</xdr:rowOff>
    </xdr:from>
    <xdr:ext cx="762000" cy="2584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9754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6,181</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35</xdr:row>
      <xdr:rowOff>262255</xdr:rowOff>
    </xdr:from>
    <xdr:to>
      <xdr:col>18</xdr:col>
      <xdr:colOff>177800</xdr:colOff>
      <xdr:row>35</xdr:row>
      <xdr:rowOff>305435</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a:xfrm flipV="1">
          <a:off x="2908300" y="6872605"/>
          <a:ext cx="698500" cy="431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267335</xdr:rowOff>
    </xdr:from>
    <xdr:to>
      <xdr:col>19</xdr:col>
      <xdr:colOff>38100</xdr:colOff>
      <xdr:row>36</xdr:row>
      <xdr:rowOff>26035</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a:xfrm>
          <a:off x="3556000" y="68776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10795</xdr:rowOff>
    </xdr:from>
    <xdr:ext cx="762000" cy="259080"/>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9640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6,483</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35</xdr:row>
      <xdr:rowOff>278130</xdr:rowOff>
    </xdr:from>
    <xdr:to>
      <xdr:col>15</xdr:col>
      <xdr:colOff>101600</xdr:colOff>
      <xdr:row>36</xdr:row>
      <xdr:rowOff>37465</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a:xfrm>
          <a:off x="2857500" y="688848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22225</xdr:rowOff>
    </xdr:from>
    <xdr:ext cx="762000" cy="2584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9754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6,176</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56920" cy="259080"/>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2000" cy="259080"/>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9080"/>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9080"/>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2000" cy="259080"/>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29</xdr:col>
      <xdr:colOff>76200</xdr:colOff>
      <xdr:row>35</xdr:row>
      <xdr:rowOff>210820</xdr:rowOff>
    </xdr:from>
    <xdr:to>
      <xdr:col>29</xdr:col>
      <xdr:colOff>177800</xdr:colOff>
      <xdr:row>35</xdr:row>
      <xdr:rowOff>311785</xdr:rowOff>
    </xdr:to>
    <xdr:sp macro="" textlink="">
      <xdr:nvSpPr>
        <xdr:cNvPr id="130" name="楕円 129">
          <a:extLst>
            <a:ext uri="{FF2B5EF4-FFF2-40B4-BE49-F238E27FC236}">
              <a16:creationId xmlns:a16="http://schemas.microsoft.com/office/drawing/2014/main" id="{00000000-0008-0000-0500-000082000000}"/>
            </a:ext>
          </a:extLst>
        </xdr:cNvPr>
        <xdr:cNvSpPr/>
      </xdr:nvSpPr>
      <xdr:spPr>
        <a:xfrm>
          <a:off x="5600700" y="682117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56515</xdr:rowOff>
    </xdr:from>
    <xdr:ext cx="756920" cy="2584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666865"/>
          <a:ext cx="756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7,967</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35</xdr:row>
      <xdr:rowOff>181610</xdr:rowOff>
    </xdr:from>
    <xdr:to>
      <xdr:col>26</xdr:col>
      <xdr:colOff>101600</xdr:colOff>
      <xdr:row>35</xdr:row>
      <xdr:rowOff>282575</xdr:rowOff>
    </xdr:to>
    <xdr:sp macro="" textlink="">
      <xdr:nvSpPr>
        <xdr:cNvPr id="132" name="楕円 131">
          <a:extLst>
            <a:ext uri="{FF2B5EF4-FFF2-40B4-BE49-F238E27FC236}">
              <a16:creationId xmlns:a16="http://schemas.microsoft.com/office/drawing/2014/main" id="{00000000-0008-0000-0500-000084000000}"/>
            </a:ext>
          </a:extLst>
        </xdr:cNvPr>
        <xdr:cNvSpPr/>
      </xdr:nvSpPr>
      <xdr:spPr>
        <a:xfrm>
          <a:off x="4953000" y="679196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293370</xdr:rowOff>
    </xdr:from>
    <xdr:ext cx="736600" cy="255270"/>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560820"/>
          <a:ext cx="7366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8,746</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35</xdr:row>
      <xdr:rowOff>158750</xdr:rowOff>
    </xdr:from>
    <xdr:to>
      <xdr:col>22</xdr:col>
      <xdr:colOff>165100</xdr:colOff>
      <xdr:row>35</xdr:row>
      <xdr:rowOff>259715</xdr:rowOff>
    </xdr:to>
    <xdr:sp macro="" textlink="">
      <xdr:nvSpPr>
        <xdr:cNvPr id="134" name="楕円 133">
          <a:extLst>
            <a:ext uri="{FF2B5EF4-FFF2-40B4-BE49-F238E27FC236}">
              <a16:creationId xmlns:a16="http://schemas.microsoft.com/office/drawing/2014/main" id="{00000000-0008-0000-0500-000086000000}"/>
            </a:ext>
          </a:extLst>
        </xdr:cNvPr>
        <xdr:cNvSpPr/>
      </xdr:nvSpPr>
      <xdr:spPr>
        <a:xfrm>
          <a:off x="4254500" y="676910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270510</xdr:rowOff>
    </xdr:from>
    <xdr:ext cx="762000" cy="255270"/>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5379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9,353</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35</xdr:row>
      <xdr:rowOff>210820</xdr:rowOff>
    </xdr:from>
    <xdr:to>
      <xdr:col>19</xdr:col>
      <xdr:colOff>38100</xdr:colOff>
      <xdr:row>35</xdr:row>
      <xdr:rowOff>311785</xdr:rowOff>
    </xdr:to>
    <xdr:sp macro="" textlink="">
      <xdr:nvSpPr>
        <xdr:cNvPr id="136" name="楕円 135">
          <a:extLst>
            <a:ext uri="{FF2B5EF4-FFF2-40B4-BE49-F238E27FC236}">
              <a16:creationId xmlns:a16="http://schemas.microsoft.com/office/drawing/2014/main" id="{00000000-0008-0000-0500-000088000000}"/>
            </a:ext>
          </a:extLst>
        </xdr:cNvPr>
        <xdr:cNvSpPr/>
      </xdr:nvSpPr>
      <xdr:spPr>
        <a:xfrm>
          <a:off x="3556000" y="682117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322580</xdr:rowOff>
    </xdr:from>
    <xdr:ext cx="762000" cy="25971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59003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7,966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35</xdr:row>
      <xdr:rowOff>254000</xdr:rowOff>
    </xdr:from>
    <xdr:to>
      <xdr:col>15</xdr:col>
      <xdr:colOff>101600</xdr:colOff>
      <xdr:row>36</xdr:row>
      <xdr:rowOff>12700</xdr:rowOff>
    </xdr:to>
    <xdr:sp macro="" textlink="">
      <xdr:nvSpPr>
        <xdr:cNvPr id="138" name="楕円 137">
          <a:extLst>
            <a:ext uri="{FF2B5EF4-FFF2-40B4-BE49-F238E27FC236}">
              <a16:creationId xmlns:a16="http://schemas.microsoft.com/office/drawing/2014/main" id="{00000000-0008-0000-0500-00008A000000}"/>
            </a:ext>
          </a:extLst>
        </xdr:cNvPr>
        <xdr:cNvSpPr/>
      </xdr:nvSpPr>
      <xdr:spPr>
        <a:xfrm>
          <a:off x="2857500" y="68643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22860</xdr:rowOff>
    </xdr:from>
    <xdr:ext cx="762000" cy="25971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63321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6,841</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千葉県野田市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153,661
149,392
103.55
61,220,330
59,323,036
1,622,561
31,919,676
42,085,351</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4.7
3.3</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Ⅳ</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Ⅳ</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R04  Ⅳ</a:t>
          </a:r>
          <a:r>
            <a:rPr kumimoji="1" lang="ja-JP" altLang="en-US" sz="1100" b="1">
              <a:solidFill>
                <a:srgbClr val="000000"/>
              </a:solidFill>
              <a:latin typeface="ＭＳ ゴシック"/>
              <a:ea typeface="ＭＳ ゴシック"/>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4000"/>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4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4000"/>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5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17/36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80,523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72,028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4805" cy="220345"/>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40</xdr:row>
      <xdr:rowOff>111760</xdr:rowOff>
    </xdr:from>
    <xdr:ext cx="531495" cy="254000"/>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505" y="6969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39</xdr:row>
      <xdr:rowOff>99060</xdr:rowOff>
    </xdr:from>
    <xdr:to>
      <xdr:col>28</xdr:col>
      <xdr:colOff>114300</xdr:colOff>
      <xdr:row>39</xdr:row>
      <xdr:rowOff>99060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38</xdr:row>
      <xdr:rowOff>128270</xdr:rowOff>
    </xdr:from>
    <xdr:ext cx="531495" cy="259080"/>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505" y="6643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37</xdr:row>
      <xdr:rowOff>114935</xdr:rowOff>
    </xdr:from>
    <xdr:to>
      <xdr:col>28</xdr:col>
      <xdr:colOff>114300</xdr:colOff>
      <xdr:row>37</xdr:row>
      <xdr:rowOff>114935</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36</xdr:row>
      <xdr:rowOff>144145</xdr:rowOff>
    </xdr:from>
    <xdr:ext cx="531495" cy="254000"/>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505" y="6316345"/>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35</xdr:row>
      <xdr:rowOff>132080</xdr:rowOff>
    </xdr:from>
    <xdr:to>
      <xdr:col>28</xdr:col>
      <xdr:colOff>114300</xdr:colOff>
      <xdr:row>35</xdr:row>
      <xdr:rowOff>132080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34</xdr:row>
      <xdr:rowOff>160655</xdr:rowOff>
    </xdr:from>
    <xdr:ext cx="531495" cy="259080"/>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33</xdr:row>
      <xdr:rowOff>147955</xdr:rowOff>
    </xdr:from>
    <xdr:to>
      <xdr:col>28</xdr:col>
      <xdr:colOff>114300</xdr:colOff>
      <xdr:row>33</xdr:row>
      <xdr:rowOff>147955</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33</xdr:row>
      <xdr:rowOff>6350</xdr:rowOff>
    </xdr:from>
    <xdr:ext cx="531495" cy="254000"/>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505" y="566420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4</xdr:col>
      <xdr:colOff>0</xdr:colOff>
      <xdr:row>31</xdr:row>
      <xdr:rowOff>164465</xdr:rowOff>
    </xdr:from>
    <xdr:to>
      <xdr:col>28</xdr:col>
      <xdr:colOff>114300</xdr:colOff>
      <xdr:row>31</xdr:row>
      <xdr:rowOff>164465</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31</xdr:row>
      <xdr:rowOff>22225</xdr:rowOff>
    </xdr:from>
    <xdr:ext cx="531495" cy="2584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505" y="5337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30</xdr:row>
      <xdr:rowOff>8890</xdr:rowOff>
    </xdr:from>
    <xdr:to>
      <xdr:col>28</xdr:col>
      <xdr:colOff>114300</xdr:colOff>
      <xdr:row>30</xdr:row>
      <xdr:rowOff>8890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29</xdr:row>
      <xdr:rowOff>38100</xdr:rowOff>
    </xdr:from>
    <xdr:ext cx="531495" cy="259080"/>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230505" y="5010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54610</xdr:rowOff>
    </xdr:from>
    <xdr:ext cx="590550" cy="254000"/>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370" y="4683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55245</xdr:rowOff>
    </xdr:from>
    <xdr:to>
      <xdr:col>24</xdr:col>
      <xdr:colOff>62865</xdr:colOff>
      <xdr:row>38</xdr:row>
      <xdr:rowOff>86360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70195"/>
          <a:ext cx="1270" cy="12312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90170</xdr:rowOff>
    </xdr:from>
    <xdr:ext cx="534670" cy="259080"/>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6052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45,638</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86360</xdr:rowOff>
    </xdr:from>
    <xdr:to>
      <xdr:col>24</xdr:col>
      <xdr:colOff>152400</xdr:colOff>
      <xdr:row>38</xdr:row>
      <xdr:rowOff>86360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601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1905</xdr:rowOff>
    </xdr:from>
    <xdr:ext cx="534670" cy="259080"/>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454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83,339</a:t>
          </a:r>
          <a:endParaRPr kumimoji="1" lang="ja-JP" altLang="en-US" sz="1000" b="1">
            <a:latin typeface="ＭＳ Ｐゴシック"/>
            <a:ea typeface="ＭＳ Ｐゴシック"/>
          </a:endParaRPr>
        </a:p>
      </xdr:txBody>
    </xdr:sp>
    <xdr:clientData/>
  </xdr:oneCellAnchor>
  <xdr:twoCellAnchor>
    <xdr:from>
      <xdr:col>23</xdr:col>
      <xdr:colOff>165100</xdr:colOff>
      <xdr:row>31</xdr:row>
      <xdr:rowOff>55245</xdr:rowOff>
    </xdr:from>
    <xdr:to>
      <xdr:col>24</xdr:col>
      <xdr:colOff>152400</xdr:colOff>
      <xdr:row>31</xdr:row>
      <xdr:rowOff>55245</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701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57150</xdr:rowOff>
    </xdr:from>
    <xdr:to>
      <xdr:col>24</xdr:col>
      <xdr:colOff>63500</xdr:colOff>
      <xdr:row>35</xdr:row>
      <xdr:rowOff>136525</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057900"/>
          <a:ext cx="838200" cy="793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3175</xdr:rowOff>
    </xdr:from>
    <xdr:ext cx="534670" cy="259080"/>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00392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61,723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24765</xdr:rowOff>
    </xdr:from>
    <xdr:to>
      <xdr:col>24</xdr:col>
      <xdr:colOff>114300</xdr:colOff>
      <xdr:row>35</xdr:row>
      <xdr:rowOff>126365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025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136525</xdr:rowOff>
    </xdr:from>
    <xdr:to>
      <xdr:col>19</xdr:col>
      <xdr:colOff>177800</xdr:colOff>
      <xdr:row>35</xdr:row>
      <xdr:rowOff>167640</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137275"/>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43180</xdr:rowOff>
    </xdr:from>
    <xdr:to>
      <xdr:col>20</xdr:col>
      <xdr:colOff>38100</xdr:colOff>
      <xdr:row>35</xdr:row>
      <xdr:rowOff>144780</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04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33</xdr:row>
      <xdr:rowOff>161290</xdr:rowOff>
    </xdr:from>
    <xdr:ext cx="529590" cy="259080"/>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29965" y="581914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61,144</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35</xdr:row>
      <xdr:rowOff>167640</xdr:rowOff>
    </xdr:from>
    <xdr:to>
      <xdr:col>15</xdr:col>
      <xdr:colOff>50800</xdr:colOff>
      <xdr:row>36</xdr:row>
      <xdr:rowOff>102235</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168390"/>
          <a:ext cx="889000" cy="1060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57785</xdr:rowOff>
    </xdr:from>
    <xdr:to>
      <xdr:col>15</xdr:col>
      <xdr:colOff>101600</xdr:colOff>
      <xdr:row>35</xdr:row>
      <xdr:rowOff>159385</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05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34</xdr:row>
      <xdr:rowOff>4445</xdr:rowOff>
    </xdr:from>
    <xdr:ext cx="529590" cy="259080"/>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0965" y="583374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60,699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36</xdr:row>
      <xdr:rowOff>88265</xdr:rowOff>
    </xdr:from>
    <xdr:to>
      <xdr:col>10</xdr:col>
      <xdr:colOff>114300</xdr:colOff>
      <xdr:row>36</xdr:row>
      <xdr:rowOff>102235</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6260465"/>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33020</xdr:rowOff>
    </xdr:from>
    <xdr:to>
      <xdr:col>10</xdr:col>
      <xdr:colOff>165100</xdr:colOff>
      <xdr:row>36</xdr:row>
      <xdr:rowOff>134620</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0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34</xdr:row>
      <xdr:rowOff>151130</xdr:rowOff>
    </xdr:from>
    <xdr:ext cx="529590" cy="259080"/>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1965" y="598043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56,205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36</xdr:row>
      <xdr:rowOff>37465</xdr:rowOff>
    </xdr:from>
    <xdr:to>
      <xdr:col>6</xdr:col>
      <xdr:colOff>38100</xdr:colOff>
      <xdr:row>36</xdr:row>
      <xdr:rowOff>139065</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209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36</xdr:row>
      <xdr:rowOff>130175</xdr:rowOff>
    </xdr:from>
    <xdr:ext cx="529590" cy="259080"/>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2965" y="630237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56,078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35</xdr:row>
      <xdr:rowOff>6350</xdr:rowOff>
    </xdr:from>
    <xdr:to>
      <xdr:col>24</xdr:col>
      <xdr:colOff>114300</xdr:colOff>
      <xdr:row>35</xdr:row>
      <xdr:rowOff>107950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00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29210</xdr:rowOff>
    </xdr:from>
    <xdr:ext cx="534670" cy="254000"/>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858510"/>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62,284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35</xdr:row>
      <xdr:rowOff>86360</xdr:rowOff>
    </xdr:from>
    <xdr:to>
      <xdr:col>20</xdr:col>
      <xdr:colOff>38100</xdr:colOff>
      <xdr:row>36</xdr:row>
      <xdr:rowOff>15875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0871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36</xdr:row>
      <xdr:rowOff>6985</xdr:rowOff>
    </xdr:from>
    <xdr:ext cx="529590" cy="254000"/>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29965" y="617918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59,839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35</xdr:row>
      <xdr:rowOff>116840</xdr:rowOff>
    </xdr:from>
    <xdr:to>
      <xdr:col>15</xdr:col>
      <xdr:colOff>101600</xdr:colOff>
      <xdr:row>36</xdr:row>
      <xdr:rowOff>46990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11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36</xdr:row>
      <xdr:rowOff>38100</xdr:rowOff>
    </xdr:from>
    <xdr:ext cx="529590" cy="259080"/>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0965" y="621030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58,898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36</xdr:row>
      <xdr:rowOff>52070</xdr:rowOff>
    </xdr:from>
    <xdr:to>
      <xdr:col>10</xdr:col>
      <xdr:colOff>165100</xdr:colOff>
      <xdr:row>36</xdr:row>
      <xdr:rowOff>153035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2242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36</xdr:row>
      <xdr:rowOff>144145</xdr:rowOff>
    </xdr:from>
    <xdr:ext cx="529590" cy="254000"/>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1965" y="631634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55,643</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36</xdr:row>
      <xdr:rowOff>37465</xdr:rowOff>
    </xdr:from>
    <xdr:to>
      <xdr:col>6</xdr:col>
      <xdr:colOff>38100</xdr:colOff>
      <xdr:row>36</xdr:row>
      <xdr:rowOff>139065</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209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34</xdr:row>
      <xdr:rowOff>155575</xdr:rowOff>
    </xdr:from>
    <xdr:ext cx="529590" cy="254000"/>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2965" y="598487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56,080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77,164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73,761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4805" cy="2203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60</xdr:row>
      <xdr:rowOff>111760</xdr:rowOff>
    </xdr:from>
    <xdr:ext cx="531495" cy="254000"/>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505" y="10398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58</xdr:row>
      <xdr:rowOff>73660</xdr:rowOff>
    </xdr:from>
    <xdr:ext cx="531495" cy="259080"/>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505" y="1001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56</xdr:row>
      <xdr:rowOff>35560</xdr:rowOff>
    </xdr:from>
    <xdr:ext cx="531495" cy="259080"/>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53</xdr:row>
      <xdr:rowOff>168910</xdr:rowOff>
    </xdr:from>
    <xdr:ext cx="531495" cy="254000"/>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505" y="9255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130810</xdr:rowOff>
    </xdr:from>
    <xdr:ext cx="590550" cy="259080"/>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370" y="8874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92710</xdr:rowOff>
    </xdr:from>
    <xdr:ext cx="590550" cy="259080"/>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370" y="8493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90550" cy="254000"/>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370" y="8112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48895</xdr:rowOff>
    </xdr:from>
    <xdr:to>
      <xdr:col>24</xdr:col>
      <xdr:colOff>62865</xdr:colOff>
      <xdr:row>59</xdr:row>
      <xdr:rowOff>31750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621395"/>
          <a:ext cx="1270" cy="15259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35560</xdr:rowOff>
    </xdr:from>
    <xdr:ext cx="534670" cy="259080"/>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1511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40,659</a:t>
          </a:r>
          <a:endParaRPr kumimoji="1" lang="ja-JP" altLang="en-US" sz="1000" b="1">
            <a:latin typeface="ＭＳ Ｐゴシック"/>
            <a:ea typeface="ＭＳ Ｐゴシック"/>
          </a:endParaRPr>
        </a:p>
      </xdr:txBody>
    </xdr:sp>
    <xdr:clientData/>
  </xdr:oneCellAnchor>
  <xdr:twoCellAnchor>
    <xdr:from>
      <xdr:col>23</xdr:col>
      <xdr:colOff>165100</xdr:colOff>
      <xdr:row>59</xdr:row>
      <xdr:rowOff>31750</xdr:rowOff>
    </xdr:from>
    <xdr:to>
      <xdr:col>24</xdr:col>
      <xdr:colOff>152400</xdr:colOff>
      <xdr:row>59</xdr:row>
      <xdr:rowOff>31750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147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167005</xdr:rowOff>
    </xdr:from>
    <xdr:ext cx="598805" cy="254000"/>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396605"/>
          <a:ext cx="5988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120,772</a:t>
          </a:r>
          <a:endParaRPr kumimoji="1" lang="ja-JP" altLang="en-US" sz="1000" b="1">
            <a:latin typeface="ＭＳ Ｐゴシック"/>
            <a:ea typeface="ＭＳ Ｐゴシック"/>
          </a:endParaRPr>
        </a:p>
      </xdr:txBody>
    </xdr:sp>
    <xdr:clientData/>
  </xdr:oneCellAnchor>
  <xdr:twoCellAnchor>
    <xdr:from>
      <xdr:col>23</xdr:col>
      <xdr:colOff>165100</xdr:colOff>
      <xdr:row>50</xdr:row>
      <xdr:rowOff>48895</xdr:rowOff>
    </xdr:from>
    <xdr:to>
      <xdr:col>24</xdr:col>
      <xdr:colOff>152400</xdr:colOff>
      <xdr:row>50</xdr:row>
      <xdr:rowOff>48895</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6213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40640</xdr:rowOff>
    </xdr:from>
    <xdr:to>
      <xdr:col>24</xdr:col>
      <xdr:colOff>63500</xdr:colOff>
      <xdr:row>55</xdr:row>
      <xdr:rowOff>109855</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470390"/>
          <a:ext cx="838200" cy="69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95250</xdr:rowOff>
    </xdr:from>
    <xdr:ext cx="534670" cy="259080"/>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52500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69,535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55</xdr:row>
      <xdr:rowOff>116840</xdr:rowOff>
    </xdr:from>
    <xdr:to>
      <xdr:col>24</xdr:col>
      <xdr:colOff>114300</xdr:colOff>
      <xdr:row>56</xdr:row>
      <xdr:rowOff>46990</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54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109855</xdr:rowOff>
    </xdr:from>
    <xdr:to>
      <xdr:col>19</xdr:col>
      <xdr:colOff>177800</xdr:colOff>
      <xdr:row>56</xdr:row>
      <xdr:rowOff>127635</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539605"/>
          <a:ext cx="889000" cy="189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13970</xdr:rowOff>
    </xdr:from>
    <xdr:to>
      <xdr:col>20</xdr:col>
      <xdr:colOff>38100</xdr:colOff>
      <xdr:row>56</xdr:row>
      <xdr:rowOff>115570</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615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56</xdr:row>
      <xdr:rowOff>106680</xdr:rowOff>
    </xdr:from>
    <xdr:ext cx="529590" cy="259080"/>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29965" y="970788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65,937</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56</xdr:row>
      <xdr:rowOff>97790</xdr:rowOff>
    </xdr:from>
    <xdr:to>
      <xdr:col>15</xdr:col>
      <xdr:colOff>50800</xdr:colOff>
      <xdr:row>56</xdr:row>
      <xdr:rowOff>127635</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a:off x="2019300" y="9698990"/>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15240</xdr:rowOff>
    </xdr:from>
    <xdr:to>
      <xdr:col>15</xdr:col>
      <xdr:colOff>101600</xdr:colOff>
      <xdr:row>57</xdr:row>
      <xdr:rowOff>116840</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78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57</xdr:row>
      <xdr:rowOff>107950</xdr:rowOff>
    </xdr:from>
    <xdr:ext cx="529590" cy="259080"/>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0965" y="988060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56,879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56</xdr:row>
      <xdr:rowOff>97790</xdr:rowOff>
    </xdr:from>
    <xdr:to>
      <xdr:col>10</xdr:col>
      <xdr:colOff>114300</xdr:colOff>
      <xdr:row>56</xdr:row>
      <xdr:rowOff>170180</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698990"/>
          <a:ext cx="8890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87630</xdr:rowOff>
    </xdr:from>
    <xdr:to>
      <xdr:col>10</xdr:col>
      <xdr:colOff>165100</xdr:colOff>
      <xdr:row>58</xdr:row>
      <xdr:rowOff>17780</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58</xdr:row>
      <xdr:rowOff>8890</xdr:rowOff>
    </xdr:from>
    <xdr:ext cx="529590" cy="254000"/>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1965" y="995299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53,068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57</xdr:row>
      <xdr:rowOff>140335</xdr:rowOff>
    </xdr:from>
    <xdr:to>
      <xdr:col>6</xdr:col>
      <xdr:colOff>38100</xdr:colOff>
      <xdr:row>58</xdr:row>
      <xdr:rowOff>70485</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912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58</xdr:row>
      <xdr:rowOff>61595</xdr:rowOff>
    </xdr:from>
    <xdr:ext cx="529590" cy="259080"/>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2965" y="1000569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50,302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54</xdr:row>
      <xdr:rowOff>160655</xdr:rowOff>
    </xdr:from>
    <xdr:to>
      <xdr:col>24</xdr:col>
      <xdr:colOff>114300</xdr:colOff>
      <xdr:row>55</xdr:row>
      <xdr:rowOff>90805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418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12065</xdr:rowOff>
    </xdr:from>
    <xdr:ext cx="534670" cy="259080"/>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2703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76,242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55</xdr:row>
      <xdr:rowOff>59055</xdr:rowOff>
    </xdr:from>
    <xdr:to>
      <xdr:col>20</xdr:col>
      <xdr:colOff>38100</xdr:colOff>
      <xdr:row>55</xdr:row>
      <xdr:rowOff>160655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488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54</xdr:row>
      <xdr:rowOff>6350</xdr:rowOff>
    </xdr:from>
    <xdr:ext cx="529590" cy="254000"/>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29965" y="926465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72,560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56</xdr:row>
      <xdr:rowOff>76835</xdr:rowOff>
    </xdr:from>
    <xdr:to>
      <xdr:col>15</xdr:col>
      <xdr:colOff>101600</xdr:colOff>
      <xdr:row>57</xdr:row>
      <xdr:rowOff>6985</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67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55</xdr:row>
      <xdr:rowOff>23495</xdr:rowOff>
    </xdr:from>
    <xdr:ext cx="529590" cy="259080"/>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0965" y="945324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62,633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56</xdr:row>
      <xdr:rowOff>46990</xdr:rowOff>
    </xdr:from>
    <xdr:to>
      <xdr:col>10</xdr:col>
      <xdr:colOff>165100</xdr:colOff>
      <xdr:row>56</xdr:row>
      <xdr:rowOff>148590</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64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54</xdr:row>
      <xdr:rowOff>165100</xdr:rowOff>
    </xdr:from>
    <xdr:ext cx="529590" cy="259080"/>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1965" y="942340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64,187</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56</xdr:row>
      <xdr:rowOff>119380</xdr:rowOff>
    </xdr:from>
    <xdr:to>
      <xdr:col>6</xdr:col>
      <xdr:colOff>38100</xdr:colOff>
      <xdr:row>57</xdr:row>
      <xdr:rowOff>49530</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72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55</xdr:row>
      <xdr:rowOff>66040</xdr:rowOff>
    </xdr:from>
    <xdr:ext cx="529590" cy="254000"/>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2965" y="949579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60,408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32/36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4,019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4805" cy="2203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77</xdr:row>
      <xdr:rowOff>168910</xdr:rowOff>
    </xdr:from>
    <xdr:ext cx="243840" cy="254000"/>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080" y="133705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75</xdr:row>
      <xdr:rowOff>54610</xdr:rowOff>
    </xdr:from>
    <xdr:ext cx="462280" cy="254000"/>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640" y="129133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72</xdr:row>
      <xdr:rowOff>111760</xdr:rowOff>
    </xdr:from>
    <xdr:ext cx="531495" cy="254000"/>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505" y="124561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69</xdr:row>
      <xdr:rowOff>168910</xdr:rowOff>
    </xdr:from>
    <xdr:ext cx="531495" cy="254000"/>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505" y="119989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67</xdr:row>
      <xdr:rowOff>54610</xdr:rowOff>
    </xdr:from>
    <xdr:ext cx="531495" cy="254000"/>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505" y="11541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9525</xdr:rowOff>
    </xdr:from>
    <xdr:to>
      <xdr:col>24</xdr:col>
      <xdr:colOff>62865</xdr:colOff>
      <xdr:row>78</xdr:row>
      <xdr:rowOff>106680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011025"/>
          <a:ext cx="1270" cy="14687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110490</xdr:rowOff>
    </xdr:from>
    <xdr:ext cx="378460" cy="254000"/>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483590"/>
          <a:ext cx="378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363</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106680</xdr:rowOff>
    </xdr:from>
    <xdr:to>
      <xdr:col>24</xdr:col>
      <xdr:colOff>152400</xdr:colOff>
      <xdr:row>78</xdr:row>
      <xdr:rowOff>106680</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4797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127635</xdr:rowOff>
    </xdr:from>
    <xdr:ext cx="534670" cy="259080"/>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7862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16,421</a:t>
          </a:r>
          <a:endParaRPr kumimoji="1" lang="ja-JP" altLang="en-US" sz="1000" b="1">
            <a:latin typeface="ＭＳ Ｐゴシック"/>
            <a:ea typeface="ＭＳ Ｐゴシック"/>
          </a:endParaRPr>
        </a:p>
      </xdr:txBody>
    </xdr:sp>
    <xdr:clientData/>
  </xdr:oneCellAnchor>
  <xdr:twoCellAnchor>
    <xdr:from>
      <xdr:col>23</xdr:col>
      <xdr:colOff>165100</xdr:colOff>
      <xdr:row>70</xdr:row>
      <xdr:rowOff>9525</xdr:rowOff>
    </xdr:from>
    <xdr:to>
      <xdr:col>24</xdr:col>
      <xdr:colOff>152400</xdr:colOff>
      <xdr:row>70</xdr:row>
      <xdr:rowOff>9525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0110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40640</xdr:rowOff>
    </xdr:from>
    <xdr:to>
      <xdr:col>24</xdr:col>
      <xdr:colOff>63500</xdr:colOff>
      <xdr:row>78</xdr:row>
      <xdr:rowOff>53340</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3413740"/>
          <a:ext cx="8382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161290</xdr:rowOff>
    </xdr:from>
    <xdr:ext cx="469900" cy="259080"/>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02004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3,209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76</xdr:row>
      <xdr:rowOff>138430</xdr:rowOff>
    </xdr:from>
    <xdr:to>
      <xdr:col>24</xdr:col>
      <xdr:colOff>114300</xdr:colOff>
      <xdr:row>77</xdr:row>
      <xdr:rowOff>68580</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16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53340</xdr:rowOff>
    </xdr:from>
    <xdr:to>
      <xdr:col>19</xdr:col>
      <xdr:colOff>177800</xdr:colOff>
      <xdr:row>78</xdr:row>
      <xdr:rowOff>59055</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342644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148590</xdr:rowOff>
    </xdr:from>
    <xdr:to>
      <xdr:col>20</xdr:col>
      <xdr:colOff>38100</xdr:colOff>
      <xdr:row>77</xdr:row>
      <xdr:rowOff>78740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178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75</xdr:row>
      <xdr:rowOff>95250</xdr:rowOff>
    </xdr:from>
    <xdr:ext cx="464820" cy="259080"/>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350" y="1295400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3,094</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78</xdr:row>
      <xdr:rowOff>59055</xdr:rowOff>
    </xdr:from>
    <xdr:to>
      <xdr:col>15</xdr:col>
      <xdr:colOff>50800</xdr:colOff>
      <xdr:row>78</xdr:row>
      <xdr:rowOff>60960</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343215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156210</xdr:rowOff>
    </xdr:from>
    <xdr:to>
      <xdr:col>15</xdr:col>
      <xdr:colOff>101600</xdr:colOff>
      <xdr:row>77</xdr:row>
      <xdr:rowOff>86360</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186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75</xdr:row>
      <xdr:rowOff>102870</xdr:rowOff>
    </xdr:from>
    <xdr:ext cx="464820" cy="259080"/>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350" y="1296162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3,012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78</xdr:row>
      <xdr:rowOff>60960</xdr:rowOff>
    </xdr:from>
    <xdr:to>
      <xdr:col>10</xdr:col>
      <xdr:colOff>114300</xdr:colOff>
      <xdr:row>78</xdr:row>
      <xdr:rowOff>60960</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1130300" y="1343406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158115</xdr:rowOff>
    </xdr:from>
    <xdr:to>
      <xdr:col>10</xdr:col>
      <xdr:colOff>165100</xdr:colOff>
      <xdr:row>77</xdr:row>
      <xdr:rowOff>88265</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188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75</xdr:row>
      <xdr:rowOff>104775</xdr:rowOff>
    </xdr:from>
    <xdr:ext cx="464820" cy="259080"/>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350" y="1296352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2,991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76</xdr:row>
      <xdr:rowOff>165100</xdr:rowOff>
    </xdr:from>
    <xdr:to>
      <xdr:col>6</xdr:col>
      <xdr:colOff>38100</xdr:colOff>
      <xdr:row>77</xdr:row>
      <xdr:rowOff>95250</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19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75</xdr:row>
      <xdr:rowOff>111760</xdr:rowOff>
    </xdr:from>
    <xdr:ext cx="464820" cy="254000"/>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350" y="1297051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2,917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77</xdr:row>
      <xdr:rowOff>160655</xdr:rowOff>
    </xdr:from>
    <xdr:to>
      <xdr:col>24</xdr:col>
      <xdr:colOff>114300</xdr:colOff>
      <xdr:row>78</xdr:row>
      <xdr:rowOff>90805</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362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75565</xdr:rowOff>
    </xdr:from>
    <xdr:ext cx="469900" cy="254000"/>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277215"/>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1,088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78</xdr:row>
      <xdr:rowOff>2540</xdr:rowOff>
    </xdr:from>
    <xdr:to>
      <xdr:col>20</xdr:col>
      <xdr:colOff>38100</xdr:colOff>
      <xdr:row>78</xdr:row>
      <xdr:rowOff>104140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37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179070</xdr:colOff>
      <xdr:row>78</xdr:row>
      <xdr:rowOff>95885</xdr:rowOff>
    </xdr:from>
    <xdr:ext cx="378460" cy="259080"/>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608070" y="1346898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78</xdr:row>
      <xdr:rowOff>8255</xdr:rowOff>
    </xdr:from>
    <xdr:to>
      <xdr:col>15</xdr:col>
      <xdr:colOff>101600</xdr:colOff>
      <xdr:row>78</xdr:row>
      <xdr:rowOff>109855</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381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52070</xdr:colOff>
      <xdr:row>78</xdr:row>
      <xdr:rowOff>100965</xdr:rowOff>
    </xdr:from>
    <xdr:ext cx="378460" cy="254000"/>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719070" y="13474065"/>
          <a:ext cx="378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78</xdr:row>
      <xdr:rowOff>10160</xdr:rowOff>
    </xdr:from>
    <xdr:to>
      <xdr:col>10</xdr:col>
      <xdr:colOff>165100</xdr:colOff>
      <xdr:row>78</xdr:row>
      <xdr:rowOff>111760</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38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115570</xdr:colOff>
      <xdr:row>78</xdr:row>
      <xdr:rowOff>102870</xdr:rowOff>
    </xdr:from>
    <xdr:ext cx="378460" cy="259080"/>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830070" y="134759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860</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78</xdr:row>
      <xdr:rowOff>10160</xdr:rowOff>
    </xdr:from>
    <xdr:to>
      <xdr:col>6</xdr:col>
      <xdr:colOff>38100</xdr:colOff>
      <xdr:row>78</xdr:row>
      <xdr:rowOff>111760</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38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179070</xdr:colOff>
      <xdr:row>78</xdr:row>
      <xdr:rowOff>102870</xdr:rowOff>
    </xdr:from>
    <xdr:ext cx="378460" cy="259080"/>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941070" y="134759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27/36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127,834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108,403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4805" cy="2203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100</xdr:row>
      <xdr:rowOff>111760</xdr:rowOff>
    </xdr:from>
    <xdr:ext cx="531495" cy="254000"/>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505" y="17256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99</xdr:row>
      <xdr:rowOff>99060</xdr:rowOff>
    </xdr:from>
    <xdr:to>
      <xdr:col>28</xdr:col>
      <xdr:colOff>114300</xdr:colOff>
      <xdr:row>99</xdr:row>
      <xdr:rowOff>99060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128270</xdr:rowOff>
    </xdr:from>
    <xdr:ext cx="531495" cy="259080"/>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97</xdr:row>
      <xdr:rowOff>114935</xdr:rowOff>
    </xdr:from>
    <xdr:to>
      <xdr:col>28</xdr:col>
      <xdr:colOff>114300</xdr:colOff>
      <xdr:row>97</xdr:row>
      <xdr:rowOff>114935</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144145</xdr:rowOff>
    </xdr:from>
    <xdr:ext cx="531495" cy="254000"/>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505" y="16603345"/>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95</xdr:row>
      <xdr:rowOff>132080</xdr:rowOff>
    </xdr:from>
    <xdr:to>
      <xdr:col>28</xdr:col>
      <xdr:colOff>114300</xdr:colOff>
      <xdr:row>95</xdr:row>
      <xdr:rowOff>132080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94</xdr:row>
      <xdr:rowOff>160655</xdr:rowOff>
    </xdr:from>
    <xdr:ext cx="590550" cy="259080"/>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370" y="16276955"/>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93</xdr:row>
      <xdr:rowOff>147955</xdr:rowOff>
    </xdr:from>
    <xdr:to>
      <xdr:col>28</xdr:col>
      <xdr:colOff>114300</xdr:colOff>
      <xdr:row>93</xdr:row>
      <xdr:rowOff>147955</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6350</xdr:rowOff>
    </xdr:from>
    <xdr:ext cx="590550" cy="254000"/>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370" y="1595120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91</xdr:row>
      <xdr:rowOff>164465</xdr:rowOff>
    </xdr:from>
    <xdr:to>
      <xdr:col>28</xdr:col>
      <xdr:colOff>114300</xdr:colOff>
      <xdr:row>91</xdr:row>
      <xdr:rowOff>164465</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22225</xdr:rowOff>
    </xdr:from>
    <xdr:ext cx="590550" cy="2584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370" y="15624175"/>
          <a:ext cx="590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90</xdr:row>
      <xdr:rowOff>8890</xdr:rowOff>
    </xdr:from>
    <xdr:to>
      <xdr:col>28</xdr:col>
      <xdr:colOff>114300</xdr:colOff>
      <xdr:row>90</xdr:row>
      <xdr:rowOff>8890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38100</xdr:rowOff>
    </xdr:from>
    <xdr:ext cx="590550" cy="259080"/>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370" y="1529715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0550" cy="254000"/>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370" y="14970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59055</xdr:rowOff>
    </xdr:from>
    <xdr:to>
      <xdr:col>24</xdr:col>
      <xdr:colOff>62865</xdr:colOff>
      <xdr:row>97</xdr:row>
      <xdr:rowOff>146050</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661005"/>
          <a:ext cx="1270" cy="11156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149860</xdr:rowOff>
    </xdr:from>
    <xdr:ext cx="534670" cy="259080"/>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67805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87,144</a:t>
          </a:r>
          <a:endParaRPr kumimoji="1" lang="ja-JP" altLang="en-US" sz="1000" b="1">
            <a:latin typeface="ＭＳ Ｐゴシック"/>
            <a:ea typeface="ＭＳ Ｐゴシック"/>
          </a:endParaRPr>
        </a:p>
      </xdr:txBody>
    </xdr:sp>
    <xdr:clientData/>
  </xdr:oneCellAnchor>
  <xdr:twoCellAnchor>
    <xdr:from>
      <xdr:col>23</xdr:col>
      <xdr:colOff>165100</xdr:colOff>
      <xdr:row>97</xdr:row>
      <xdr:rowOff>146050</xdr:rowOff>
    </xdr:from>
    <xdr:to>
      <xdr:col>24</xdr:col>
      <xdr:colOff>152400</xdr:colOff>
      <xdr:row>97</xdr:row>
      <xdr:rowOff>146050</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6776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6350</xdr:rowOff>
    </xdr:from>
    <xdr:ext cx="598805" cy="254000"/>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436850"/>
          <a:ext cx="5988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189,683</a:t>
          </a:r>
          <a:endParaRPr kumimoji="1" lang="ja-JP" altLang="en-US" sz="1000" b="1">
            <a:latin typeface="ＭＳ Ｐゴシック"/>
            <a:ea typeface="ＭＳ Ｐゴシック"/>
          </a:endParaRPr>
        </a:p>
      </xdr:txBody>
    </xdr:sp>
    <xdr:clientData/>
  </xdr:oneCellAnchor>
  <xdr:twoCellAnchor>
    <xdr:from>
      <xdr:col>23</xdr:col>
      <xdr:colOff>165100</xdr:colOff>
      <xdr:row>91</xdr:row>
      <xdr:rowOff>59055</xdr:rowOff>
    </xdr:from>
    <xdr:to>
      <xdr:col>24</xdr:col>
      <xdr:colOff>152400</xdr:colOff>
      <xdr:row>91</xdr:row>
      <xdr:rowOff>59055</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6610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22860</xdr:rowOff>
    </xdr:from>
    <xdr:to>
      <xdr:col>24</xdr:col>
      <xdr:colOff>63500</xdr:colOff>
      <xdr:row>96</xdr:row>
      <xdr:rowOff>142240</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3797300" y="16482060"/>
          <a:ext cx="838200" cy="1193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107950</xdr:rowOff>
    </xdr:from>
    <xdr:ext cx="598805" cy="259080"/>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22425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119,593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95</xdr:row>
      <xdr:rowOff>85090</xdr:rowOff>
    </xdr:from>
    <xdr:to>
      <xdr:col>24</xdr:col>
      <xdr:colOff>114300</xdr:colOff>
      <xdr:row>96</xdr:row>
      <xdr:rowOff>15240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372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22860</xdr:rowOff>
    </xdr:from>
    <xdr:to>
      <xdr:col>19</xdr:col>
      <xdr:colOff>177800</xdr:colOff>
      <xdr:row>97</xdr:row>
      <xdr:rowOff>118745</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6482060"/>
          <a:ext cx="889000" cy="267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135890</xdr:rowOff>
    </xdr:from>
    <xdr:to>
      <xdr:col>20</xdr:col>
      <xdr:colOff>38100</xdr:colOff>
      <xdr:row>95</xdr:row>
      <xdr:rowOff>66040</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252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93</xdr:row>
      <xdr:rowOff>82550</xdr:rowOff>
    </xdr:from>
    <xdr:ext cx="593725" cy="259080"/>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497580" y="1602740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130,676</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97</xdr:row>
      <xdr:rowOff>118745</xdr:rowOff>
    </xdr:from>
    <xdr:to>
      <xdr:col>15</xdr:col>
      <xdr:colOff>50800</xdr:colOff>
      <xdr:row>97</xdr:row>
      <xdr:rowOff>160655</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749395"/>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47625</xdr:rowOff>
    </xdr:from>
    <xdr:to>
      <xdr:col>15</xdr:col>
      <xdr:colOff>101600</xdr:colOff>
      <xdr:row>96</xdr:row>
      <xdr:rowOff>149225</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506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94</xdr:row>
      <xdr:rowOff>166370</xdr:rowOff>
    </xdr:from>
    <xdr:ext cx="593725" cy="254000"/>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08580" y="16282670"/>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107,311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97</xdr:row>
      <xdr:rowOff>160655</xdr:rowOff>
    </xdr:from>
    <xdr:to>
      <xdr:col>10</xdr:col>
      <xdr:colOff>114300</xdr:colOff>
      <xdr:row>98</xdr:row>
      <xdr:rowOff>59690</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791305"/>
          <a:ext cx="889000" cy="704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102870</xdr:rowOff>
    </xdr:from>
    <xdr:to>
      <xdr:col>10</xdr:col>
      <xdr:colOff>165100</xdr:colOff>
      <xdr:row>97</xdr:row>
      <xdr:rowOff>33020</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562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95</xdr:row>
      <xdr:rowOff>49530</xdr:rowOff>
    </xdr:from>
    <xdr:ext cx="593725" cy="259080"/>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19580" y="1633728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102,236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96</xdr:row>
      <xdr:rowOff>156845</xdr:rowOff>
    </xdr:from>
    <xdr:to>
      <xdr:col>6</xdr:col>
      <xdr:colOff>38100</xdr:colOff>
      <xdr:row>97</xdr:row>
      <xdr:rowOff>86995</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616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95</xdr:row>
      <xdr:rowOff>103505</xdr:rowOff>
    </xdr:from>
    <xdr:ext cx="529590" cy="259080"/>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2965" y="1639125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97,255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96</xdr:row>
      <xdr:rowOff>91440</xdr:rowOff>
    </xdr:from>
    <xdr:to>
      <xdr:col>24</xdr:col>
      <xdr:colOff>114300</xdr:colOff>
      <xdr:row>97</xdr:row>
      <xdr:rowOff>21590</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55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69850</xdr:rowOff>
    </xdr:from>
    <xdr:ext cx="598805" cy="259080"/>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5290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103,252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95</xdr:row>
      <xdr:rowOff>143510</xdr:rowOff>
    </xdr:from>
    <xdr:to>
      <xdr:col>20</xdr:col>
      <xdr:colOff>38100</xdr:colOff>
      <xdr:row>96</xdr:row>
      <xdr:rowOff>73660</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43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96</xdr:row>
      <xdr:rowOff>64770</xdr:rowOff>
    </xdr:from>
    <xdr:ext cx="593725" cy="254000"/>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497580" y="16523970"/>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114,246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97</xdr:row>
      <xdr:rowOff>67945</xdr:rowOff>
    </xdr:from>
    <xdr:to>
      <xdr:col>15</xdr:col>
      <xdr:colOff>101600</xdr:colOff>
      <xdr:row>97</xdr:row>
      <xdr:rowOff>169545</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69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97</xdr:row>
      <xdr:rowOff>160655</xdr:rowOff>
    </xdr:from>
    <xdr:ext cx="529590" cy="259080"/>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40965" y="1679130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89,681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97</xdr:row>
      <xdr:rowOff>109855</xdr:rowOff>
    </xdr:from>
    <xdr:to>
      <xdr:col>10</xdr:col>
      <xdr:colOff>165100</xdr:colOff>
      <xdr:row>98</xdr:row>
      <xdr:rowOff>40640</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7405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98</xdr:row>
      <xdr:rowOff>31115</xdr:rowOff>
    </xdr:from>
    <xdr:ext cx="529590" cy="254000"/>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1965" y="1683321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85,817</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98</xdr:row>
      <xdr:rowOff>8890</xdr:rowOff>
    </xdr:from>
    <xdr:to>
      <xdr:col>6</xdr:col>
      <xdr:colOff>38100</xdr:colOff>
      <xdr:row>98</xdr:row>
      <xdr:rowOff>110490</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81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98</xdr:row>
      <xdr:rowOff>101600</xdr:rowOff>
    </xdr:from>
    <xdr:ext cx="529590" cy="259080"/>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2965" y="1690370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79,335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33/36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56,583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38,445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4805" cy="2203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99060</xdr:rowOff>
    </xdr:from>
    <xdr:to>
      <xdr:col>59</xdr:col>
      <xdr:colOff>50800</xdr:colOff>
      <xdr:row>39</xdr:row>
      <xdr:rowOff>99060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128270</xdr:rowOff>
    </xdr:from>
    <xdr:ext cx="243840" cy="259080"/>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080" y="664337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114935</xdr:rowOff>
    </xdr:from>
    <xdr:to>
      <xdr:col>59</xdr:col>
      <xdr:colOff>50800</xdr:colOff>
      <xdr:row>37</xdr:row>
      <xdr:rowOff>114935</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36</xdr:row>
      <xdr:rowOff>144145</xdr:rowOff>
    </xdr:from>
    <xdr:ext cx="531495" cy="254000"/>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505" y="6316345"/>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132080</xdr:rowOff>
    </xdr:from>
    <xdr:to>
      <xdr:col>59</xdr:col>
      <xdr:colOff>50800</xdr:colOff>
      <xdr:row>35</xdr:row>
      <xdr:rowOff>132080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34</xdr:row>
      <xdr:rowOff>160655</xdr:rowOff>
    </xdr:from>
    <xdr:ext cx="531495" cy="259080"/>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147955</xdr:rowOff>
    </xdr:from>
    <xdr:to>
      <xdr:col>59</xdr:col>
      <xdr:colOff>50800</xdr:colOff>
      <xdr:row>33</xdr:row>
      <xdr:rowOff>147955</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33</xdr:row>
      <xdr:rowOff>6350</xdr:rowOff>
    </xdr:from>
    <xdr:ext cx="531495" cy="254000"/>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505" y="566420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164465</xdr:rowOff>
    </xdr:from>
    <xdr:to>
      <xdr:col>59</xdr:col>
      <xdr:colOff>50800</xdr:colOff>
      <xdr:row>31</xdr:row>
      <xdr:rowOff>164465</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31</xdr:row>
      <xdr:rowOff>22225</xdr:rowOff>
    </xdr:from>
    <xdr:ext cx="590550" cy="2584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370" y="5337175"/>
          <a:ext cx="590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8890</xdr:rowOff>
    </xdr:from>
    <xdr:to>
      <xdr:col>59</xdr:col>
      <xdr:colOff>50800</xdr:colOff>
      <xdr:row>30</xdr:row>
      <xdr:rowOff>8890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29</xdr:row>
      <xdr:rowOff>38100</xdr:rowOff>
    </xdr:from>
    <xdr:ext cx="590550" cy="259080"/>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370" y="501015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54610</xdr:rowOff>
    </xdr:from>
    <xdr:ext cx="590550" cy="254000"/>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370" y="4683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166370</xdr:rowOff>
    </xdr:from>
    <xdr:to>
      <xdr:col>54</xdr:col>
      <xdr:colOff>189865</xdr:colOff>
      <xdr:row>38</xdr:row>
      <xdr:rowOff>102870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995670"/>
          <a:ext cx="1270" cy="6223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106680</xdr:rowOff>
    </xdr:from>
    <xdr:ext cx="534670" cy="259080"/>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6217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15,382</a:t>
          </a:r>
          <a:endParaRPr kumimoji="1" lang="ja-JP" altLang="en-US" sz="1000" b="1">
            <a:latin typeface="ＭＳ Ｐゴシック"/>
            <a:ea typeface="ＭＳ Ｐゴシック"/>
          </a:endParaRPr>
        </a:p>
      </xdr:txBody>
    </xdr:sp>
    <xdr:clientData/>
  </xdr:oneCellAnchor>
  <xdr:twoCellAnchor>
    <xdr:from>
      <xdr:col>54</xdr:col>
      <xdr:colOff>101600</xdr:colOff>
      <xdr:row>38</xdr:row>
      <xdr:rowOff>102870</xdr:rowOff>
    </xdr:from>
    <xdr:to>
      <xdr:col>55</xdr:col>
      <xdr:colOff>88900</xdr:colOff>
      <xdr:row>38</xdr:row>
      <xdr:rowOff>102870</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6179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112395</xdr:rowOff>
    </xdr:from>
    <xdr:ext cx="534670" cy="254000"/>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770245"/>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72,627</a:t>
          </a:r>
          <a:endParaRPr kumimoji="1" lang="ja-JP" altLang="en-US" sz="1000" b="1">
            <a:latin typeface="ＭＳ Ｐゴシック"/>
            <a:ea typeface="ＭＳ Ｐゴシック"/>
          </a:endParaRPr>
        </a:p>
      </xdr:txBody>
    </xdr:sp>
    <xdr:clientData/>
  </xdr:oneCellAnchor>
  <xdr:twoCellAnchor>
    <xdr:from>
      <xdr:col>54</xdr:col>
      <xdr:colOff>101600</xdr:colOff>
      <xdr:row>34</xdr:row>
      <xdr:rowOff>166370</xdr:rowOff>
    </xdr:from>
    <xdr:to>
      <xdr:col>55</xdr:col>
      <xdr:colOff>88900</xdr:colOff>
      <xdr:row>34</xdr:row>
      <xdr:rowOff>166370</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9956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29210</xdr:rowOff>
    </xdr:from>
    <xdr:to>
      <xdr:col>55</xdr:col>
      <xdr:colOff>0</xdr:colOff>
      <xdr:row>38</xdr:row>
      <xdr:rowOff>44450</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9639300" y="6544310"/>
          <a:ext cx="8382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144780</xdr:rowOff>
    </xdr:from>
    <xdr:ext cx="534670" cy="254000"/>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6145530"/>
          <a:ext cx="53467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40,477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36</xdr:row>
      <xdr:rowOff>121920</xdr:rowOff>
    </xdr:from>
    <xdr:to>
      <xdr:col>55</xdr:col>
      <xdr:colOff>50800</xdr:colOff>
      <xdr:row>37</xdr:row>
      <xdr:rowOff>52070</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80645</xdr:rowOff>
    </xdr:from>
    <xdr:to>
      <xdr:col>50</xdr:col>
      <xdr:colOff>114300</xdr:colOff>
      <xdr:row>38</xdr:row>
      <xdr:rowOff>29210</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8750300" y="5395595"/>
          <a:ext cx="889000" cy="1148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163195</xdr:rowOff>
    </xdr:from>
    <xdr:to>
      <xdr:col>50</xdr:col>
      <xdr:colOff>165100</xdr:colOff>
      <xdr:row>37</xdr:row>
      <xdr:rowOff>93345</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6335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35</xdr:row>
      <xdr:rowOff>109855</xdr:rowOff>
    </xdr:from>
    <xdr:ext cx="529590" cy="254000"/>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71965" y="611060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36,654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31</xdr:row>
      <xdr:rowOff>80645</xdr:rowOff>
    </xdr:from>
    <xdr:to>
      <xdr:col>45</xdr:col>
      <xdr:colOff>177800</xdr:colOff>
      <xdr:row>38</xdr:row>
      <xdr:rowOff>168275</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7861300" y="5395595"/>
          <a:ext cx="889000" cy="128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89535</xdr:rowOff>
    </xdr:from>
    <xdr:to>
      <xdr:col>46</xdr:col>
      <xdr:colOff>38100</xdr:colOff>
      <xdr:row>31</xdr:row>
      <xdr:rowOff>19685</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5233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29</xdr:row>
      <xdr:rowOff>36195</xdr:rowOff>
    </xdr:from>
    <xdr:ext cx="593725" cy="259080"/>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50580" y="500824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137,964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38</xdr:row>
      <xdr:rowOff>168275</xdr:rowOff>
    </xdr:from>
    <xdr:to>
      <xdr:col>41</xdr:col>
      <xdr:colOff>50800</xdr:colOff>
      <xdr:row>38</xdr:row>
      <xdr:rowOff>170815</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6972300" y="668337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73025</xdr:rowOff>
    </xdr:from>
    <xdr:to>
      <xdr:col>41</xdr:col>
      <xdr:colOff>101600</xdr:colOff>
      <xdr:row>38</xdr:row>
      <xdr:rowOff>3175</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641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36</xdr:row>
      <xdr:rowOff>19685</xdr:rowOff>
    </xdr:from>
    <xdr:ext cx="529590" cy="254000"/>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93965" y="619188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29,223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37</xdr:row>
      <xdr:rowOff>86995</xdr:rowOff>
    </xdr:from>
    <xdr:to>
      <xdr:col>36</xdr:col>
      <xdr:colOff>165100</xdr:colOff>
      <xdr:row>38</xdr:row>
      <xdr:rowOff>17780</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4306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36</xdr:row>
      <xdr:rowOff>33655</xdr:rowOff>
    </xdr:from>
    <xdr:ext cx="529590" cy="2584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4965" y="6205855"/>
          <a:ext cx="529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27,910</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37</xdr:row>
      <xdr:rowOff>165100</xdr:rowOff>
    </xdr:from>
    <xdr:to>
      <xdr:col>55</xdr:col>
      <xdr:colOff>50800</xdr:colOff>
      <xdr:row>38</xdr:row>
      <xdr:rowOff>95250</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650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80010</xdr:rowOff>
    </xdr:from>
    <xdr:ext cx="534670" cy="259080"/>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64236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20,764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37</xdr:row>
      <xdr:rowOff>149860</xdr:rowOff>
    </xdr:from>
    <xdr:to>
      <xdr:col>50</xdr:col>
      <xdr:colOff>165100</xdr:colOff>
      <xdr:row>38</xdr:row>
      <xdr:rowOff>80010</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649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38</xdr:row>
      <xdr:rowOff>71120</xdr:rowOff>
    </xdr:from>
    <xdr:ext cx="529590" cy="259080"/>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71965" y="658622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22,146</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31</xdr:row>
      <xdr:rowOff>29845</xdr:rowOff>
    </xdr:from>
    <xdr:to>
      <xdr:col>46</xdr:col>
      <xdr:colOff>38100</xdr:colOff>
      <xdr:row>31</xdr:row>
      <xdr:rowOff>132080</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53447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31</xdr:row>
      <xdr:rowOff>122555</xdr:rowOff>
    </xdr:from>
    <xdr:ext cx="593725" cy="254000"/>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50580" y="5437505"/>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127,668</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38</xdr:row>
      <xdr:rowOff>117475</xdr:rowOff>
    </xdr:from>
    <xdr:to>
      <xdr:col>41</xdr:col>
      <xdr:colOff>101600</xdr:colOff>
      <xdr:row>39</xdr:row>
      <xdr:rowOff>47625</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663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39</xdr:row>
      <xdr:rowOff>38735</xdr:rowOff>
    </xdr:from>
    <xdr:ext cx="464820" cy="259080"/>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626350" y="672528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9,352</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38</xdr:row>
      <xdr:rowOff>120650</xdr:rowOff>
    </xdr:from>
    <xdr:to>
      <xdr:col>36</xdr:col>
      <xdr:colOff>165100</xdr:colOff>
      <xdr:row>39</xdr:row>
      <xdr:rowOff>50165</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6357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39</xdr:row>
      <xdr:rowOff>41275</xdr:rowOff>
    </xdr:from>
    <xdr:ext cx="464820" cy="254000"/>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37350" y="6727825"/>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9,147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17/36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56,679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40,704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4805" cy="2203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60</xdr:row>
      <xdr:rowOff>111760</xdr:rowOff>
    </xdr:from>
    <xdr:ext cx="243840" cy="254000"/>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355080" y="103987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58</xdr:row>
      <xdr:rowOff>139700</xdr:rowOff>
    </xdr:from>
    <xdr:to>
      <xdr:col>59</xdr:col>
      <xdr:colOff>50800</xdr:colOff>
      <xdr:row>58</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57</xdr:row>
      <xdr:rowOff>168910</xdr:rowOff>
    </xdr:from>
    <xdr:ext cx="531495" cy="254000"/>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72505" y="99415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55</xdr:row>
      <xdr:rowOff>54610</xdr:rowOff>
    </xdr:from>
    <xdr:ext cx="531495" cy="254000"/>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505" y="94843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52</xdr:row>
      <xdr:rowOff>111760</xdr:rowOff>
    </xdr:from>
    <xdr:ext cx="531495" cy="254000"/>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505" y="90271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49</xdr:row>
      <xdr:rowOff>168910</xdr:rowOff>
    </xdr:from>
    <xdr:ext cx="531495" cy="254000"/>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72505" y="85699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90550" cy="254000"/>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370" y="8112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46990</xdr:rowOff>
    </xdr:from>
    <xdr:to>
      <xdr:col>54</xdr:col>
      <xdr:colOff>189865</xdr:colOff>
      <xdr:row>59</xdr:row>
      <xdr:rowOff>30480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10475595" y="8619490"/>
          <a:ext cx="1270" cy="15265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34290</xdr:rowOff>
    </xdr:from>
    <xdr:ext cx="534670" cy="259080"/>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10528300" y="101498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17,290</a:t>
          </a:r>
          <a:endParaRPr kumimoji="1" lang="ja-JP" altLang="en-US" sz="1000" b="1">
            <a:latin typeface="ＭＳ Ｐゴシック"/>
            <a:ea typeface="ＭＳ Ｐゴシック"/>
          </a:endParaRPr>
        </a:p>
      </xdr:txBody>
    </xdr:sp>
    <xdr:clientData/>
  </xdr:oneCellAnchor>
  <xdr:twoCellAnchor>
    <xdr:from>
      <xdr:col>54</xdr:col>
      <xdr:colOff>101600</xdr:colOff>
      <xdr:row>59</xdr:row>
      <xdr:rowOff>30480</xdr:rowOff>
    </xdr:from>
    <xdr:to>
      <xdr:col>55</xdr:col>
      <xdr:colOff>88900</xdr:colOff>
      <xdr:row>59</xdr:row>
      <xdr:rowOff>30480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10146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166370</xdr:rowOff>
    </xdr:from>
    <xdr:ext cx="534670" cy="254000"/>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10528300" y="8395970"/>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84,042</a:t>
          </a:r>
          <a:endParaRPr kumimoji="1" lang="ja-JP" altLang="en-US" sz="1000" b="1">
            <a:latin typeface="ＭＳ Ｐゴシック"/>
            <a:ea typeface="ＭＳ Ｐゴシック"/>
          </a:endParaRPr>
        </a:p>
      </xdr:txBody>
    </xdr:sp>
    <xdr:clientData/>
  </xdr:oneCellAnchor>
  <xdr:twoCellAnchor>
    <xdr:from>
      <xdr:col>54</xdr:col>
      <xdr:colOff>101600</xdr:colOff>
      <xdr:row>50</xdr:row>
      <xdr:rowOff>46990</xdr:rowOff>
    </xdr:from>
    <xdr:to>
      <xdr:col>55</xdr:col>
      <xdr:colOff>88900</xdr:colOff>
      <xdr:row>50</xdr:row>
      <xdr:rowOff>46990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86194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96520</xdr:rowOff>
    </xdr:from>
    <xdr:to>
      <xdr:col>55</xdr:col>
      <xdr:colOff>0</xdr:colOff>
      <xdr:row>56</xdr:row>
      <xdr:rowOff>132080</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9639300" y="9526270"/>
          <a:ext cx="838200" cy="207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63500</xdr:rowOff>
    </xdr:from>
    <xdr:ext cx="534670" cy="254000"/>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10528300" y="9664700"/>
          <a:ext cx="53467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35,156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56</xdr:row>
      <xdr:rowOff>85090</xdr:rowOff>
    </xdr:from>
    <xdr:to>
      <xdr:col>55</xdr:col>
      <xdr:colOff>50800</xdr:colOff>
      <xdr:row>57</xdr:row>
      <xdr:rowOff>15240</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10426700" y="968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96520</xdr:rowOff>
    </xdr:from>
    <xdr:to>
      <xdr:col>50</xdr:col>
      <xdr:colOff>114300</xdr:colOff>
      <xdr:row>56</xdr:row>
      <xdr:rowOff>60960</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8750300" y="9526270"/>
          <a:ext cx="889000" cy="135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7620</xdr:rowOff>
    </xdr:from>
    <xdr:to>
      <xdr:col>50</xdr:col>
      <xdr:colOff>165100</xdr:colOff>
      <xdr:row>56</xdr:row>
      <xdr:rowOff>109220</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95885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56</xdr:row>
      <xdr:rowOff>100330</xdr:rowOff>
    </xdr:from>
    <xdr:ext cx="529590" cy="254000"/>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371965" y="970153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38,566</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56</xdr:row>
      <xdr:rowOff>60960</xdr:rowOff>
    </xdr:from>
    <xdr:to>
      <xdr:col>45</xdr:col>
      <xdr:colOff>177800</xdr:colOff>
      <xdr:row>57</xdr:row>
      <xdr:rowOff>98425</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7861300" y="9662160"/>
          <a:ext cx="889000" cy="208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163830</xdr:rowOff>
    </xdr:from>
    <xdr:to>
      <xdr:col>46</xdr:col>
      <xdr:colOff>38100</xdr:colOff>
      <xdr:row>56</xdr:row>
      <xdr:rowOff>93980</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86995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54</xdr:row>
      <xdr:rowOff>110490</xdr:rowOff>
    </xdr:from>
    <xdr:ext cx="529590" cy="254000"/>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82965" y="936879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39,221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57</xdr:row>
      <xdr:rowOff>98425</xdr:rowOff>
    </xdr:from>
    <xdr:to>
      <xdr:col>41</xdr:col>
      <xdr:colOff>50800</xdr:colOff>
      <xdr:row>57</xdr:row>
      <xdr:rowOff>171450</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flipV="1">
          <a:off x="6972300" y="9871075"/>
          <a:ext cx="889000" cy="73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29210</xdr:rowOff>
    </xdr:from>
    <xdr:to>
      <xdr:col>41</xdr:col>
      <xdr:colOff>101600</xdr:colOff>
      <xdr:row>56</xdr:row>
      <xdr:rowOff>130175</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7810500" y="96304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54</xdr:row>
      <xdr:rowOff>146685</xdr:rowOff>
    </xdr:from>
    <xdr:ext cx="529590" cy="254000"/>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593965" y="940498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37,644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56</xdr:row>
      <xdr:rowOff>130810</xdr:rowOff>
    </xdr:from>
    <xdr:to>
      <xdr:col>36</xdr:col>
      <xdr:colOff>165100</xdr:colOff>
      <xdr:row>57</xdr:row>
      <xdr:rowOff>60960</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6921500" y="9732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55</xdr:row>
      <xdr:rowOff>77470</xdr:rowOff>
    </xdr:from>
    <xdr:ext cx="529590" cy="254000"/>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04965" y="950722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33,173</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56</xdr:row>
      <xdr:rowOff>81280</xdr:rowOff>
    </xdr:from>
    <xdr:to>
      <xdr:col>55</xdr:col>
      <xdr:colOff>50800</xdr:colOff>
      <xdr:row>57</xdr:row>
      <xdr:rowOff>11430</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10426700" y="968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104140</xdr:rowOff>
    </xdr:from>
    <xdr:ext cx="534670" cy="259080"/>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10528300" y="95338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35,345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55</xdr:row>
      <xdr:rowOff>45720</xdr:rowOff>
    </xdr:from>
    <xdr:to>
      <xdr:col>50</xdr:col>
      <xdr:colOff>165100</xdr:colOff>
      <xdr:row>55</xdr:row>
      <xdr:rowOff>147320</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9588500" y="947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53</xdr:row>
      <xdr:rowOff>163830</xdr:rowOff>
    </xdr:from>
    <xdr:ext cx="529590" cy="259080"/>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371965" y="925068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44,378</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56</xdr:row>
      <xdr:rowOff>10160</xdr:rowOff>
    </xdr:from>
    <xdr:to>
      <xdr:col>46</xdr:col>
      <xdr:colOff>38100</xdr:colOff>
      <xdr:row>56</xdr:row>
      <xdr:rowOff>111760</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8699500" y="961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56</xdr:row>
      <xdr:rowOff>102870</xdr:rowOff>
    </xdr:from>
    <xdr:ext cx="529590" cy="259080"/>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482965" y="970407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38,455</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57</xdr:row>
      <xdr:rowOff>47625</xdr:rowOff>
    </xdr:from>
    <xdr:to>
      <xdr:col>41</xdr:col>
      <xdr:colOff>101600</xdr:colOff>
      <xdr:row>57</xdr:row>
      <xdr:rowOff>149225</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7810500" y="9820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57</xdr:row>
      <xdr:rowOff>140335</xdr:rowOff>
    </xdr:from>
    <xdr:ext cx="529590" cy="259080"/>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593965" y="991298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29,305</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57</xdr:row>
      <xdr:rowOff>120650</xdr:rowOff>
    </xdr:from>
    <xdr:to>
      <xdr:col>36</xdr:col>
      <xdr:colOff>165100</xdr:colOff>
      <xdr:row>58</xdr:row>
      <xdr:rowOff>50800</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69215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58</xdr:row>
      <xdr:rowOff>41910</xdr:rowOff>
    </xdr:from>
    <xdr:ext cx="529590" cy="254000"/>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704965" y="998601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26,123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11,134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4805" cy="2203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565900" y="11493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77</xdr:row>
      <xdr:rowOff>168910</xdr:rowOff>
    </xdr:from>
    <xdr:ext cx="243840" cy="254000"/>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355080" y="133705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75</xdr:row>
      <xdr:rowOff>54610</xdr:rowOff>
    </xdr:from>
    <xdr:ext cx="531495" cy="254000"/>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505" y="129133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72</xdr:row>
      <xdr:rowOff>111760</xdr:rowOff>
    </xdr:from>
    <xdr:ext cx="531495" cy="254000"/>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505" y="124561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69</xdr:row>
      <xdr:rowOff>168910</xdr:rowOff>
    </xdr:from>
    <xdr:ext cx="531495" cy="254000"/>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505" y="119989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67</xdr:row>
      <xdr:rowOff>54610</xdr:rowOff>
    </xdr:from>
    <xdr:ext cx="531495" cy="254000"/>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505" y="11541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a:extLst>
            <a:ext uri="{FF2B5EF4-FFF2-40B4-BE49-F238E27FC236}">
              <a16:creationId xmlns:a16="http://schemas.microsoft.com/office/drawing/2014/main" id="{00000000-0008-0000-0600-000090010000}"/>
            </a:ext>
          </a:extLst>
        </xdr:cNvPr>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71755</xdr:rowOff>
    </xdr:from>
    <xdr:to>
      <xdr:col>54</xdr:col>
      <xdr:colOff>189865</xdr:colOff>
      <xdr:row>78</xdr:row>
      <xdr:rowOff>124460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10475595" y="12416155"/>
          <a:ext cx="1270" cy="10814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128270</xdr:rowOff>
    </xdr:from>
    <xdr:ext cx="378460" cy="259080"/>
    <xdr:sp macro="" textlink="">
      <xdr:nvSpPr>
        <xdr:cNvPr id="402" name="普通建設事業費 （ うち新規整備　）最小値テキスト">
          <a:extLst>
            <a:ext uri="{FF2B5EF4-FFF2-40B4-BE49-F238E27FC236}">
              <a16:creationId xmlns:a16="http://schemas.microsoft.com/office/drawing/2014/main" id="{00000000-0008-0000-0600-000092010000}"/>
            </a:ext>
          </a:extLst>
        </xdr:cNvPr>
        <xdr:cNvSpPr txBox="1"/>
      </xdr:nvSpPr>
      <xdr:spPr>
        <a:xfrm>
          <a:off x="10528300" y="135013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336</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124460</xdr:rowOff>
    </xdr:from>
    <xdr:to>
      <xdr:col>55</xdr:col>
      <xdr:colOff>88900</xdr:colOff>
      <xdr:row>78</xdr:row>
      <xdr:rowOff>124460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34975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18415</xdr:rowOff>
    </xdr:from>
    <xdr:ext cx="534670" cy="254000"/>
    <xdr:sp macro="" textlink="">
      <xdr:nvSpPr>
        <xdr:cNvPr id="404" name="普通建設事業費 （ うち新規整備　）最大値テキスト">
          <a:extLst>
            <a:ext uri="{FF2B5EF4-FFF2-40B4-BE49-F238E27FC236}">
              <a16:creationId xmlns:a16="http://schemas.microsoft.com/office/drawing/2014/main" id="{00000000-0008-0000-0600-000094010000}"/>
            </a:ext>
          </a:extLst>
        </xdr:cNvPr>
        <xdr:cNvSpPr txBox="1"/>
      </xdr:nvSpPr>
      <xdr:spPr>
        <a:xfrm>
          <a:off x="10528300" y="12191365"/>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23,981</a:t>
          </a:r>
          <a:endParaRPr kumimoji="1" lang="ja-JP" altLang="en-US" sz="1000" b="1">
            <a:latin typeface="ＭＳ Ｐゴシック"/>
            <a:ea typeface="ＭＳ Ｐゴシック"/>
          </a:endParaRPr>
        </a:p>
      </xdr:txBody>
    </xdr:sp>
    <xdr:clientData/>
  </xdr:oneCellAnchor>
  <xdr:twoCellAnchor>
    <xdr:from>
      <xdr:col>54</xdr:col>
      <xdr:colOff>101600</xdr:colOff>
      <xdr:row>72</xdr:row>
      <xdr:rowOff>71755</xdr:rowOff>
    </xdr:from>
    <xdr:to>
      <xdr:col>55</xdr:col>
      <xdr:colOff>88900</xdr:colOff>
      <xdr:row>72</xdr:row>
      <xdr:rowOff>71755</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24161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38735</xdr:rowOff>
    </xdr:from>
    <xdr:to>
      <xdr:col>55</xdr:col>
      <xdr:colOff>0</xdr:colOff>
      <xdr:row>76</xdr:row>
      <xdr:rowOff>115570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9639300" y="12897485"/>
          <a:ext cx="838200" cy="2482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100965</xdr:rowOff>
    </xdr:from>
    <xdr:ext cx="469900" cy="254000"/>
    <xdr:sp macro="" textlink="">
      <xdr:nvSpPr>
        <xdr:cNvPr id="407" name="普通建設事業費 （ うち新規整備　）平均値テキスト">
          <a:extLst>
            <a:ext uri="{FF2B5EF4-FFF2-40B4-BE49-F238E27FC236}">
              <a16:creationId xmlns:a16="http://schemas.microsoft.com/office/drawing/2014/main" id="{00000000-0008-0000-0600-000097010000}"/>
            </a:ext>
          </a:extLst>
        </xdr:cNvPr>
        <xdr:cNvSpPr txBox="1"/>
      </xdr:nvSpPr>
      <xdr:spPr>
        <a:xfrm>
          <a:off x="10528300" y="13131165"/>
          <a:ext cx="46990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6,762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76</xdr:row>
      <xdr:rowOff>122555</xdr:rowOff>
    </xdr:from>
    <xdr:to>
      <xdr:col>55</xdr:col>
      <xdr:colOff>50800</xdr:colOff>
      <xdr:row>77</xdr:row>
      <xdr:rowOff>52705</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10426700" y="13152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38735</xdr:rowOff>
    </xdr:from>
    <xdr:to>
      <xdr:col>50</xdr:col>
      <xdr:colOff>114300</xdr:colOff>
      <xdr:row>76</xdr:row>
      <xdr:rowOff>133350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8750300" y="12897485"/>
          <a:ext cx="889000" cy="266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70485</xdr:rowOff>
    </xdr:from>
    <xdr:to>
      <xdr:col>50</xdr:col>
      <xdr:colOff>165100</xdr:colOff>
      <xdr:row>77</xdr:row>
      <xdr:rowOff>635</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9588500" y="13100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76</xdr:row>
      <xdr:rowOff>163195</xdr:rowOff>
    </xdr:from>
    <xdr:ext cx="464820" cy="259080"/>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404350" y="1319339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7,905</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76</xdr:row>
      <xdr:rowOff>133350</xdr:rowOff>
    </xdr:from>
    <xdr:to>
      <xdr:col>45</xdr:col>
      <xdr:colOff>177800</xdr:colOff>
      <xdr:row>77</xdr:row>
      <xdr:rowOff>100330</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7861300" y="13163550"/>
          <a:ext cx="889000" cy="138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135255</xdr:rowOff>
    </xdr:from>
    <xdr:to>
      <xdr:col>46</xdr:col>
      <xdr:colOff>38100</xdr:colOff>
      <xdr:row>76</xdr:row>
      <xdr:rowOff>65405</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8699500" y="12994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74</xdr:row>
      <xdr:rowOff>81915</xdr:rowOff>
    </xdr:from>
    <xdr:ext cx="529590" cy="259080"/>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482965" y="1276921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10,237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77</xdr:row>
      <xdr:rowOff>43815</xdr:rowOff>
    </xdr:from>
    <xdr:to>
      <xdr:col>41</xdr:col>
      <xdr:colOff>50800</xdr:colOff>
      <xdr:row>77</xdr:row>
      <xdr:rowOff>100330</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6972300" y="13245465"/>
          <a:ext cx="88900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140335</xdr:rowOff>
    </xdr:from>
    <xdr:to>
      <xdr:col>41</xdr:col>
      <xdr:colOff>101600</xdr:colOff>
      <xdr:row>76</xdr:row>
      <xdr:rowOff>70485</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7810500" y="1299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74</xdr:row>
      <xdr:rowOff>86995</xdr:rowOff>
    </xdr:from>
    <xdr:ext cx="529590" cy="254000"/>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593965" y="1277429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10,124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76</xdr:row>
      <xdr:rowOff>63500</xdr:rowOff>
    </xdr:from>
    <xdr:to>
      <xdr:col>36</xdr:col>
      <xdr:colOff>165100</xdr:colOff>
      <xdr:row>76</xdr:row>
      <xdr:rowOff>165100</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6921500" y="1309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75</xdr:row>
      <xdr:rowOff>10160</xdr:rowOff>
    </xdr:from>
    <xdr:ext cx="464820" cy="259080"/>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37350" y="1286891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8,059</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76</xdr:row>
      <xdr:rowOff>64770</xdr:rowOff>
    </xdr:from>
    <xdr:to>
      <xdr:col>55</xdr:col>
      <xdr:colOff>50800</xdr:colOff>
      <xdr:row>76</xdr:row>
      <xdr:rowOff>166370</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10426700" y="1309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87630</xdr:rowOff>
    </xdr:from>
    <xdr:ext cx="469900" cy="254000"/>
    <xdr:sp macro="" textlink="">
      <xdr:nvSpPr>
        <xdr:cNvPr id="426" name="普通建設事業費 （ うち新規整備　）該当値テキスト">
          <a:extLst>
            <a:ext uri="{FF2B5EF4-FFF2-40B4-BE49-F238E27FC236}">
              <a16:creationId xmlns:a16="http://schemas.microsoft.com/office/drawing/2014/main" id="{00000000-0008-0000-0600-0000AA010000}"/>
            </a:ext>
          </a:extLst>
        </xdr:cNvPr>
        <xdr:cNvSpPr txBox="1"/>
      </xdr:nvSpPr>
      <xdr:spPr>
        <a:xfrm>
          <a:off x="10528300" y="12946380"/>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8,025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74</xdr:row>
      <xdr:rowOff>159385</xdr:rowOff>
    </xdr:from>
    <xdr:to>
      <xdr:col>50</xdr:col>
      <xdr:colOff>165100</xdr:colOff>
      <xdr:row>75</xdr:row>
      <xdr:rowOff>89535</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9588500" y="1284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73</xdr:row>
      <xdr:rowOff>106045</xdr:rowOff>
    </xdr:from>
    <xdr:ext cx="529590" cy="259080"/>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371965" y="1262189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13,465</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76</xdr:row>
      <xdr:rowOff>82550</xdr:rowOff>
    </xdr:from>
    <xdr:to>
      <xdr:col>46</xdr:col>
      <xdr:colOff>38100</xdr:colOff>
      <xdr:row>77</xdr:row>
      <xdr:rowOff>12700</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8699500" y="1311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77</xdr:row>
      <xdr:rowOff>3810</xdr:rowOff>
    </xdr:from>
    <xdr:ext cx="464820" cy="259080"/>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515350" y="132054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7,645</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77</xdr:row>
      <xdr:rowOff>49530</xdr:rowOff>
    </xdr:from>
    <xdr:to>
      <xdr:col>41</xdr:col>
      <xdr:colOff>101600</xdr:colOff>
      <xdr:row>77</xdr:row>
      <xdr:rowOff>151130</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7810500" y="1325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77</xdr:row>
      <xdr:rowOff>142240</xdr:rowOff>
    </xdr:from>
    <xdr:ext cx="464820" cy="259080"/>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626350" y="1334389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4,614</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76</xdr:row>
      <xdr:rowOff>164465</xdr:rowOff>
    </xdr:from>
    <xdr:to>
      <xdr:col>36</xdr:col>
      <xdr:colOff>165100</xdr:colOff>
      <xdr:row>77</xdr:row>
      <xdr:rowOff>94615</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6921500" y="13194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77</xdr:row>
      <xdr:rowOff>86360</xdr:rowOff>
    </xdr:from>
    <xdr:ext cx="464820" cy="254000"/>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737350" y="1328801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5,848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19/36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32,789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23,951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4805" cy="2203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565900" y="14922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73660</xdr:rowOff>
    </xdr:from>
    <xdr:ext cx="243840" cy="259080"/>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355080" y="1687576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35560</xdr:rowOff>
    </xdr:from>
    <xdr:ext cx="531495" cy="259080"/>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72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93</xdr:row>
      <xdr:rowOff>168910</xdr:rowOff>
    </xdr:from>
    <xdr:ext cx="531495" cy="254000"/>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505" y="16113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91</xdr:row>
      <xdr:rowOff>130810</xdr:rowOff>
    </xdr:from>
    <xdr:ext cx="531495" cy="259080"/>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89</xdr:row>
      <xdr:rowOff>92710</xdr:rowOff>
    </xdr:from>
    <xdr:ext cx="531495" cy="259080"/>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505" y="1535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90550" cy="254000"/>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370" y="14970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普通建設事業費 （ うち更新整備　）グラフ枠">
          <a:extLst>
            <a:ext uri="{FF2B5EF4-FFF2-40B4-BE49-F238E27FC236}">
              <a16:creationId xmlns:a16="http://schemas.microsoft.com/office/drawing/2014/main" id="{00000000-0008-0000-0600-0000C9010000}"/>
            </a:ext>
          </a:extLst>
        </xdr:cNvPr>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32385</xdr:rowOff>
    </xdr:from>
    <xdr:to>
      <xdr:col>54</xdr:col>
      <xdr:colOff>189865</xdr:colOff>
      <xdr:row>98</xdr:row>
      <xdr:rowOff>92075</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10475595" y="15634335"/>
          <a:ext cx="1270" cy="12598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95885</xdr:rowOff>
    </xdr:from>
    <xdr:ext cx="469900" cy="259080"/>
    <xdr:sp macro="" textlink="">
      <xdr:nvSpPr>
        <xdr:cNvPr id="459" name="普通建設事業費 （ うち更新整備　）最小値テキスト">
          <a:extLst>
            <a:ext uri="{FF2B5EF4-FFF2-40B4-BE49-F238E27FC236}">
              <a16:creationId xmlns:a16="http://schemas.microsoft.com/office/drawing/2014/main" id="{00000000-0008-0000-0600-0000CB010000}"/>
            </a:ext>
          </a:extLst>
        </xdr:cNvPr>
        <xdr:cNvSpPr txBox="1"/>
      </xdr:nvSpPr>
      <xdr:spPr>
        <a:xfrm>
          <a:off x="10528300" y="168979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6,511</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92075</xdr:rowOff>
    </xdr:from>
    <xdr:to>
      <xdr:col>55</xdr:col>
      <xdr:colOff>88900</xdr:colOff>
      <xdr:row>98</xdr:row>
      <xdr:rowOff>92075</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68941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150495</xdr:rowOff>
    </xdr:from>
    <xdr:ext cx="534670" cy="259080"/>
    <xdr:sp macro="" textlink="">
      <xdr:nvSpPr>
        <xdr:cNvPr id="461" name="普通建設事業費 （ うち更新整備　）最大値テキスト">
          <a:extLst>
            <a:ext uri="{FF2B5EF4-FFF2-40B4-BE49-F238E27FC236}">
              <a16:creationId xmlns:a16="http://schemas.microsoft.com/office/drawing/2014/main" id="{00000000-0008-0000-0600-0000CD010000}"/>
            </a:ext>
          </a:extLst>
        </xdr:cNvPr>
        <xdr:cNvSpPr txBox="1"/>
      </xdr:nvSpPr>
      <xdr:spPr>
        <a:xfrm>
          <a:off x="10528300" y="154095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72,634</a:t>
          </a:r>
          <a:endParaRPr kumimoji="1" lang="ja-JP" altLang="en-US" sz="1000" b="1">
            <a:latin typeface="ＭＳ Ｐゴシック"/>
            <a:ea typeface="ＭＳ Ｐゴシック"/>
          </a:endParaRPr>
        </a:p>
      </xdr:txBody>
    </xdr:sp>
    <xdr:clientData/>
  </xdr:oneCellAnchor>
  <xdr:twoCellAnchor>
    <xdr:from>
      <xdr:col>54</xdr:col>
      <xdr:colOff>101600</xdr:colOff>
      <xdr:row>91</xdr:row>
      <xdr:rowOff>32385</xdr:rowOff>
    </xdr:from>
    <xdr:to>
      <xdr:col>55</xdr:col>
      <xdr:colOff>88900</xdr:colOff>
      <xdr:row>91</xdr:row>
      <xdr:rowOff>32385</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56343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14605</xdr:rowOff>
    </xdr:from>
    <xdr:to>
      <xdr:col>55</xdr:col>
      <xdr:colOff>0</xdr:colOff>
      <xdr:row>97</xdr:row>
      <xdr:rowOff>38735</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9639300" y="16645255"/>
          <a:ext cx="8382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107315</xdr:rowOff>
    </xdr:from>
    <xdr:ext cx="534670" cy="259080"/>
    <xdr:sp macro="" textlink="">
      <xdr:nvSpPr>
        <xdr:cNvPr id="464" name="普通建設事業費 （ うち更新整備　）平均値テキスト">
          <a:extLst>
            <a:ext uri="{FF2B5EF4-FFF2-40B4-BE49-F238E27FC236}">
              <a16:creationId xmlns:a16="http://schemas.microsoft.com/office/drawing/2014/main" id="{00000000-0008-0000-0600-0000D0010000}"/>
            </a:ext>
          </a:extLst>
        </xdr:cNvPr>
        <xdr:cNvSpPr txBox="1"/>
      </xdr:nvSpPr>
      <xdr:spPr>
        <a:xfrm>
          <a:off x="10528300" y="1639506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22,235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96</xdr:row>
      <xdr:rowOff>84455</xdr:rowOff>
    </xdr:from>
    <xdr:to>
      <xdr:col>55</xdr:col>
      <xdr:colOff>50800</xdr:colOff>
      <xdr:row>97</xdr:row>
      <xdr:rowOff>14605</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10426700" y="1654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12065</xdr:rowOff>
    </xdr:from>
    <xdr:to>
      <xdr:col>50</xdr:col>
      <xdr:colOff>114300</xdr:colOff>
      <xdr:row>97</xdr:row>
      <xdr:rowOff>14605</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8750300" y="1664271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36830</xdr:rowOff>
    </xdr:from>
    <xdr:to>
      <xdr:col>50</xdr:col>
      <xdr:colOff>165100</xdr:colOff>
      <xdr:row>96</xdr:row>
      <xdr:rowOff>138430</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9588500" y="16496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94</xdr:row>
      <xdr:rowOff>155575</xdr:rowOff>
    </xdr:from>
    <xdr:ext cx="529590" cy="254000"/>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9371965" y="1627187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24,717</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97</xdr:row>
      <xdr:rowOff>12065</xdr:rowOff>
    </xdr:from>
    <xdr:to>
      <xdr:col>45</xdr:col>
      <xdr:colOff>177800</xdr:colOff>
      <xdr:row>97</xdr:row>
      <xdr:rowOff>125730</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7861300" y="16642715"/>
          <a:ext cx="889000" cy="1136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74930</xdr:rowOff>
    </xdr:from>
    <xdr:to>
      <xdr:col>46</xdr:col>
      <xdr:colOff>38100</xdr:colOff>
      <xdr:row>97</xdr:row>
      <xdr:rowOff>5080</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8699500" y="1653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95</xdr:row>
      <xdr:rowOff>21590</xdr:rowOff>
    </xdr:from>
    <xdr:ext cx="529590" cy="259080"/>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482965" y="1630934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22,722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97</xdr:row>
      <xdr:rowOff>125730</xdr:rowOff>
    </xdr:from>
    <xdr:to>
      <xdr:col>41</xdr:col>
      <xdr:colOff>50800</xdr:colOff>
      <xdr:row>97</xdr:row>
      <xdr:rowOff>133985</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6972300" y="1675638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104140</xdr:rowOff>
    </xdr:from>
    <xdr:to>
      <xdr:col>41</xdr:col>
      <xdr:colOff>101600</xdr:colOff>
      <xdr:row>97</xdr:row>
      <xdr:rowOff>34290</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7810500" y="1656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95</xdr:row>
      <xdr:rowOff>50800</xdr:rowOff>
    </xdr:from>
    <xdr:ext cx="529590" cy="259080"/>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593965" y="1633855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21,201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96</xdr:row>
      <xdr:rowOff>156845</xdr:rowOff>
    </xdr:from>
    <xdr:to>
      <xdr:col>36</xdr:col>
      <xdr:colOff>165100</xdr:colOff>
      <xdr:row>97</xdr:row>
      <xdr:rowOff>86995</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6921500" y="16616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95</xdr:row>
      <xdr:rowOff>103505</xdr:rowOff>
    </xdr:from>
    <xdr:ext cx="529590" cy="259080"/>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04965" y="1639125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18,443</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96</xdr:row>
      <xdr:rowOff>159385</xdr:rowOff>
    </xdr:from>
    <xdr:to>
      <xdr:col>55</xdr:col>
      <xdr:colOff>50800</xdr:colOff>
      <xdr:row>97</xdr:row>
      <xdr:rowOff>89535</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10426700" y="1661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137795</xdr:rowOff>
    </xdr:from>
    <xdr:ext cx="534670" cy="259080"/>
    <xdr:sp macro="" textlink="">
      <xdr:nvSpPr>
        <xdr:cNvPr id="483" name="普通建設事業費 （ うち更新整備　）該当値テキスト">
          <a:extLst>
            <a:ext uri="{FF2B5EF4-FFF2-40B4-BE49-F238E27FC236}">
              <a16:creationId xmlns:a16="http://schemas.microsoft.com/office/drawing/2014/main" id="{00000000-0008-0000-0600-0000E3010000}"/>
            </a:ext>
          </a:extLst>
        </xdr:cNvPr>
        <xdr:cNvSpPr txBox="1"/>
      </xdr:nvSpPr>
      <xdr:spPr>
        <a:xfrm>
          <a:off x="10528300" y="165969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18,286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96</xdr:row>
      <xdr:rowOff>135255</xdr:rowOff>
    </xdr:from>
    <xdr:to>
      <xdr:col>50</xdr:col>
      <xdr:colOff>165100</xdr:colOff>
      <xdr:row>97</xdr:row>
      <xdr:rowOff>65405</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9588500" y="1659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97</xdr:row>
      <xdr:rowOff>56515</xdr:rowOff>
    </xdr:from>
    <xdr:ext cx="529590" cy="2584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9371965" y="16687165"/>
          <a:ext cx="529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19,579</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96</xdr:row>
      <xdr:rowOff>132715</xdr:rowOff>
    </xdr:from>
    <xdr:to>
      <xdr:col>46</xdr:col>
      <xdr:colOff>38100</xdr:colOff>
      <xdr:row>97</xdr:row>
      <xdr:rowOff>63500</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8699500" y="165919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97</xdr:row>
      <xdr:rowOff>53975</xdr:rowOff>
    </xdr:from>
    <xdr:ext cx="529590" cy="254000"/>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482965" y="1668462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19,690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97</xdr:row>
      <xdr:rowOff>74930</xdr:rowOff>
    </xdr:from>
    <xdr:to>
      <xdr:col>41</xdr:col>
      <xdr:colOff>101600</xdr:colOff>
      <xdr:row>98</xdr:row>
      <xdr:rowOff>5080</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7810500" y="1670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97</xdr:row>
      <xdr:rowOff>167640</xdr:rowOff>
    </xdr:from>
    <xdr:ext cx="529590" cy="254000"/>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7593965" y="1679829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13,734</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97</xdr:row>
      <xdr:rowOff>83185</xdr:rowOff>
    </xdr:from>
    <xdr:to>
      <xdr:col>36</xdr:col>
      <xdr:colOff>165100</xdr:colOff>
      <xdr:row>98</xdr:row>
      <xdr:rowOff>13335</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6921500" y="1671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98</xdr:row>
      <xdr:rowOff>4445</xdr:rowOff>
    </xdr:from>
    <xdr:ext cx="529590" cy="259080"/>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6704965" y="1680654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13,292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4805" cy="2203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407900" y="4635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99060</xdr:rowOff>
    </xdr:from>
    <xdr:to>
      <xdr:col>89</xdr:col>
      <xdr:colOff>177800</xdr:colOff>
      <xdr:row>39</xdr:row>
      <xdr:rowOff>99060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128270</xdr:rowOff>
    </xdr:from>
    <xdr:ext cx="243840" cy="259080"/>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197080" y="664337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114935</xdr:rowOff>
    </xdr:from>
    <xdr:to>
      <xdr:col>89</xdr:col>
      <xdr:colOff>177800</xdr:colOff>
      <xdr:row>37</xdr:row>
      <xdr:rowOff>114935</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67310</xdr:colOff>
      <xdr:row>36</xdr:row>
      <xdr:rowOff>144145</xdr:rowOff>
    </xdr:from>
    <xdr:ext cx="372110" cy="254000"/>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068810" y="6316345"/>
          <a:ext cx="37211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132080</xdr:rowOff>
    </xdr:from>
    <xdr:to>
      <xdr:col>89</xdr:col>
      <xdr:colOff>177800</xdr:colOff>
      <xdr:row>35</xdr:row>
      <xdr:rowOff>132080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67310</xdr:colOff>
      <xdr:row>34</xdr:row>
      <xdr:rowOff>160655</xdr:rowOff>
    </xdr:from>
    <xdr:ext cx="372110" cy="259080"/>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2068810" y="5989955"/>
          <a:ext cx="372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147955</xdr:rowOff>
    </xdr:from>
    <xdr:to>
      <xdr:col>89</xdr:col>
      <xdr:colOff>177800</xdr:colOff>
      <xdr:row>33</xdr:row>
      <xdr:rowOff>147955</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67310</xdr:colOff>
      <xdr:row>33</xdr:row>
      <xdr:rowOff>6350</xdr:rowOff>
    </xdr:from>
    <xdr:ext cx="372110" cy="254000"/>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2068810" y="5664200"/>
          <a:ext cx="37211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164465</xdr:rowOff>
    </xdr:from>
    <xdr:to>
      <xdr:col>89</xdr:col>
      <xdr:colOff>177800</xdr:colOff>
      <xdr:row>31</xdr:row>
      <xdr:rowOff>164465</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31</xdr:row>
      <xdr:rowOff>22225</xdr:rowOff>
    </xdr:from>
    <xdr:ext cx="462280" cy="2584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78640" y="5337175"/>
          <a:ext cx="4622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8890</xdr:rowOff>
    </xdr:from>
    <xdr:to>
      <xdr:col>89</xdr:col>
      <xdr:colOff>177800</xdr:colOff>
      <xdr:row>30</xdr:row>
      <xdr:rowOff>8890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29</xdr:row>
      <xdr:rowOff>38100</xdr:rowOff>
    </xdr:from>
    <xdr:ext cx="462280" cy="259080"/>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78640" y="501015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27</xdr:row>
      <xdr:rowOff>54610</xdr:rowOff>
    </xdr:from>
    <xdr:ext cx="462280" cy="254000"/>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78640" y="46837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a:extLst>
            <a:ext uri="{FF2B5EF4-FFF2-40B4-BE49-F238E27FC236}">
              <a16:creationId xmlns:a16="http://schemas.microsoft.com/office/drawing/2014/main" id="{00000000-0008-0000-0600-000004020000}"/>
            </a:ext>
          </a:extLst>
        </xdr:cNvPr>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49530</xdr:rowOff>
    </xdr:from>
    <xdr:to>
      <xdr:col>85</xdr:col>
      <xdr:colOff>126365</xdr:colOff>
      <xdr:row>39</xdr:row>
      <xdr:rowOff>99060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6317595" y="5193030"/>
          <a:ext cx="1270" cy="15925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102870</xdr:rowOff>
    </xdr:from>
    <xdr:ext cx="249555" cy="259080"/>
    <xdr:sp macro="" textlink="">
      <xdr:nvSpPr>
        <xdr:cNvPr id="518" name="災害復旧事業費最小値テキスト">
          <a:extLst>
            <a:ext uri="{FF2B5EF4-FFF2-40B4-BE49-F238E27FC236}">
              <a16:creationId xmlns:a16="http://schemas.microsoft.com/office/drawing/2014/main" id="{00000000-0008-0000-0600-000006020000}"/>
            </a:ext>
          </a:extLst>
        </xdr:cNvPr>
        <xdr:cNvSpPr txBox="1"/>
      </xdr:nvSpPr>
      <xdr:spPr>
        <a:xfrm>
          <a:off x="16370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99060</xdr:rowOff>
    </xdr:from>
    <xdr:to>
      <xdr:col>86</xdr:col>
      <xdr:colOff>25400</xdr:colOff>
      <xdr:row>39</xdr:row>
      <xdr:rowOff>99060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167640</xdr:rowOff>
    </xdr:from>
    <xdr:ext cx="469900" cy="254000"/>
    <xdr:sp macro="" textlink="">
      <xdr:nvSpPr>
        <xdr:cNvPr id="520" name="災害復旧事業費最大値テキスト">
          <a:extLst>
            <a:ext uri="{FF2B5EF4-FFF2-40B4-BE49-F238E27FC236}">
              <a16:creationId xmlns:a16="http://schemas.microsoft.com/office/drawing/2014/main" id="{00000000-0008-0000-0600-000008020000}"/>
            </a:ext>
          </a:extLst>
        </xdr:cNvPr>
        <xdr:cNvSpPr txBox="1"/>
      </xdr:nvSpPr>
      <xdr:spPr>
        <a:xfrm>
          <a:off x="16370300" y="4968240"/>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1,463</a:t>
          </a:r>
          <a:endParaRPr kumimoji="1" lang="ja-JP" altLang="en-US" sz="1000" b="1">
            <a:latin typeface="ＭＳ Ｐゴシック"/>
            <a:ea typeface="ＭＳ Ｐゴシック"/>
          </a:endParaRPr>
        </a:p>
      </xdr:txBody>
    </xdr:sp>
    <xdr:clientData/>
  </xdr:oneCellAnchor>
  <xdr:twoCellAnchor>
    <xdr:from>
      <xdr:col>85</xdr:col>
      <xdr:colOff>38100</xdr:colOff>
      <xdr:row>30</xdr:row>
      <xdr:rowOff>49530</xdr:rowOff>
    </xdr:from>
    <xdr:to>
      <xdr:col>86</xdr:col>
      <xdr:colOff>25400</xdr:colOff>
      <xdr:row>30</xdr:row>
      <xdr:rowOff>49530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5193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99060</xdr:rowOff>
    </xdr:from>
    <xdr:to>
      <xdr:col>85</xdr:col>
      <xdr:colOff>127000</xdr:colOff>
      <xdr:row>39</xdr:row>
      <xdr:rowOff>99060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5481300" y="67856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69215</xdr:rowOff>
    </xdr:from>
    <xdr:ext cx="378460" cy="259080"/>
    <xdr:sp macro="" textlink="">
      <xdr:nvSpPr>
        <xdr:cNvPr id="523" name="災害復旧事業費平均値テキスト">
          <a:extLst>
            <a:ext uri="{FF2B5EF4-FFF2-40B4-BE49-F238E27FC236}">
              <a16:creationId xmlns:a16="http://schemas.microsoft.com/office/drawing/2014/main" id="{00000000-0008-0000-0600-00000B020000}"/>
            </a:ext>
          </a:extLst>
        </xdr:cNvPr>
        <xdr:cNvSpPr txBox="1"/>
      </xdr:nvSpPr>
      <xdr:spPr>
        <a:xfrm>
          <a:off x="16370300" y="6412865"/>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46355</xdr:rowOff>
    </xdr:from>
    <xdr:to>
      <xdr:col>85</xdr:col>
      <xdr:colOff>177800</xdr:colOff>
      <xdr:row>38</xdr:row>
      <xdr:rowOff>147955</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6268700" y="656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86995</xdr:rowOff>
    </xdr:from>
    <xdr:to>
      <xdr:col>81</xdr:col>
      <xdr:colOff>50800</xdr:colOff>
      <xdr:row>39</xdr:row>
      <xdr:rowOff>99060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4592300" y="6773545"/>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82550</xdr:rowOff>
    </xdr:from>
    <xdr:to>
      <xdr:col>81</xdr:col>
      <xdr:colOff>101600</xdr:colOff>
      <xdr:row>39</xdr:row>
      <xdr:rowOff>12700</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5430500" y="659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52070</xdr:colOff>
      <xdr:row>37</xdr:row>
      <xdr:rowOff>29210</xdr:rowOff>
    </xdr:from>
    <xdr:ext cx="378460" cy="254000"/>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92070" y="6372860"/>
          <a:ext cx="378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39</xdr:row>
      <xdr:rowOff>33655</xdr:rowOff>
    </xdr:from>
    <xdr:to>
      <xdr:col>76</xdr:col>
      <xdr:colOff>114300</xdr:colOff>
      <xdr:row>39</xdr:row>
      <xdr:rowOff>86995</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3703300" y="6720205"/>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163195</xdr:rowOff>
    </xdr:from>
    <xdr:to>
      <xdr:col>76</xdr:col>
      <xdr:colOff>165100</xdr:colOff>
      <xdr:row>37</xdr:row>
      <xdr:rowOff>93345</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4541500" y="6335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115570</xdr:colOff>
      <xdr:row>35</xdr:row>
      <xdr:rowOff>109855</xdr:rowOff>
    </xdr:from>
    <xdr:ext cx="378460" cy="254000"/>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3070" y="6110605"/>
          <a:ext cx="378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39</xdr:row>
      <xdr:rowOff>24765</xdr:rowOff>
    </xdr:from>
    <xdr:to>
      <xdr:col>71</xdr:col>
      <xdr:colOff>177800</xdr:colOff>
      <xdr:row>39</xdr:row>
      <xdr:rowOff>33655</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a:off x="12814300" y="6711315"/>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100330</xdr:rowOff>
    </xdr:from>
    <xdr:to>
      <xdr:col>72</xdr:col>
      <xdr:colOff>38100</xdr:colOff>
      <xdr:row>38</xdr:row>
      <xdr:rowOff>30480</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3652500" y="644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179070</xdr:colOff>
      <xdr:row>36</xdr:row>
      <xdr:rowOff>46990</xdr:rowOff>
    </xdr:from>
    <xdr:ext cx="378460" cy="259080"/>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4070" y="621919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37</xdr:row>
      <xdr:rowOff>160020</xdr:rowOff>
    </xdr:from>
    <xdr:to>
      <xdr:col>67</xdr:col>
      <xdr:colOff>101600</xdr:colOff>
      <xdr:row>38</xdr:row>
      <xdr:rowOff>90170</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2763500" y="650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52070</xdr:colOff>
      <xdr:row>36</xdr:row>
      <xdr:rowOff>106680</xdr:rowOff>
    </xdr:from>
    <xdr:ext cx="378460" cy="259080"/>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625070" y="627888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212</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39</xdr:row>
      <xdr:rowOff>48260</xdr:rowOff>
    </xdr:from>
    <xdr:to>
      <xdr:col>85</xdr:col>
      <xdr:colOff>177800</xdr:colOff>
      <xdr:row>39</xdr:row>
      <xdr:rowOff>149860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62687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134620</xdr:rowOff>
    </xdr:from>
    <xdr:ext cx="249555" cy="254000"/>
    <xdr:sp macro="" textlink="">
      <xdr:nvSpPr>
        <xdr:cNvPr id="542" name="災害復旧事業費該当値テキスト">
          <a:extLst>
            <a:ext uri="{FF2B5EF4-FFF2-40B4-BE49-F238E27FC236}">
              <a16:creationId xmlns:a16="http://schemas.microsoft.com/office/drawing/2014/main" id="{00000000-0008-0000-0600-00001E020000}"/>
            </a:ext>
          </a:extLst>
        </xdr:cNvPr>
        <xdr:cNvSpPr txBox="1"/>
      </xdr:nvSpPr>
      <xdr:spPr>
        <a:xfrm>
          <a:off x="16370300" y="6649720"/>
          <a:ext cx="2495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39</xdr:row>
      <xdr:rowOff>48260</xdr:rowOff>
    </xdr:from>
    <xdr:to>
      <xdr:col>81</xdr:col>
      <xdr:colOff>101600</xdr:colOff>
      <xdr:row>39</xdr:row>
      <xdr:rowOff>149860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5430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39</xdr:row>
      <xdr:rowOff>140970</xdr:rowOff>
    </xdr:from>
    <xdr:ext cx="244475" cy="259080"/>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5356840" y="682752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39</xdr:row>
      <xdr:rowOff>36195</xdr:rowOff>
    </xdr:from>
    <xdr:to>
      <xdr:col>76</xdr:col>
      <xdr:colOff>165100</xdr:colOff>
      <xdr:row>39</xdr:row>
      <xdr:rowOff>137795</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4541500" y="672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147955</xdr:colOff>
      <xdr:row>39</xdr:row>
      <xdr:rowOff>128905</xdr:rowOff>
    </xdr:from>
    <xdr:ext cx="313690" cy="259080"/>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4435455" y="681545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38</xdr:row>
      <xdr:rowOff>154940</xdr:rowOff>
    </xdr:from>
    <xdr:to>
      <xdr:col>72</xdr:col>
      <xdr:colOff>38100</xdr:colOff>
      <xdr:row>39</xdr:row>
      <xdr:rowOff>84455</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3652500" y="66700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20955</xdr:colOff>
      <xdr:row>39</xdr:row>
      <xdr:rowOff>75565</xdr:rowOff>
    </xdr:from>
    <xdr:ext cx="313690" cy="254000"/>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3546455" y="6762115"/>
          <a:ext cx="3136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38</xdr:row>
      <xdr:rowOff>145415</xdr:rowOff>
    </xdr:from>
    <xdr:to>
      <xdr:col>67</xdr:col>
      <xdr:colOff>101600</xdr:colOff>
      <xdr:row>39</xdr:row>
      <xdr:rowOff>75565</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2763500" y="666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84455</xdr:colOff>
      <xdr:row>39</xdr:row>
      <xdr:rowOff>66675</xdr:rowOff>
    </xdr:from>
    <xdr:ext cx="313690" cy="254000"/>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657455" y="6753225"/>
          <a:ext cx="3136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4805" cy="2203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407900" y="8064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53</xdr:row>
      <xdr:rowOff>168910</xdr:rowOff>
    </xdr:from>
    <xdr:ext cx="243840" cy="254000"/>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080" y="92557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47</xdr:row>
      <xdr:rowOff>54610</xdr:rowOff>
    </xdr:from>
    <xdr:ext cx="243840" cy="254000"/>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080" y="81127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126365</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10160</xdr:rowOff>
    </xdr:from>
    <xdr:ext cx="249555" cy="259080"/>
    <xdr:sp macro="" textlink="">
      <xdr:nvSpPr>
        <xdr:cNvPr id="567" name="失業対策事業費最小値テキスト">
          <a:extLst>
            <a:ext uri="{FF2B5EF4-FFF2-40B4-BE49-F238E27FC236}">
              <a16:creationId xmlns:a16="http://schemas.microsoft.com/office/drawing/2014/main" id="{00000000-0008-0000-0600-000037020000}"/>
            </a:ext>
          </a:extLst>
        </xdr:cNvPr>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10160</xdr:rowOff>
    </xdr:from>
    <xdr:ext cx="249555" cy="259080"/>
    <xdr:sp macro="" textlink="">
      <xdr:nvSpPr>
        <xdr:cNvPr id="569" name="失業対策事業費最大値テキスト">
          <a:extLst>
            <a:ext uri="{FF2B5EF4-FFF2-40B4-BE49-F238E27FC236}">
              <a16:creationId xmlns:a16="http://schemas.microsoft.com/office/drawing/2014/main" id="{00000000-0008-0000-0600-000039020000}"/>
            </a:ext>
          </a:extLst>
        </xdr:cNvPr>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67310</xdr:rowOff>
    </xdr:from>
    <xdr:ext cx="249555" cy="259080"/>
    <xdr:sp macro="" textlink="">
      <xdr:nvSpPr>
        <xdr:cNvPr id="572" name="失業対策事業費平均値テキスト">
          <a:extLst>
            <a:ext uri="{FF2B5EF4-FFF2-40B4-BE49-F238E27FC236}">
              <a16:creationId xmlns:a16="http://schemas.microsoft.com/office/drawing/2014/main" id="{00000000-0008-0000-0600-00003C020000}"/>
            </a:ext>
          </a:extLst>
        </xdr:cNvPr>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55</xdr:row>
      <xdr:rowOff>10160</xdr:rowOff>
    </xdr:from>
    <xdr:ext cx="244475" cy="259080"/>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356840" y="94399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55</xdr:row>
      <xdr:rowOff>10160</xdr:rowOff>
    </xdr:from>
    <xdr:ext cx="244475" cy="259080"/>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67840" y="94399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55</xdr:row>
      <xdr:rowOff>10160</xdr:rowOff>
    </xdr:from>
    <xdr:ext cx="244475" cy="259080"/>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78840" y="94399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55</xdr:row>
      <xdr:rowOff>10160</xdr:rowOff>
    </xdr:from>
    <xdr:ext cx="244475" cy="259080"/>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89840" y="94399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124460</xdr:rowOff>
    </xdr:from>
    <xdr:ext cx="249555" cy="259080"/>
    <xdr:sp macro="" textlink="">
      <xdr:nvSpPr>
        <xdr:cNvPr id="591" name="失業対策事業費該当値テキスト">
          <a:extLst>
            <a:ext uri="{FF2B5EF4-FFF2-40B4-BE49-F238E27FC236}">
              <a16:creationId xmlns:a16="http://schemas.microsoft.com/office/drawing/2014/main" id="{00000000-0008-0000-0600-00004F020000}"/>
            </a:ext>
          </a:extLst>
        </xdr:cNvPr>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53</xdr:row>
      <xdr:rowOff>35560</xdr:rowOff>
    </xdr:from>
    <xdr:ext cx="244475" cy="259080"/>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356840" y="91224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53</xdr:row>
      <xdr:rowOff>35560</xdr:rowOff>
    </xdr:from>
    <xdr:ext cx="244475" cy="259080"/>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467840" y="91224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53</xdr:row>
      <xdr:rowOff>35560</xdr:rowOff>
    </xdr:from>
    <xdr:ext cx="244475" cy="259080"/>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78840" y="91224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53</xdr:row>
      <xdr:rowOff>35560</xdr:rowOff>
    </xdr:from>
    <xdr:ext cx="244475" cy="259080"/>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689840" y="91224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43,946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32,152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4805" cy="2203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407900" y="11493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73660</xdr:rowOff>
    </xdr:from>
    <xdr:ext cx="243840" cy="259080"/>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197080" y="1344676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35560</xdr:rowOff>
    </xdr:from>
    <xdr:ext cx="531495" cy="259080"/>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168910</xdr:rowOff>
    </xdr:from>
    <xdr:ext cx="531495" cy="254000"/>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505" y="12684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71</xdr:row>
      <xdr:rowOff>130810</xdr:rowOff>
    </xdr:from>
    <xdr:ext cx="531495" cy="259080"/>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69</xdr:row>
      <xdr:rowOff>92710</xdr:rowOff>
    </xdr:from>
    <xdr:ext cx="531495" cy="259080"/>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90550" cy="254000"/>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370" y="11541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82550</xdr:rowOff>
    </xdr:from>
    <xdr:to>
      <xdr:col>85</xdr:col>
      <xdr:colOff>126365</xdr:colOff>
      <xdr:row>78</xdr:row>
      <xdr:rowOff>30480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2084050"/>
          <a:ext cx="1270" cy="13195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34290</xdr:rowOff>
    </xdr:from>
    <xdr:ext cx="469900" cy="259080"/>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4073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9,730</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30480</xdr:rowOff>
    </xdr:from>
    <xdr:to>
      <xdr:col>86</xdr:col>
      <xdr:colOff>25400</xdr:colOff>
      <xdr:row>78</xdr:row>
      <xdr:rowOff>30480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403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29210</xdr:rowOff>
    </xdr:from>
    <xdr:ext cx="534670" cy="254000"/>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1859260"/>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79,002</a:t>
          </a:r>
          <a:endParaRPr kumimoji="1" lang="ja-JP" altLang="en-US" sz="1000" b="1">
            <a:latin typeface="ＭＳ Ｐゴシック"/>
            <a:ea typeface="ＭＳ Ｐゴシック"/>
          </a:endParaRPr>
        </a:p>
      </xdr:txBody>
    </xdr:sp>
    <xdr:clientData/>
  </xdr:oneCellAnchor>
  <xdr:twoCellAnchor>
    <xdr:from>
      <xdr:col>85</xdr:col>
      <xdr:colOff>38100</xdr:colOff>
      <xdr:row>70</xdr:row>
      <xdr:rowOff>82550</xdr:rowOff>
    </xdr:from>
    <xdr:to>
      <xdr:col>86</xdr:col>
      <xdr:colOff>25400</xdr:colOff>
      <xdr:row>70</xdr:row>
      <xdr:rowOff>82550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2084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90170</xdr:rowOff>
    </xdr:from>
    <xdr:to>
      <xdr:col>85</xdr:col>
      <xdr:colOff>127000</xdr:colOff>
      <xdr:row>75</xdr:row>
      <xdr:rowOff>97790</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5481300" y="1294892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153035</xdr:rowOff>
    </xdr:from>
    <xdr:ext cx="534670" cy="259080"/>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301178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26,515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76</xdr:row>
      <xdr:rowOff>3175</xdr:rowOff>
    </xdr:from>
    <xdr:to>
      <xdr:col>85</xdr:col>
      <xdr:colOff>177800</xdr:colOff>
      <xdr:row>76</xdr:row>
      <xdr:rowOff>104775</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303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90170</xdr:rowOff>
    </xdr:from>
    <xdr:to>
      <xdr:col>81</xdr:col>
      <xdr:colOff>50800</xdr:colOff>
      <xdr:row>75</xdr:row>
      <xdr:rowOff>91440</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4592300" y="1294892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166370</xdr:rowOff>
    </xdr:from>
    <xdr:to>
      <xdr:col>81</xdr:col>
      <xdr:colOff>101600</xdr:colOff>
      <xdr:row>76</xdr:row>
      <xdr:rowOff>95885</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30251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76</xdr:row>
      <xdr:rowOff>86995</xdr:rowOff>
    </xdr:from>
    <xdr:ext cx="529590" cy="254000"/>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13965" y="1311719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26,982</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75</xdr:row>
      <xdr:rowOff>91440</xdr:rowOff>
    </xdr:from>
    <xdr:to>
      <xdr:col>76</xdr:col>
      <xdr:colOff>114300</xdr:colOff>
      <xdr:row>75</xdr:row>
      <xdr:rowOff>116840</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3703300" y="1295019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1270</xdr:rowOff>
    </xdr:from>
    <xdr:to>
      <xdr:col>76</xdr:col>
      <xdr:colOff>165100</xdr:colOff>
      <xdr:row>76</xdr:row>
      <xdr:rowOff>102870</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303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76</xdr:row>
      <xdr:rowOff>93980</xdr:rowOff>
    </xdr:from>
    <xdr:ext cx="529590" cy="259080"/>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324965" y="1312418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26,603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75</xdr:row>
      <xdr:rowOff>116840</xdr:rowOff>
    </xdr:from>
    <xdr:to>
      <xdr:col>71</xdr:col>
      <xdr:colOff>177800</xdr:colOff>
      <xdr:row>75</xdr:row>
      <xdr:rowOff>127000</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2814300" y="1297559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160020</xdr:rowOff>
    </xdr:from>
    <xdr:to>
      <xdr:col>72</xdr:col>
      <xdr:colOff>38100</xdr:colOff>
      <xdr:row>76</xdr:row>
      <xdr:rowOff>90170</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301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76</xdr:row>
      <xdr:rowOff>81280</xdr:rowOff>
    </xdr:from>
    <xdr:ext cx="529590" cy="259080"/>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35965" y="1311148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27,277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75</xdr:row>
      <xdr:rowOff>166370</xdr:rowOff>
    </xdr:from>
    <xdr:to>
      <xdr:col>67</xdr:col>
      <xdr:colOff>101600</xdr:colOff>
      <xdr:row>76</xdr:row>
      <xdr:rowOff>95885</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30251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76</xdr:row>
      <xdr:rowOff>86995</xdr:rowOff>
    </xdr:from>
    <xdr:ext cx="529590" cy="254000"/>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46965" y="1311719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26,983</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75</xdr:row>
      <xdr:rowOff>46355</xdr:rowOff>
    </xdr:from>
    <xdr:to>
      <xdr:col>85</xdr:col>
      <xdr:colOff>177800</xdr:colOff>
      <xdr:row>75</xdr:row>
      <xdr:rowOff>147955</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2905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69215</xdr:rowOff>
    </xdr:from>
    <xdr:ext cx="534670" cy="259080"/>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27565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33,235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75</xdr:row>
      <xdr:rowOff>39370</xdr:rowOff>
    </xdr:from>
    <xdr:to>
      <xdr:col>81</xdr:col>
      <xdr:colOff>101600</xdr:colOff>
      <xdr:row>75</xdr:row>
      <xdr:rowOff>140970</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289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73</xdr:row>
      <xdr:rowOff>157480</xdr:rowOff>
    </xdr:from>
    <xdr:ext cx="529590" cy="254000"/>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13965" y="1267333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33,605</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75</xdr:row>
      <xdr:rowOff>40640</xdr:rowOff>
    </xdr:from>
    <xdr:to>
      <xdr:col>76</xdr:col>
      <xdr:colOff>165100</xdr:colOff>
      <xdr:row>75</xdr:row>
      <xdr:rowOff>142240</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2899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73</xdr:row>
      <xdr:rowOff>158750</xdr:rowOff>
    </xdr:from>
    <xdr:ext cx="529590" cy="259080"/>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324965" y="1267460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33,533</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75</xdr:row>
      <xdr:rowOff>66040</xdr:rowOff>
    </xdr:from>
    <xdr:to>
      <xdr:col>72</xdr:col>
      <xdr:colOff>38100</xdr:colOff>
      <xdr:row>75</xdr:row>
      <xdr:rowOff>167640</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292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74</xdr:row>
      <xdr:rowOff>12700</xdr:rowOff>
    </xdr:from>
    <xdr:ext cx="529590" cy="259080"/>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35965" y="1270000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32,198</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75</xdr:row>
      <xdr:rowOff>76200</xdr:rowOff>
    </xdr:from>
    <xdr:to>
      <xdr:col>67</xdr:col>
      <xdr:colOff>101600</xdr:colOff>
      <xdr:row>76</xdr:row>
      <xdr:rowOff>6350</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293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74</xdr:row>
      <xdr:rowOff>22860</xdr:rowOff>
    </xdr:from>
    <xdr:ext cx="529590" cy="259080"/>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46965" y="1271016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31,654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21,455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10,291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4805" cy="2203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73660</xdr:rowOff>
    </xdr:from>
    <xdr:ext cx="243840" cy="259080"/>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080" y="1687576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35560</xdr:rowOff>
    </xdr:from>
    <xdr:ext cx="531495" cy="259080"/>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914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93</xdr:row>
      <xdr:rowOff>168910</xdr:rowOff>
    </xdr:from>
    <xdr:ext cx="531495" cy="254000"/>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505" y="16113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91</xdr:row>
      <xdr:rowOff>130810</xdr:rowOff>
    </xdr:from>
    <xdr:ext cx="531495" cy="259080"/>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89</xdr:row>
      <xdr:rowOff>92710</xdr:rowOff>
    </xdr:from>
    <xdr:ext cx="531495" cy="259080"/>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505" y="1535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87</xdr:row>
      <xdr:rowOff>54610</xdr:rowOff>
    </xdr:from>
    <xdr:ext cx="531495" cy="254000"/>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914505" y="14970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a:extLst>
            <a:ext uri="{FF2B5EF4-FFF2-40B4-BE49-F238E27FC236}">
              <a16:creationId xmlns:a16="http://schemas.microsoft.com/office/drawing/2014/main" id="{00000000-0008-0000-0600-0000A7020000}"/>
            </a:ext>
          </a:extLst>
        </xdr:cNvPr>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153035</xdr:rowOff>
    </xdr:from>
    <xdr:to>
      <xdr:col>85</xdr:col>
      <xdr:colOff>126365</xdr:colOff>
      <xdr:row>98</xdr:row>
      <xdr:rowOff>154940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6317595" y="15412085"/>
          <a:ext cx="1270" cy="15449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158115</xdr:rowOff>
    </xdr:from>
    <xdr:ext cx="469900" cy="254000"/>
    <xdr:sp macro="" textlink="">
      <xdr:nvSpPr>
        <xdr:cNvPr id="681" name="積立金最小値テキスト">
          <a:extLst>
            <a:ext uri="{FF2B5EF4-FFF2-40B4-BE49-F238E27FC236}">
              <a16:creationId xmlns:a16="http://schemas.microsoft.com/office/drawing/2014/main" id="{00000000-0008-0000-0600-0000A9020000}"/>
            </a:ext>
          </a:extLst>
        </xdr:cNvPr>
        <xdr:cNvSpPr txBox="1"/>
      </xdr:nvSpPr>
      <xdr:spPr>
        <a:xfrm>
          <a:off x="16370300" y="16960215"/>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1,614</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154940</xdr:rowOff>
    </xdr:from>
    <xdr:to>
      <xdr:col>86</xdr:col>
      <xdr:colOff>25400</xdr:colOff>
      <xdr:row>98</xdr:row>
      <xdr:rowOff>154940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69570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99695</xdr:rowOff>
    </xdr:from>
    <xdr:ext cx="534670" cy="254000"/>
    <xdr:sp macro="" textlink="">
      <xdr:nvSpPr>
        <xdr:cNvPr id="683" name="積立金最大値テキスト">
          <a:extLst>
            <a:ext uri="{FF2B5EF4-FFF2-40B4-BE49-F238E27FC236}">
              <a16:creationId xmlns:a16="http://schemas.microsoft.com/office/drawing/2014/main" id="{00000000-0008-0000-0600-0000AB020000}"/>
            </a:ext>
          </a:extLst>
        </xdr:cNvPr>
        <xdr:cNvSpPr txBox="1"/>
      </xdr:nvSpPr>
      <xdr:spPr>
        <a:xfrm>
          <a:off x="16370300" y="15187295"/>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42,156</a:t>
          </a:r>
          <a:endParaRPr kumimoji="1" lang="ja-JP" altLang="en-US" sz="1000" b="1">
            <a:latin typeface="ＭＳ Ｐゴシック"/>
            <a:ea typeface="ＭＳ Ｐゴシック"/>
          </a:endParaRPr>
        </a:p>
      </xdr:txBody>
    </xdr:sp>
    <xdr:clientData/>
  </xdr:oneCellAnchor>
  <xdr:twoCellAnchor>
    <xdr:from>
      <xdr:col>85</xdr:col>
      <xdr:colOff>38100</xdr:colOff>
      <xdr:row>89</xdr:row>
      <xdr:rowOff>153035</xdr:rowOff>
    </xdr:from>
    <xdr:to>
      <xdr:col>86</xdr:col>
      <xdr:colOff>25400</xdr:colOff>
      <xdr:row>89</xdr:row>
      <xdr:rowOff>153035</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54120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95250</xdr:rowOff>
    </xdr:from>
    <xdr:to>
      <xdr:col>85</xdr:col>
      <xdr:colOff>127000</xdr:colOff>
      <xdr:row>95</xdr:row>
      <xdr:rowOff>20320</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5481300" y="16211550"/>
          <a:ext cx="838200" cy="96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115570</xdr:rowOff>
    </xdr:from>
    <xdr:ext cx="534670" cy="259080"/>
    <xdr:sp macro="" textlink="">
      <xdr:nvSpPr>
        <xdr:cNvPr id="686" name="積立金平均値テキスト">
          <a:extLst>
            <a:ext uri="{FF2B5EF4-FFF2-40B4-BE49-F238E27FC236}">
              <a16:creationId xmlns:a16="http://schemas.microsoft.com/office/drawing/2014/main" id="{00000000-0008-0000-0600-0000AE020000}"/>
            </a:ext>
          </a:extLst>
        </xdr:cNvPr>
        <xdr:cNvSpPr txBox="1"/>
      </xdr:nvSpPr>
      <xdr:spPr>
        <a:xfrm>
          <a:off x="16370300" y="1640332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14,236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95</xdr:row>
      <xdr:rowOff>137160</xdr:rowOff>
    </xdr:from>
    <xdr:to>
      <xdr:col>85</xdr:col>
      <xdr:colOff>177800</xdr:colOff>
      <xdr:row>96</xdr:row>
      <xdr:rowOff>67310</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6268700" y="16424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20320</xdr:rowOff>
    </xdr:from>
    <xdr:to>
      <xdr:col>81</xdr:col>
      <xdr:colOff>50800</xdr:colOff>
      <xdr:row>95</xdr:row>
      <xdr:rowOff>153035</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4592300" y="16308070"/>
          <a:ext cx="889000" cy="132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50800</xdr:rowOff>
    </xdr:from>
    <xdr:to>
      <xdr:col>81</xdr:col>
      <xdr:colOff>101600</xdr:colOff>
      <xdr:row>95</xdr:row>
      <xdr:rowOff>152400</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5430500" y="16338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95</xdr:row>
      <xdr:rowOff>143510</xdr:rowOff>
    </xdr:from>
    <xdr:ext cx="529590" cy="254000"/>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13965" y="1643126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16,498</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95</xdr:row>
      <xdr:rowOff>153035</xdr:rowOff>
    </xdr:from>
    <xdr:to>
      <xdr:col>76</xdr:col>
      <xdr:colOff>114300</xdr:colOff>
      <xdr:row>97</xdr:row>
      <xdr:rowOff>73660</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3703300" y="16440785"/>
          <a:ext cx="889000" cy="263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1905</xdr:rowOff>
    </xdr:from>
    <xdr:to>
      <xdr:col>76</xdr:col>
      <xdr:colOff>165100</xdr:colOff>
      <xdr:row>97</xdr:row>
      <xdr:rowOff>103505</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4541500" y="1663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97</xdr:row>
      <xdr:rowOff>94615</xdr:rowOff>
    </xdr:from>
    <xdr:ext cx="464820" cy="259080"/>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357350" y="1672526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8,777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96</xdr:row>
      <xdr:rowOff>12700</xdr:rowOff>
    </xdr:from>
    <xdr:to>
      <xdr:col>71</xdr:col>
      <xdr:colOff>177800</xdr:colOff>
      <xdr:row>97</xdr:row>
      <xdr:rowOff>73660</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a:off x="12814300" y="16471900"/>
          <a:ext cx="889000" cy="2324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13335</xdr:rowOff>
    </xdr:from>
    <xdr:to>
      <xdr:col>72</xdr:col>
      <xdr:colOff>38100</xdr:colOff>
      <xdr:row>97</xdr:row>
      <xdr:rowOff>114935</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3652500" y="1664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95</xdr:row>
      <xdr:rowOff>132080</xdr:rowOff>
    </xdr:from>
    <xdr:ext cx="464820" cy="254000"/>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468350" y="1641983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8,479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97</xdr:row>
      <xdr:rowOff>13970</xdr:rowOff>
    </xdr:from>
    <xdr:to>
      <xdr:col>67</xdr:col>
      <xdr:colOff>101600</xdr:colOff>
      <xdr:row>97</xdr:row>
      <xdr:rowOff>115570</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2763500" y="1664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97</xdr:row>
      <xdr:rowOff>106680</xdr:rowOff>
    </xdr:from>
    <xdr:ext cx="464820" cy="259080"/>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579350" y="1673733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8,472</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94</xdr:row>
      <xdr:rowOff>44450</xdr:rowOff>
    </xdr:from>
    <xdr:to>
      <xdr:col>85</xdr:col>
      <xdr:colOff>177800</xdr:colOff>
      <xdr:row>94</xdr:row>
      <xdr:rowOff>146050</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6268700" y="1616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67310</xdr:rowOff>
    </xdr:from>
    <xdr:ext cx="534670" cy="259080"/>
    <xdr:sp macro="" textlink="">
      <xdr:nvSpPr>
        <xdr:cNvPr id="705" name="積立金該当値テキスト">
          <a:extLst>
            <a:ext uri="{FF2B5EF4-FFF2-40B4-BE49-F238E27FC236}">
              <a16:creationId xmlns:a16="http://schemas.microsoft.com/office/drawing/2014/main" id="{00000000-0008-0000-0600-0000C1020000}"/>
            </a:ext>
          </a:extLst>
        </xdr:cNvPr>
        <xdr:cNvSpPr txBox="1"/>
      </xdr:nvSpPr>
      <xdr:spPr>
        <a:xfrm>
          <a:off x="16370300" y="160121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21,165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94</xdr:row>
      <xdr:rowOff>140970</xdr:rowOff>
    </xdr:from>
    <xdr:to>
      <xdr:col>81</xdr:col>
      <xdr:colOff>101600</xdr:colOff>
      <xdr:row>95</xdr:row>
      <xdr:rowOff>71120</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5430500" y="16257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93</xdr:row>
      <xdr:rowOff>87630</xdr:rowOff>
    </xdr:from>
    <xdr:ext cx="529590" cy="254000"/>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5213965" y="1603248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18,629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95</xdr:row>
      <xdr:rowOff>102235</xdr:rowOff>
    </xdr:from>
    <xdr:to>
      <xdr:col>76</xdr:col>
      <xdr:colOff>165100</xdr:colOff>
      <xdr:row>96</xdr:row>
      <xdr:rowOff>32385</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4541500" y="1638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94</xdr:row>
      <xdr:rowOff>48895</xdr:rowOff>
    </xdr:from>
    <xdr:ext cx="529590" cy="259080"/>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4324965" y="1616519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15,149</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97</xdr:row>
      <xdr:rowOff>22860</xdr:rowOff>
    </xdr:from>
    <xdr:to>
      <xdr:col>72</xdr:col>
      <xdr:colOff>38100</xdr:colOff>
      <xdr:row>97</xdr:row>
      <xdr:rowOff>124460</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3652500" y="1665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97</xdr:row>
      <xdr:rowOff>115570</xdr:rowOff>
    </xdr:from>
    <xdr:ext cx="464820" cy="259080"/>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3468350" y="1674622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8,233</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95</xdr:row>
      <xdr:rowOff>133350</xdr:rowOff>
    </xdr:from>
    <xdr:to>
      <xdr:col>67</xdr:col>
      <xdr:colOff>101600</xdr:colOff>
      <xdr:row>96</xdr:row>
      <xdr:rowOff>63500</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2763500" y="1642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94</xdr:row>
      <xdr:rowOff>80010</xdr:rowOff>
    </xdr:from>
    <xdr:ext cx="529590" cy="259080"/>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2546965" y="1619631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14,334</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22/36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2,115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4805" cy="2203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249900" y="4635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73660</xdr:rowOff>
    </xdr:from>
    <xdr:ext cx="243840" cy="259080"/>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8039080" y="658876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36</xdr:row>
      <xdr:rowOff>35560</xdr:rowOff>
    </xdr:from>
    <xdr:ext cx="462280" cy="259080"/>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820640" y="6207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33</xdr:row>
      <xdr:rowOff>168910</xdr:rowOff>
    </xdr:from>
    <xdr:ext cx="462280" cy="254000"/>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820640" y="58267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31</xdr:row>
      <xdr:rowOff>130810</xdr:rowOff>
    </xdr:from>
    <xdr:ext cx="462280" cy="259080"/>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820640" y="5445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29</xdr:row>
      <xdr:rowOff>92710</xdr:rowOff>
    </xdr:from>
    <xdr:ext cx="462280" cy="259080"/>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820640" y="5064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27</xdr:row>
      <xdr:rowOff>54610</xdr:rowOff>
    </xdr:from>
    <xdr:ext cx="462280" cy="254000"/>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820640" y="46837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a:extLst>
            <a:ext uri="{FF2B5EF4-FFF2-40B4-BE49-F238E27FC236}">
              <a16:creationId xmlns:a16="http://schemas.microsoft.com/office/drawing/2014/main" id="{00000000-0008-0000-0600-0000E0020000}"/>
            </a:ext>
          </a:extLst>
        </xdr:cNvPr>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33655</xdr:rowOff>
    </xdr:from>
    <xdr:to>
      <xdr:col>116</xdr:col>
      <xdr:colOff>62865</xdr:colOff>
      <xdr:row>39</xdr:row>
      <xdr:rowOff>44450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22159595" y="5177155"/>
          <a:ext cx="1270" cy="15538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48260</xdr:rowOff>
    </xdr:from>
    <xdr:ext cx="249555" cy="259080"/>
    <xdr:sp macro="" textlink="">
      <xdr:nvSpPr>
        <xdr:cNvPr id="738" name="投資及び出資金最小値テキスト">
          <a:extLst>
            <a:ext uri="{FF2B5EF4-FFF2-40B4-BE49-F238E27FC236}">
              <a16:creationId xmlns:a16="http://schemas.microsoft.com/office/drawing/2014/main" id="{00000000-0008-0000-0600-0000E2020000}"/>
            </a:ext>
          </a:extLst>
        </xdr:cNvPr>
        <xdr:cNvSpPr txBox="1"/>
      </xdr:nvSpPr>
      <xdr:spPr>
        <a:xfrm>
          <a:off x="22212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151765</xdr:rowOff>
    </xdr:from>
    <xdr:ext cx="469900" cy="259080"/>
    <xdr:sp macro="" textlink="">
      <xdr:nvSpPr>
        <xdr:cNvPr id="740" name="投資及び出資金最大値テキスト">
          <a:extLst>
            <a:ext uri="{FF2B5EF4-FFF2-40B4-BE49-F238E27FC236}">
              <a16:creationId xmlns:a16="http://schemas.microsoft.com/office/drawing/2014/main" id="{00000000-0008-0000-0600-0000E4020000}"/>
            </a:ext>
          </a:extLst>
        </xdr:cNvPr>
        <xdr:cNvSpPr txBox="1"/>
      </xdr:nvSpPr>
      <xdr:spPr>
        <a:xfrm>
          <a:off x="22212300" y="49523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4,079</a:t>
          </a:r>
          <a:endParaRPr kumimoji="1" lang="ja-JP" altLang="en-US" sz="1000" b="1">
            <a:latin typeface="ＭＳ Ｐゴシック"/>
            <a:ea typeface="ＭＳ Ｐゴシック"/>
          </a:endParaRPr>
        </a:p>
      </xdr:txBody>
    </xdr:sp>
    <xdr:clientData/>
  </xdr:oneCellAnchor>
  <xdr:twoCellAnchor>
    <xdr:from>
      <xdr:col>115</xdr:col>
      <xdr:colOff>165100</xdr:colOff>
      <xdr:row>30</xdr:row>
      <xdr:rowOff>33655</xdr:rowOff>
    </xdr:from>
    <xdr:to>
      <xdr:col>116</xdr:col>
      <xdr:colOff>152400</xdr:colOff>
      <xdr:row>30</xdr:row>
      <xdr:rowOff>33655</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51771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70485</xdr:rowOff>
    </xdr:from>
    <xdr:to>
      <xdr:col>116</xdr:col>
      <xdr:colOff>63500</xdr:colOff>
      <xdr:row>39</xdr:row>
      <xdr:rowOff>44450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1323300" y="6585585"/>
          <a:ext cx="838200" cy="145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40640</xdr:rowOff>
    </xdr:from>
    <xdr:ext cx="378460" cy="254000"/>
    <xdr:sp macro="" textlink="">
      <xdr:nvSpPr>
        <xdr:cNvPr id="743" name="投資及び出資金平均値テキスト">
          <a:extLst>
            <a:ext uri="{FF2B5EF4-FFF2-40B4-BE49-F238E27FC236}">
              <a16:creationId xmlns:a16="http://schemas.microsoft.com/office/drawing/2014/main" id="{00000000-0008-0000-0600-0000E7020000}"/>
            </a:ext>
          </a:extLst>
        </xdr:cNvPr>
        <xdr:cNvSpPr txBox="1"/>
      </xdr:nvSpPr>
      <xdr:spPr>
        <a:xfrm>
          <a:off x="22212300" y="6212840"/>
          <a:ext cx="37846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838</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37</xdr:row>
      <xdr:rowOff>17780</xdr:rowOff>
    </xdr:from>
    <xdr:to>
      <xdr:col>116</xdr:col>
      <xdr:colOff>114300</xdr:colOff>
      <xdr:row>37</xdr:row>
      <xdr:rowOff>118745</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2110700" y="63614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59055</xdr:rowOff>
    </xdr:from>
    <xdr:to>
      <xdr:col>111</xdr:col>
      <xdr:colOff>177800</xdr:colOff>
      <xdr:row>38</xdr:row>
      <xdr:rowOff>70485</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0434300" y="657415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166370</xdr:rowOff>
    </xdr:from>
    <xdr:to>
      <xdr:col>112</xdr:col>
      <xdr:colOff>38100</xdr:colOff>
      <xdr:row>37</xdr:row>
      <xdr:rowOff>95885</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1272500" y="63385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179070</xdr:colOff>
      <xdr:row>35</xdr:row>
      <xdr:rowOff>112395</xdr:rowOff>
    </xdr:from>
    <xdr:ext cx="378460" cy="254000"/>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34070" y="6113145"/>
          <a:ext cx="378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898</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38</xdr:row>
      <xdr:rowOff>59055</xdr:rowOff>
    </xdr:from>
    <xdr:to>
      <xdr:col>107</xdr:col>
      <xdr:colOff>50800</xdr:colOff>
      <xdr:row>39</xdr:row>
      <xdr:rowOff>32385</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flipV="1">
          <a:off x="19545300" y="6574155"/>
          <a:ext cx="889000" cy="144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89535</xdr:rowOff>
    </xdr:from>
    <xdr:to>
      <xdr:col>107</xdr:col>
      <xdr:colOff>101600</xdr:colOff>
      <xdr:row>37</xdr:row>
      <xdr:rowOff>19685</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0383500" y="6261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35</xdr:row>
      <xdr:rowOff>36195</xdr:rowOff>
    </xdr:from>
    <xdr:ext cx="464820" cy="259080"/>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199350" y="603694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1,099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39</xdr:row>
      <xdr:rowOff>10795</xdr:rowOff>
    </xdr:from>
    <xdr:to>
      <xdr:col>102</xdr:col>
      <xdr:colOff>114300</xdr:colOff>
      <xdr:row>39</xdr:row>
      <xdr:rowOff>32385</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18656300" y="6697345"/>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105410</xdr:rowOff>
    </xdr:from>
    <xdr:to>
      <xdr:col>102</xdr:col>
      <xdr:colOff>165100</xdr:colOff>
      <xdr:row>37</xdr:row>
      <xdr:rowOff>35560</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9494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35</xdr:row>
      <xdr:rowOff>52070</xdr:rowOff>
    </xdr:from>
    <xdr:ext cx="464820" cy="254000"/>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10350" y="605282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1,057</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37</xdr:row>
      <xdr:rowOff>48260</xdr:rowOff>
    </xdr:from>
    <xdr:to>
      <xdr:col>98</xdr:col>
      <xdr:colOff>38100</xdr:colOff>
      <xdr:row>37</xdr:row>
      <xdr:rowOff>149860</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8605500" y="639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35</xdr:row>
      <xdr:rowOff>166370</xdr:rowOff>
    </xdr:from>
    <xdr:ext cx="378460" cy="254000"/>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467070" y="6167120"/>
          <a:ext cx="378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757</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80010</xdr:rowOff>
    </xdr:from>
    <xdr:ext cx="249555" cy="259080"/>
    <xdr:sp macro="" textlink="">
      <xdr:nvSpPr>
        <xdr:cNvPr id="762" name="投資及び出資金該当値テキスト">
          <a:extLst>
            <a:ext uri="{FF2B5EF4-FFF2-40B4-BE49-F238E27FC236}">
              <a16:creationId xmlns:a16="http://schemas.microsoft.com/office/drawing/2014/main" id="{00000000-0008-0000-0600-0000FA020000}"/>
            </a:ext>
          </a:extLst>
        </xdr:cNvPr>
        <xdr:cNvSpPr txBox="1"/>
      </xdr:nvSpPr>
      <xdr:spPr>
        <a:xfrm>
          <a:off x="22212300" y="6595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19685</xdr:rowOff>
    </xdr:from>
    <xdr:to>
      <xdr:col>112</xdr:col>
      <xdr:colOff>38100</xdr:colOff>
      <xdr:row>38</xdr:row>
      <xdr:rowOff>121285</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1272500" y="653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179070</xdr:colOff>
      <xdr:row>38</xdr:row>
      <xdr:rowOff>112395</xdr:rowOff>
    </xdr:from>
    <xdr:ext cx="378460" cy="254000"/>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1134070" y="6627495"/>
          <a:ext cx="378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382</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8255</xdr:rowOff>
    </xdr:from>
    <xdr:to>
      <xdr:col>107</xdr:col>
      <xdr:colOff>101600</xdr:colOff>
      <xdr:row>38</xdr:row>
      <xdr:rowOff>109855</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0383500" y="652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38</xdr:row>
      <xdr:rowOff>100965</xdr:rowOff>
    </xdr:from>
    <xdr:ext cx="378460" cy="254000"/>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0245070" y="6616065"/>
          <a:ext cx="378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412</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153035</xdr:rowOff>
    </xdr:from>
    <xdr:to>
      <xdr:col>102</xdr:col>
      <xdr:colOff>165100</xdr:colOff>
      <xdr:row>39</xdr:row>
      <xdr:rowOff>83185</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9494500" y="666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147955</xdr:colOff>
      <xdr:row>39</xdr:row>
      <xdr:rowOff>74930</xdr:rowOff>
    </xdr:from>
    <xdr:ext cx="313690" cy="254000"/>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9388455" y="6761480"/>
          <a:ext cx="3136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132080</xdr:rowOff>
    </xdr:from>
    <xdr:to>
      <xdr:col>98</xdr:col>
      <xdr:colOff>38100</xdr:colOff>
      <xdr:row>39</xdr:row>
      <xdr:rowOff>61595</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8605500" y="66471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20955</xdr:colOff>
      <xdr:row>39</xdr:row>
      <xdr:rowOff>52705</xdr:rowOff>
    </xdr:from>
    <xdr:ext cx="313690" cy="254000"/>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499455" y="6739255"/>
          <a:ext cx="3136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18/36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10,980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4,957</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4805" cy="2203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249900" y="8064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58</xdr:row>
      <xdr:rowOff>73660</xdr:rowOff>
    </xdr:from>
    <xdr:ext cx="243840" cy="259080"/>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039080" y="1001776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56</xdr:row>
      <xdr:rowOff>35560</xdr:rowOff>
    </xdr:from>
    <xdr:ext cx="462280" cy="259080"/>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820640" y="9636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53</xdr:row>
      <xdr:rowOff>168910</xdr:rowOff>
    </xdr:from>
    <xdr:ext cx="462280" cy="254000"/>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820640" y="92557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51</xdr:row>
      <xdr:rowOff>130810</xdr:rowOff>
    </xdr:from>
    <xdr:ext cx="462280" cy="259080"/>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820640" y="8874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49</xdr:row>
      <xdr:rowOff>92710</xdr:rowOff>
    </xdr:from>
    <xdr:ext cx="531495" cy="259080"/>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47</xdr:row>
      <xdr:rowOff>54610</xdr:rowOff>
    </xdr:from>
    <xdr:ext cx="531495" cy="254000"/>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505" y="8112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a:extLst>
            <a:ext uri="{FF2B5EF4-FFF2-40B4-BE49-F238E27FC236}">
              <a16:creationId xmlns:a16="http://schemas.microsoft.com/office/drawing/2014/main" id="{00000000-0008-0000-0600-000019030000}"/>
            </a:ext>
          </a:extLst>
        </xdr:cNvPr>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159385</xdr:rowOff>
    </xdr:from>
    <xdr:to>
      <xdr:col>116</xdr:col>
      <xdr:colOff>62865</xdr:colOff>
      <xdr:row>59</xdr:row>
      <xdr:rowOff>44450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2159595" y="8560435"/>
          <a:ext cx="1270" cy="15995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48260</xdr:rowOff>
    </xdr:from>
    <xdr:ext cx="249555" cy="259080"/>
    <xdr:sp macro="" textlink="">
      <xdr:nvSpPr>
        <xdr:cNvPr id="795" name="貸付金最小値テキスト">
          <a:extLst>
            <a:ext uri="{FF2B5EF4-FFF2-40B4-BE49-F238E27FC236}">
              <a16:creationId xmlns:a16="http://schemas.microsoft.com/office/drawing/2014/main" id="{00000000-0008-0000-0600-00001B030000}"/>
            </a:ext>
          </a:extLst>
        </xdr:cNvPr>
        <xdr:cNvSpPr txBox="1"/>
      </xdr:nvSpPr>
      <xdr:spPr>
        <a:xfrm>
          <a:off x="22212300" y="10163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2072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106045</xdr:rowOff>
    </xdr:from>
    <xdr:ext cx="534670" cy="259080"/>
    <xdr:sp macro="" textlink="">
      <xdr:nvSpPr>
        <xdr:cNvPr id="797" name="貸付金最大値テキスト">
          <a:extLst>
            <a:ext uri="{FF2B5EF4-FFF2-40B4-BE49-F238E27FC236}">
              <a16:creationId xmlns:a16="http://schemas.microsoft.com/office/drawing/2014/main" id="{00000000-0008-0000-0600-00001D030000}"/>
            </a:ext>
          </a:extLst>
        </xdr:cNvPr>
        <xdr:cNvSpPr txBox="1"/>
      </xdr:nvSpPr>
      <xdr:spPr>
        <a:xfrm>
          <a:off x="22212300" y="83356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12,595</a:t>
          </a:r>
          <a:endParaRPr kumimoji="1" lang="ja-JP" altLang="en-US" sz="1000" b="1">
            <a:latin typeface="ＭＳ Ｐゴシック"/>
            <a:ea typeface="ＭＳ Ｐゴシック"/>
          </a:endParaRPr>
        </a:p>
      </xdr:txBody>
    </xdr:sp>
    <xdr:clientData/>
  </xdr:oneCellAnchor>
  <xdr:twoCellAnchor>
    <xdr:from>
      <xdr:col>115</xdr:col>
      <xdr:colOff>165100</xdr:colOff>
      <xdr:row>49</xdr:row>
      <xdr:rowOff>159385</xdr:rowOff>
    </xdr:from>
    <xdr:to>
      <xdr:col>116</xdr:col>
      <xdr:colOff>152400</xdr:colOff>
      <xdr:row>49</xdr:row>
      <xdr:rowOff>159385</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85604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41910</xdr:rowOff>
    </xdr:from>
    <xdr:to>
      <xdr:col>116</xdr:col>
      <xdr:colOff>63500</xdr:colOff>
      <xdr:row>58</xdr:row>
      <xdr:rowOff>41910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21323300" y="99860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101600</xdr:rowOff>
    </xdr:from>
    <xdr:ext cx="469900" cy="259080"/>
    <xdr:sp macro="" textlink="">
      <xdr:nvSpPr>
        <xdr:cNvPr id="800" name="貸付金平均値テキスト">
          <a:extLst>
            <a:ext uri="{FF2B5EF4-FFF2-40B4-BE49-F238E27FC236}">
              <a16:creationId xmlns:a16="http://schemas.microsoft.com/office/drawing/2014/main" id="{00000000-0008-0000-0600-000020030000}"/>
            </a:ext>
          </a:extLst>
        </xdr:cNvPr>
        <xdr:cNvSpPr txBox="1"/>
      </xdr:nvSpPr>
      <xdr:spPr>
        <a:xfrm>
          <a:off x="22212300" y="970280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2,028</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57</xdr:row>
      <xdr:rowOff>78740</xdr:rowOff>
    </xdr:from>
    <xdr:to>
      <xdr:col>116</xdr:col>
      <xdr:colOff>114300</xdr:colOff>
      <xdr:row>58</xdr:row>
      <xdr:rowOff>8890</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2110700" y="9851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38735</xdr:rowOff>
    </xdr:from>
    <xdr:to>
      <xdr:col>111</xdr:col>
      <xdr:colOff>177800</xdr:colOff>
      <xdr:row>58</xdr:row>
      <xdr:rowOff>41910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0434300" y="998283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52070</xdr:rowOff>
    </xdr:from>
    <xdr:to>
      <xdr:col>112</xdr:col>
      <xdr:colOff>38100</xdr:colOff>
      <xdr:row>57</xdr:row>
      <xdr:rowOff>153670</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1272500" y="982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55</xdr:row>
      <xdr:rowOff>170180</xdr:rowOff>
    </xdr:from>
    <xdr:ext cx="464820" cy="259080"/>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088350" y="959993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2,238</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58</xdr:row>
      <xdr:rowOff>38735</xdr:rowOff>
    </xdr:from>
    <xdr:to>
      <xdr:col>107</xdr:col>
      <xdr:colOff>50800</xdr:colOff>
      <xdr:row>58</xdr:row>
      <xdr:rowOff>42545</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19545300" y="998283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26670</xdr:rowOff>
    </xdr:from>
    <xdr:to>
      <xdr:col>107</xdr:col>
      <xdr:colOff>101600</xdr:colOff>
      <xdr:row>57</xdr:row>
      <xdr:rowOff>128270</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0383500" y="97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55</xdr:row>
      <xdr:rowOff>144780</xdr:rowOff>
    </xdr:from>
    <xdr:ext cx="464820" cy="254000"/>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199350" y="957453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2,441</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58</xdr:row>
      <xdr:rowOff>42545</xdr:rowOff>
    </xdr:from>
    <xdr:to>
      <xdr:col>102</xdr:col>
      <xdr:colOff>114300</xdr:colOff>
      <xdr:row>58</xdr:row>
      <xdr:rowOff>42545</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18656300" y="998664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15875</xdr:rowOff>
    </xdr:from>
    <xdr:to>
      <xdr:col>102</xdr:col>
      <xdr:colOff>165100</xdr:colOff>
      <xdr:row>57</xdr:row>
      <xdr:rowOff>117475</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19494500" y="9788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55</xdr:row>
      <xdr:rowOff>133985</xdr:rowOff>
    </xdr:from>
    <xdr:ext cx="464820" cy="254000"/>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10350" y="9563735"/>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2,527</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56</xdr:row>
      <xdr:rowOff>128905</xdr:rowOff>
    </xdr:from>
    <xdr:to>
      <xdr:col>98</xdr:col>
      <xdr:colOff>38100</xdr:colOff>
      <xdr:row>57</xdr:row>
      <xdr:rowOff>59055</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8605500" y="973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55</xdr:row>
      <xdr:rowOff>75565</xdr:rowOff>
    </xdr:from>
    <xdr:ext cx="464820" cy="254000"/>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21350" y="9505315"/>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2,985</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57</xdr:row>
      <xdr:rowOff>162560</xdr:rowOff>
    </xdr:from>
    <xdr:to>
      <xdr:col>116</xdr:col>
      <xdr:colOff>114300</xdr:colOff>
      <xdr:row>58</xdr:row>
      <xdr:rowOff>92710</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2110700" y="993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140970</xdr:rowOff>
    </xdr:from>
    <xdr:ext cx="469900" cy="259080"/>
    <xdr:sp macro="" textlink="">
      <xdr:nvSpPr>
        <xdr:cNvPr id="819" name="貸付金該当値テキスト">
          <a:extLst>
            <a:ext uri="{FF2B5EF4-FFF2-40B4-BE49-F238E27FC236}">
              <a16:creationId xmlns:a16="http://schemas.microsoft.com/office/drawing/2014/main" id="{00000000-0008-0000-0600-000033030000}"/>
            </a:ext>
          </a:extLst>
        </xdr:cNvPr>
        <xdr:cNvSpPr txBox="1"/>
      </xdr:nvSpPr>
      <xdr:spPr>
        <a:xfrm>
          <a:off x="22212300" y="99136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1,369</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57</xdr:row>
      <xdr:rowOff>162560</xdr:rowOff>
    </xdr:from>
    <xdr:to>
      <xdr:col>112</xdr:col>
      <xdr:colOff>38100</xdr:colOff>
      <xdr:row>58</xdr:row>
      <xdr:rowOff>92710</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1272500" y="993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58</xdr:row>
      <xdr:rowOff>83820</xdr:rowOff>
    </xdr:from>
    <xdr:ext cx="464820" cy="259080"/>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1088350" y="1002792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1,368</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57</xdr:row>
      <xdr:rowOff>159385</xdr:rowOff>
    </xdr:from>
    <xdr:to>
      <xdr:col>107</xdr:col>
      <xdr:colOff>101600</xdr:colOff>
      <xdr:row>58</xdr:row>
      <xdr:rowOff>89535</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0383500" y="9932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58</xdr:row>
      <xdr:rowOff>80645</xdr:rowOff>
    </xdr:from>
    <xdr:ext cx="464820" cy="259080"/>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0199350" y="1002474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1,395</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57</xdr:row>
      <xdr:rowOff>163195</xdr:rowOff>
    </xdr:from>
    <xdr:to>
      <xdr:col>102</xdr:col>
      <xdr:colOff>165100</xdr:colOff>
      <xdr:row>58</xdr:row>
      <xdr:rowOff>93345</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19494500" y="9935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58</xdr:row>
      <xdr:rowOff>84455</xdr:rowOff>
    </xdr:from>
    <xdr:ext cx="464820" cy="259080"/>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9310350" y="1002855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1,363</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57</xdr:row>
      <xdr:rowOff>163195</xdr:rowOff>
    </xdr:from>
    <xdr:to>
      <xdr:col>98</xdr:col>
      <xdr:colOff>38100</xdr:colOff>
      <xdr:row>58</xdr:row>
      <xdr:rowOff>93345</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8605500" y="9935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58</xdr:row>
      <xdr:rowOff>84455</xdr:rowOff>
    </xdr:from>
    <xdr:ext cx="464820" cy="259080"/>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421350" y="1002855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1,363</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28/36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39,719</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32,083</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4805" cy="2203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249900" y="11493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80</xdr:row>
      <xdr:rowOff>111760</xdr:rowOff>
    </xdr:from>
    <xdr:ext cx="531495" cy="254000"/>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505" y="13827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77</xdr:row>
      <xdr:rowOff>168910</xdr:rowOff>
    </xdr:from>
    <xdr:ext cx="531495" cy="254000"/>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505" y="133705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75</xdr:row>
      <xdr:rowOff>54610</xdr:rowOff>
    </xdr:from>
    <xdr:ext cx="531495" cy="254000"/>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505" y="129133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72</xdr:row>
      <xdr:rowOff>111760</xdr:rowOff>
    </xdr:from>
    <xdr:ext cx="531495" cy="254000"/>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505" y="124561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69</xdr:row>
      <xdr:rowOff>168910</xdr:rowOff>
    </xdr:from>
    <xdr:ext cx="531495" cy="254000"/>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505" y="119989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67</xdr:row>
      <xdr:rowOff>54610</xdr:rowOff>
    </xdr:from>
    <xdr:ext cx="531495" cy="254000"/>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505" y="11541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9" name="繰出金グラフ枠">
          <a:extLst>
            <a:ext uri="{FF2B5EF4-FFF2-40B4-BE49-F238E27FC236}">
              <a16:creationId xmlns:a16="http://schemas.microsoft.com/office/drawing/2014/main" id="{00000000-0008-0000-0600-000051030000}"/>
            </a:ext>
          </a:extLst>
        </xdr:cNvPr>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116840</xdr:rowOff>
    </xdr:from>
    <xdr:to>
      <xdr:col>116</xdr:col>
      <xdr:colOff>62865</xdr:colOff>
      <xdr:row>78</xdr:row>
      <xdr:rowOff>5080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22159595" y="12289790"/>
          <a:ext cx="1270" cy="10883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8890</xdr:rowOff>
    </xdr:from>
    <xdr:ext cx="534670" cy="254000"/>
    <xdr:sp macro="" textlink="">
      <xdr:nvSpPr>
        <xdr:cNvPr id="851" name="繰出金最小値テキスト">
          <a:extLst>
            <a:ext uri="{FF2B5EF4-FFF2-40B4-BE49-F238E27FC236}">
              <a16:creationId xmlns:a16="http://schemas.microsoft.com/office/drawing/2014/main" id="{00000000-0008-0000-0600-000053030000}"/>
            </a:ext>
          </a:extLst>
        </xdr:cNvPr>
        <xdr:cNvSpPr txBox="1"/>
      </xdr:nvSpPr>
      <xdr:spPr>
        <a:xfrm>
          <a:off x="22212300" y="13381990"/>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22,942</a:t>
          </a:r>
          <a:endParaRPr kumimoji="1" lang="ja-JP" altLang="en-US" sz="1000" b="1">
            <a:latin typeface="ＭＳ Ｐゴシック"/>
            <a:ea typeface="ＭＳ Ｐゴシック"/>
          </a:endParaRPr>
        </a:p>
      </xdr:txBody>
    </xdr:sp>
    <xdr:clientData/>
  </xdr:oneCellAnchor>
  <xdr:twoCellAnchor>
    <xdr:from>
      <xdr:col>115</xdr:col>
      <xdr:colOff>165100</xdr:colOff>
      <xdr:row>78</xdr:row>
      <xdr:rowOff>5080</xdr:rowOff>
    </xdr:from>
    <xdr:to>
      <xdr:col>116</xdr:col>
      <xdr:colOff>152400</xdr:colOff>
      <xdr:row>78</xdr:row>
      <xdr:rowOff>5080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2072600" y="13378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63500</xdr:rowOff>
    </xdr:from>
    <xdr:ext cx="534670" cy="254000"/>
    <xdr:sp macro="" textlink="">
      <xdr:nvSpPr>
        <xdr:cNvPr id="853" name="繰出金最大値テキスト">
          <a:extLst>
            <a:ext uri="{FF2B5EF4-FFF2-40B4-BE49-F238E27FC236}">
              <a16:creationId xmlns:a16="http://schemas.microsoft.com/office/drawing/2014/main" id="{00000000-0008-0000-0600-000055030000}"/>
            </a:ext>
          </a:extLst>
        </xdr:cNvPr>
        <xdr:cNvSpPr txBox="1"/>
      </xdr:nvSpPr>
      <xdr:spPr>
        <a:xfrm>
          <a:off x="22212300" y="12065000"/>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46,749</a:t>
          </a:r>
          <a:endParaRPr kumimoji="1" lang="ja-JP" altLang="en-US" sz="1000" b="1">
            <a:latin typeface="ＭＳ Ｐゴシック"/>
            <a:ea typeface="ＭＳ Ｐゴシック"/>
          </a:endParaRPr>
        </a:p>
      </xdr:txBody>
    </xdr:sp>
    <xdr:clientData/>
  </xdr:oneCellAnchor>
  <xdr:twoCellAnchor>
    <xdr:from>
      <xdr:col>115</xdr:col>
      <xdr:colOff>165100</xdr:colOff>
      <xdr:row>71</xdr:row>
      <xdr:rowOff>116840</xdr:rowOff>
    </xdr:from>
    <xdr:to>
      <xdr:col>116</xdr:col>
      <xdr:colOff>152400</xdr:colOff>
      <xdr:row>71</xdr:row>
      <xdr:rowOff>116840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22897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136525</xdr:rowOff>
    </xdr:from>
    <xdr:to>
      <xdr:col>116</xdr:col>
      <xdr:colOff>63500</xdr:colOff>
      <xdr:row>76</xdr:row>
      <xdr:rowOff>60960</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1323300" y="12995275"/>
          <a:ext cx="838200" cy="958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126365</xdr:rowOff>
    </xdr:from>
    <xdr:ext cx="534670" cy="259080"/>
    <xdr:sp macro="" textlink="">
      <xdr:nvSpPr>
        <xdr:cNvPr id="856" name="繰出金平均値テキスト">
          <a:extLst>
            <a:ext uri="{FF2B5EF4-FFF2-40B4-BE49-F238E27FC236}">
              <a16:creationId xmlns:a16="http://schemas.microsoft.com/office/drawing/2014/main" id="{00000000-0008-0000-0600-000058030000}"/>
            </a:ext>
          </a:extLst>
        </xdr:cNvPr>
        <xdr:cNvSpPr txBox="1"/>
      </xdr:nvSpPr>
      <xdr:spPr>
        <a:xfrm>
          <a:off x="22212300" y="1264221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34,687</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74</xdr:row>
      <xdr:rowOff>103505</xdr:rowOff>
    </xdr:from>
    <xdr:to>
      <xdr:col>116</xdr:col>
      <xdr:colOff>114300</xdr:colOff>
      <xdr:row>75</xdr:row>
      <xdr:rowOff>33655</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2110700" y="1279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60960</xdr:rowOff>
    </xdr:from>
    <xdr:to>
      <xdr:col>111</xdr:col>
      <xdr:colOff>177800</xdr:colOff>
      <xdr:row>76</xdr:row>
      <xdr:rowOff>87630</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0434300" y="1309116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171450</xdr:rowOff>
    </xdr:from>
    <xdr:to>
      <xdr:col>112</xdr:col>
      <xdr:colOff>38100</xdr:colOff>
      <xdr:row>75</xdr:row>
      <xdr:rowOff>101600</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1272500" y="1285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73</xdr:row>
      <xdr:rowOff>118110</xdr:rowOff>
    </xdr:from>
    <xdr:ext cx="529590" cy="259080"/>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055965" y="1263396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33,198</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74</xdr:row>
      <xdr:rowOff>112395</xdr:rowOff>
    </xdr:from>
    <xdr:to>
      <xdr:col>107</xdr:col>
      <xdr:colOff>50800</xdr:colOff>
      <xdr:row>76</xdr:row>
      <xdr:rowOff>87630</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19545300" y="12799695"/>
          <a:ext cx="889000" cy="318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8255</xdr:rowOff>
    </xdr:from>
    <xdr:to>
      <xdr:col>107</xdr:col>
      <xdr:colOff>101600</xdr:colOff>
      <xdr:row>75</xdr:row>
      <xdr:rowOff>109855</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0383500" y="12867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73</xdr:row>
      <xdr:rowOff>126365</xdr:rowOff>
    </xdr:from>
    <xdr:ext cx="529590" cy="259080"/>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0166965" y="1264221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33,019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74</xdr:row>
      <xdr:rowOff>112395</xdr:rowOff>
    </xdr:from>
    <xdr:to>
      <xdr:col>102</xdr:col>
      <xdr:colOff>114300</xdr:colOff>
      <xdr:row>74</xdr:row>
      <xdr:rowOff>137160</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18656300" y="12799695"/>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149225</xdr:rowOff>
    </xdr:from>
    <xdr:to>
      <xdr:col>102</xdr:col>
      <xdr:colOff>165100</xdr:colOff>
      <xdr:row>75</xdr:row>
      <xdr:rowOff>79375</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9494500" y="12836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75</xdr:row>
      <xdr:rowOff>70485</xdr:rowOff>
    </xdr:from>
    <xdr:ext cx="529590" cy="259080"/>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277965" y="1292923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33,686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74</xdr:row>
      <xdr:rowOff>165100</xdr:rowOff>
    </xdr:from>
    <xdr:to>
      <xdr:col>98</xdr:col>
      <xdr:colOff>38100</xdr:colOff>
      <xdr:row>75</xdr:row>
      <xdr:rowOff>95250</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8605500" y="1285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75</xdr:row>
      <xdr:rowOff>86360</xdr:rowOff>
    </xdr:from>
    <xdr:ext cx="529590" cy="254000"/>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388965" y="1294511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33,335</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80010</xdr:rowOff>
    </xdr:from>
    <xdr:ext cx="762000" cy="259080"/>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81</xdr:row>
      <xdr:rowOff>80010</xdr:rowOff>
    </xdr:from>
    <xdr:ext cx="762000" cy="259080"/>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80010</xdr:rowOff>
    </xdr:from>
    <xdr:ext cx="762000" cy="259080"/>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80010</xdr:rowOff>
    </xdr:from>
    <xdr:ext cx="762000" cy="259080"/>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81</xdr:row>
      <xdr:rowOff>80010</xdr:rowOff>
    </xdr:from>
    <xdr:ext cx="762000" cy="259080"/>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75</xdr:row>
      <xdr:rowOff>86360</xdr:rowOff>
    </xdr:from>
    <xdr:to>
      <xdr:col>116</xdr:col>
      <xdr:colOff>114300</xdr:colOff>
      <xdr:row>76</xdr:row>
      <xdr:rowOff>15875</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2110700" y="129451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64135</xdr:rowOff>
    </xdr:from>
    <xdr:ext cx="534670" cy="254000"/>
    <xdr:sp macro="" textlink="">
      <xdr:nvSpPr>
        <xdr:cNvPr id="875" name="繰出金該当値テキスト">
          <a:extLst>
            <a:ext uri="{FF2B5EF4-FFF2-40B4-BE49-F238E27FC236}">
              <a16:creationId xmlns:a16="http://schemas.microsoft.com/office/drawing/2014/main" id="{00000000-0008-0000-0600-00006B030000}"/>
            </a:ext>
          </a:extLst>
        </xdr:cNvPr>
        <xdr:cNvSpPr txBox="1"/>
      </xdr:nvSpPr>
      <xdr:spPr>
        <a:xfrm>
          <a:off x="22212300" y="12922885"/>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31,321</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76</xdr:row>
      <xdr:rowOff>10160</xdr:rowOff>
    </xdr:from>
    <xdr:to>
      <xdr:col>112</xdr:col>
      <xdr:colOff>38100</xdr:colOff>
      <xdr:row>76</xdr:row>
      <xdr:rowOff>111760</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1272500" y="1304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76</xdr:row>
      <xdr:rowOff>102870</xdr:rowOff>
    </xdr:from>
    <xdr:ext cx="529590" cy="259080"/>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1055965" y="1313307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29,219</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76</xdr:row>
      <xdr:rowOff>36830</xdr:rowOff>
    </xdr:from>
    <xdr:to>
      <xdr:col>107</xdr:col>
      <xdr:colOff>101600</xdr:colOff>
      <xdr:row>76</xdr:row>
      <xdr:rowOff>138430</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0383500" y="1306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76</xdr:row>
      <xdr:rowOff>129540</xdr:rowOff>
    </xdr:from>
    <xdr:ext cx="529590" cy="259080"/>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0166965" y="1315974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28,640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74</xdr:row>
      <xdr:rowOff>61595</xdr:rowOff>
    </xdr:from>
    <xdr:to>
      <xdr:col>102</xdr:col>
      <xdr:colOff>165100</xdr:colOff>
      <xdr:row>74</xdr:row>
      <xdr:rowOff>163195</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9494500" y="12748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73</xdr:row>
      <xdr:rowOff>8255</xdr:rowOff>
    </xdr:from>
    <xdr:ext cx="529590" cy="254000"/>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9277965" y="1252410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35,599</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74</xdr:row>
      <xdr:rowOff>86360</xdr:rowOff>
    </xdr:from>
    <xdr:to>
      <xdr:col>98</xdr:col>
      <xdr:colOff>38100</xdr:colOff>
      <xdr:row>75</xdr:row>
      <xdr:rowOff>16510</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8605500" y="1277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73</xdr:row>
      <xdr:rowOff>33020</xdr:rowOff>
    </xdr:from>
    <xdr:ext cx="529590" cy="259080"/>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388965" y="1254887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35,050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4805" cy="2203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249900" y="14922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93</xdr:row>
      <xdr:rowOff>168910</xdr:rowOff>
    </xdr:from>
    <xdr:ext cx="243840" cy="254000"/>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039080" y="161137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87</xdr:row>
      <xdr:rowOff>54610</xdr:rowOff>
    </xdr:from>
    <xdr:ext cx="243840" cy="254000"/>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080" y="149707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a:extLst>
            <a:ext uri="{FF2B5EF4-FFF2-40B4-BE49-F238E27FC236}">
              <a16:creationId xmlns:a16="http://schemas.microsoft.com/office/drawing/2014/main" id="{00000000-0008-0000-0600-000082030000}"/>
            </a:ext>
          </a:extLst>
        </xdr:cNvPr>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62865</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10160</xdr:rowOff>
    </xdr:from>
    <xdr:ext cx="249555" cy="259080"/>
    <xdr:sp macro="" textlink="">
      <xdr:nvSpPr>
        <xdr:cNvPr id="900" name="前年度繰上充用金最小値テキスト">
          <a:extLst>
            <a:ext uri="{FF2B5EF4-FFF2-40B4-BE49-F238E27FC236}">
              <a16:creationId xmlns:a16="http://schemas.microsoft.com/office/drawing/2014/main" id="{00000000-0008-0000-0600-000084030000}"/>
            </a:ext>
          </a:extLst>
        </xdr:cNvPr>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10160</xdr:rowOff>
    </xdr:from>
    <xdr:ext cx="249555" cy="259080"/>
    <xdr:sp macro="" textlink="">
      <xdr:nvSpPr>
        <xdr:cNvPr id="902" name="前年度繰上充用金最大値テキスト">
          <a:extLst>
            <a:ext uri="{FF2B5EF4-FFF2-40B4-BE49-F238E27FC236}">
              <a16:creationId xmlns:a16="http://schemas.microsoft.com/office/drawing/2014/main" id="{00000000-0008-0000-0600-000086030000}"/>
            </a:ext>
          </a:extLst>
        </xdr:cNvPr>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67310</xdr:rowOff>
    </xdr:from>
    <xdr:ext cx="249555" cy="259080"/>
    <xdr:sp macro="" textlink="">
      <xdr:nvSpPr>
        <xdr:cNvPr id="905" name="前年度繰上充用金平均値テキスト">
          <a:extLst>
            <a:ext uri="{FF2B5EF4-FFF2-40B4-BE49-F238E27FC236}">
              <a16:creationId xmlns:a16="http://schemas.microsoft.com/office/drawing/2014/main" id="{00000000-0008-0000-0600-000089030000}"/>
            </a:ext>
          </a:extLst>
        </xdr:cNvPr>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95</xdr:row>
      <xdr:rowOff>10160</xdr:rowOff>
    </xdr:from>
    <xdr:ext cx="244475" cy="259080"/>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98840" y="162979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95</xdr:row>
      <xdr:rowOff>10160</xdr:rowOff>
    </xdr:from>
    <xdr:ext cx="244475" cy="259080"/>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309840" y="162979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95</xdr:row>
      <xdr:rowOff>10160</xdr:rowOff>
    </xdr:from>
    <xdr:ext cx="244475" cy="259080"/>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420840" y="162979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95</xdr:row>
      <xdr:rowOff>10160</xdr:rowOff>
    </xdr:from>
    <xdr:ext cx="244475" cy="259080"/>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531840" y="162979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2000" cy="259080"/>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101</xdr:row>
      <xdr:rowOff>80010</xdr:rowOff>
    </xdr:from>
    <xdr:ext cx="762000" cy="259080"/>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62000" cy="259080"/>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101</xdr:row>
      <xdr:rowOff>80010</xdr:rowOff>
    </xdr:from>
    <xdr:ext cx="762000" cy="259080"/>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124460</xdr:rowOff>
    </xdr:from>
    <xdr:ext cx="249555" cy="259080"/>
    <xdr:sp macro="" textlink="">
      <xdr:nvSpPr>
        <xdr:cNvPr id="924" name="前年度繰上充用金該当値テキスト">
          <a:extLst>
            <a:ext uri="{FF2B5EF4-FFF2-40B4-BE49-F238E27FC236}">
              <a16:creationId xmlns:a16="http://schemas.microsoft.com/office/drawing/2014/main" id="{00000000-0008-0000-0600-00009C030000}"/>
            </a:ext>
          </a:extLst>
        </xdr:cNvPr>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93</xdr:row>
      <xdr:rowOff>35560</xdr:rowOff>
    </xdr:from>
    <xdr:ext cx="244475" cy="259080"/>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198840" y="159804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93</xdr:row>
      <xdr:rowOff>35560</xdr:rowOff>
    </xdr:from>
    <xdr:ext cx="244475" cy="259080"/>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0309840" y="159804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93</xdr:row>
      <xdr:rowOff>35560</xdr:rowOff>
    </xdr:from>
    <xdr:ext cx="244475" cy="259080"/>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420840" y="159804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93</xdr:row>
      <xdr:rowOff>35560</xdr:rowOff>
    </xdr:from>
    <xdr:ext cx="244475" cy="259080"/>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8531840" y="159804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歳出決算総額は、住民一人当たり386,064円となっており、対前年度比で11,250円の減となっている。</a:t>
          </a:r>
        </a:p>
        <a:p>
          <a:r>
            <a:rPr kumimoji="1" lang="ja-JP" altLang="en-US" sz="1100">
              <a:latin typeface="ＭＳ Ｐゴシック"/>
              <a:ea typeface="ＭＳ Ｐゴシック"/>
            </a:rPr>
            <a:t>人件費は、住民一人当たり62,284円となっている。行政改革大綱実施計画に基づく職員削減計画の実施を推進してきたため、年々減少傾向にあったが、令和2年度以降は会計年度任用職員の制度導入に伴い増加している。</a:t>
          </a:r>
        </a:p>
        <a:p>
          <a:r>
            <a:rPr kumimoji="1" lang="ja-JP" altLang="en-US" sz="1100">
              <a:latin typeface="ＭＳ Ｐゴシック"/>
              <a:ea typeface="ＭＳ Ｐゴシック"/>
            </a:rPr>
            <a:t>物件費は、住民一人当たり76,242円となっており、類似団体より高い水準にあるのは、民間活力の有効活用の推進が主な要因となるが、民間活力の有効活用は、人件費の抑制につながるとともに効率化が図れることから、今後も引き続き推進する。</a:t>
          </a:r>
        </a:p>
        <a:p>
          <a:r>
            <a:rPr kumimoji="1" lang="ja-JP" altLang="en-US" sz="1100">
              <a:latin typeface="ＭＳ Ｐゴシック"/>
              <a:ea typeface="ＭＳ Ｐゴシック"/>
            </a:rPr>
            <a:t>扶助費は、住民一人当たり103,252円となっており、類似団体より低い水準にあるが、令和4年度は、新型コロナウイルス感染症対策に係る国の各種給付金の支給が減少したことから減少している。</a:t>
          </a:r>
        </a:p>
        <a:p>
          <a:r>
            <a:rPr kumimoji="1" lang="ja-JP" altLang="en-US" sz="1100">
              <a:latin typeface="ＭＳ Ｐゴシック"/>
              <a:ea typeface="ＭＳ Ｐゴシック"/>
            </a:rPr>
            <a:t>補助費等は、住民一人当たり20,764円となっており、類似団体より低い水準にあるが、令和4年度は、新型コロナウイルス感染症対策に係る各種協力金、給付金等の支給が減少したことから減少している。</a:t>
          </a:r>
        </a:p>
        <a:p>
          <a:r>
            <a:rPr kumimoji="1" lang="ja-JP" altLang="en-US" sz="1100">
              <a:latin typeface="ＭＳ Ｐゴシック"/>
              <a:ea typeface="ＭＳ Ｐゴシック"/>
            </a:rPr>
            <a:t>普通建設事業費は、住民一人当たり35,345円となっており、令和4年度は、関宿クリーンセンター解体工事が完了したほか、新たな子ども館整備事業や連続立体交差事業とその関連事業の事業量が減少したことから減少している。</a:t>
          </a:r>
          <a:endParaRPr kumimoji="1" lang="ja-JP" altLang="en-US" sz="1300">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千葉県野田市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153,661
149,392
103.55
61,220,330
59,323,036
1,622,561
31,919,676
42,085,351</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4.7
3.3</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Ⅳ</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Ⅳ</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R04  Ⅳ</a:t>
          </a:r>
          <a:r>
            <a:rPr kumimoji="1" lang="ja-JP" altLang="en-US" sz="1100" b="1">
              <a:solidFill>
                <a:srgbClr val="000000"/>
              </a:solidFill>
              <a:latin typeface="ＭＳ ゴシック"/>
              <a:ea typeface="ＭＳ ゴシック"/>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4000"/>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4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4000"/>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5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17/36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2,611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2,230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4805" cy="220345"/>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40</xdr:row>
      <xdr:rowOff>111760</xdr:rowOff>
    </xdr:from>
    <xdr:ext cx="462280" cy="254000"/>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640" y="69697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37</xdr:row>
      <xdr:rowOff>168910</xdr:rowOff>
    </xdr:from>
    <xdr:ext cx="462280" cy="254000"/>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640" y="65125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35</xdr:row>
      <xdr:rowOff>54610</xdr:rowOff>
    </xdr:from>
    <xdr:ext cx="462280" cy="254000"/>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640" y="60553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32</xdr:row>
      <xdr:rowOff>111760</xdr:rowOff>
    </xdr:from>
    <xdr:ext cx="462280" cy="254000"/>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640" y="55981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29</xdr:row>
      <xdr:rowOff>168910</xdr:rowOff>
    </xdr:from>
    <xdr:ext cx="462280" cy="254000"/>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640" y="51409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27</xdr:row>
      <xdr:rowOff>54610</xdr:rowOff>
    </xdr:from>
    <xdr:ext cx="462280" cy="254000"/>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640" y="46837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3,500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99695</xdr:rowOff>
    </xdr:from>
    <xdr:to>
      <xdr:col>24</xdr:col>
      <xdr:colOff>62865</xdr:colOff>
      <xdr:row>38</xdr:row>
      <xdr:rowOff>166370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243195"/>
          <a:ext cx="1270" cy="14382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170180</xdr:rowOff>
    </xdr:from>
    <xdr:ext cx="469900" cy="259080"/>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6852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1,471</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166370</xdr:rowOff>
    </xdr:from>
    <xdr:to>
      <xdr:col>24</xdr:col>
      <xdr:colOff>152400</xdr:colOff>
      <xdr:row>38</xdr:row>
      <xdr:rowOff>166370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6814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46355</xdr:rowOff>
    </xdr:from>
    <xdr:ext cx="469900" cy="259080"/>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0184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3,044</a:t>
          </a:r>
          <a:endParaRPr kumimoji="1" lang="ja-JP" altLang="en-US" sz="1000" b="1">
            <a:latin typeface="ＭＳ Ｐゴシック"/>
          </a:endParaRPr>
        </a:p>
      </xdr:txBody>
    </xdr:sp>
    <xdr:clientData/>
  </xdr:oneCellAnchor>
  <xdr:twoCellAnchor>
    <xdr:from>
      <xdr:col>23</xdr:col>
      <xdr:colOff>165100</xdr:colOff>
      <xdr:row>30</xdr:row>
      <xdr:rowOff>99695</xdr:rowOff>
    </xdr:from>
    <xdr:to>
      <xdr:col>24</xdr:col>
      <xdr:colOff>152400</xdr:colOff>
      <xdr:row>30</xdr:row>
      <xdr:rowOff>99695</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2431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146050</xdr:rowOff>
    </xdr:from>
    <xdr:to>
      <xdr:col>24</xdr:col>
      <xdr:colOff>63500</xdr:colOff>
      <xdr:row>35</xdr:row>
      <xdr:rowOff>38735</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5975350"/>
          <a:ext cx="83820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101600</xdr:rowOff>
    </xdr:from>
    <xdr:ext cx="469900" cy="259080"/>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10235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2,025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123190</xdr:rowOff>
    </xdr:from>
    <xdr:to>
      <xdr:col>24</xdr:col>
      <xdr:colOff>114300</xdr:colOff>
      <xdr:row>36</xdr:row>
      <xdr:rowOff>53340</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12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29210</xdr:rowOff>
    </xdr:from>
    <xdr:to>
      <xdr:col>19</xdr:col>
      <xdr:colOff>177800</xdr:colOff>
      <xdr:row>35</xdr:row>
      <xdr:rowOff>38735</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602996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133350</xdr:rowOff>
    </xdr:from>
    <xdr:to>
      <xdr:col>20</xdr:col>
      <xdr:colOff>38100</xdr:colOff>
      <xdr:row>36</xdr:row>
      <xdr:rowOff>63500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36</xdr:row>
      <xdr:rowOff>54610</xdr:rowOff>
    </xdr:from>
    <xdr:ext cx="464820" cy="254000"/>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350" y="622681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2,014</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33</xdr:row>
      <xdr:rowOff>142240</xdr:rowOff>
    </xdr:from>
    <xdr:to>
      <xdr:col>15</xdr:col>
      <xdr:colOff>50800</xdr:colOff>
      <xdr:row>35</xdr:row>
      <xdr:rowOff>29210</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5800090"/>
          <a:ext cx="889000" cy="2298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135255</xdr:rowOff>
    </xdr:from>
    <xdr:to>
      <xdr:col>15</xdr:col>
      <xdr:colOff>101600</xdr:colOff>
      <xdr:row>36</xdr:row>
      <xdr:rowOff>65405</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136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36</xdr:row>
      <xdr:rowOff>56515</xdr:rowOff>
    </xdr:from>
    <xdr:ext cx="464820" cy="2584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350" y="6228715"/>
          <a:ext cx="464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2,012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33</xdr:row>
      <xdr:rowOff>142240</xdr:rowOff>
    </xdr:from>
    <xdr:to>
      <xdr:col>10</xdr:col>
      <xdr:colOff>114300</xdr:colOff>
      <xdr:row>34</xdr:row>
      <xdr:rowOff>4445</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5800090"/>
          <a:ext cx="8890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125730</xdr:rowOff>
    </xdr:from>
    <xdr:to>
      <xdr:col>10</xdr:col>
      <xdr:colOff>165100</xdr:colOff>
      <xdr:row>36</xdr:row>
      <xdr:rowOff>55880</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46990</xdr:rowOff>
    </xdr:from>
    <xdr:ext cx="464820" cy="259080"/>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350" y="621919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2,022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35</xdr:row>
      <xdr:rowOff>119380</xdr:rowOff>
    </xdr:from>
    <xdr:to>
      <xdr:col>6</xdr:col>
      <xdr:colOff>38100</xdr:colOff>
      <xdr:row>36</xdr:row>
      <xdr:rowOff>49530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120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36</xdr:row>
      <xdr:rowOff>40640</xdr:rowOff>
    </xdr:from>
    <xdr:ext cx="464820" cy="254000"/>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350" y="621284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2,029</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34</xdr:row>
      <xdr:rowOff>95250</xdr:rowOff>
    </xdr:from>
    <xdr:to>
      <xdr:col>24</xdr:col>
      <xdr:colOff>114300</xdr:colOff>
      <xdr:row>35</xdr:row>
      <xdr:rowOff>25400</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92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118110</xdr:rowOff>
    </xdr:from>
    <xdr:ext cx="469900" cy="259080"/>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7759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2,243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34</xdr:row>
      <xdr:rowOff>159385</xdr:rowOff>
    </xdr:from>
    <xdr:to>
      <xdr:col>20</xdr:col>
      <xdr:colOff>38100</xdr:colOff>
      <xdr:row>35</xdr:row>
      <xdr:rowOff>89535</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988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33</xdr:row>
      <xdr:rowOff>106045</xdr:rowOff>
    </xdr:from>
    <xdr:ext cx="464820" cy="259080"/>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350" y="576389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2,173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34</xdr:row>
      <xdr:rowOff>149860</xdr:rowOff>
    </xdr:from>
    <xdr:to>
      <xdr:col>15</xdr:col>
      <xdr:colOff>101600</xdr:colOff>
      <xdr:row>35</xdr:row>
      <xdr:rowOff>80010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979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33</xdr:row>
      <xdr:rowOff>97790</xdr:rowOff>
    </xdr:from>
    <xdr:ext cx="464820" cy="254000"/>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350" y="575564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2,183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33</xdr:row>
      <xdr:rowOff>91440</xdr:rowOff>
    </xdr:from>
    <xdr:to>
      <xdr:col>10</xdr:col>
      <xdr:colOff>165100</xdr:colOff>
      <xdr:row>34</xdr:row>
      <xdr:rowOff>21590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749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32</xdr:row>
      <xdr:rowOff>38100</xdr:rowOff>
    </xdr:from>
    <xdr:ext cx="464820" cy="259080"/>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350" y="552450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2,435</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33</xdr:row>
      <xdr:rowOff>125095</xdr:rowOff>
    </xdr:from>
    <xdr:to>
      <xdr:col>6</xdr:col>
      <xdr:colOff>38100</xdr:colOff>
      <xdr:row>34</xdr:row>
      <xdr:rowOff>55245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782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32</xdr:row>
      <xdr:rowOff>71755</xdr:rowOff>
    </xdr:from>
    <xdr:ext cx="464820" cy="259080"/>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350" y="555815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2,398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15/36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65,244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48,066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4805" cy="220345"/>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99060</xdr:rowOff>
    </xdr:from>
    <xdr:to>
      <xdr:col>28</xdr:col>
      <xdr:colOff>114300</xdr:colOff>
      <xdr:row>59</xdr:row>
      <xdr:rowOff>99060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58</xdr:row>
      <xdr:rowOff>128270</xdr:rowOff>
    </xdr:from>
    <xdr:ext cx="243840" cy="259080"/>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080" y="1007237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57</xdr:row>
      <xdr:rowOff>114935</xdr:rowOff>
    </xdr:from>
    <xdr:to>
      <xdr:col>28</xdr:col>
      <xdr:colOff>114300</xdr:colOff>
      <xdr:row>57</xdr:row>
      <xdr:rowOff>114935</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56</xdr:row>
      <xdr:rowOff>144145</xdr:rowOff>
    </xdr:from>
    <xdr:ext cx="531495" cy="254000"/>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505" y="9745345"/>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55</xdr:row>
      <xdr:rowOff>132080</xdr:rowOff>
    </xdr:from>
    <xdr:to>
      <xdr:col>28</xdr:col>
      <xdr:colOff>114300</xdr:colOff>
      <xdr:row>55</xdr:row>
      <xdr:rowOff>132080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54</xdr:row>
      <xdr:rowOff>160655</xdr:rowOff>
    </xdr:from>
    <xdr:ext cx="531495" cy="259080"/>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230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53</xdr:row>
      <xdr:rowOff>147955</xdr:rowOff>
    </xdr:from>
    <xdr:to>
      <xdr:col>28</xdr:col>
      <xdr:colOff>114300</xdr:colOff>
      <xdr:row>53</xdr:row>
      <xdr:rowOff>147955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53</xdr:row>
      <xdr:rowOff>6350</xdr:rowOff>
    </xdr:from>
    <xdr:ext cx="531495" cy="254000"/>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230505" y="909320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51</xdr:row>
      <xdr:rowOff>164465</xdr:rowOff>
    </xdr:from>
    <xdr:to>
      <xdr:col>28</xdr:col>
      <xdr:colOff>114300</xdr:colOff>
      <xdr:row>51</xdr:row>
      <xdr:rowOff>164465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22225</xdr:rowOff>
    </xdr:from>
    <xdr:ext cx="590550" cy="2584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370" y="8766175"/>
          <a:ext cx="590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50</xdr:row>
      <xdr:rowOff>8890</xdr:rowOff>
    </xdr:from>
    <xdr:to>
      <xdr:col>28</xdr:col>
      <xdr:colOff>114300</xdr:colOff>
      <xdr:row>50</xdr:row>
      <xdr:rowOff>8890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38100</xdr:rowOff>
    </xdr:from>
    <xdr:ext cx="590550" cy="259080"/>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370" y="843915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90550" cy="254000"/>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370" y="8112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54</xdr:row>
      <xdr:rowOff>97790</xdr:rowOff>
    </xdr:from>
    <xdr:to>
      <xdr:col>24</xdr:col>
      <xdr:colOff>62865</xdr:colOff>
      <xdr:row>58</xdr:row>
      <xdr:rowOff>34925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9356090"/>
          <a:ext cx="1270" cy="6229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38735</xdr:rowOff>
    </xdr:from>
    <xdr:ext cx="534670" cy="259080"/>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9828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21,649</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34925</xdr:rowOff>
    </xdr:from>
    <xdr:to>
      <xdr:col>24</xdr:col>
      <xdr:colOff>152400</xdr:colOff>
      <xdr:row>58</xdr:row>
      <xdr:rowOff>34925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9790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43815</xdr:rowOff>
    </xdr:from>
    <xdr:ext cx="534670" cy="254000"/>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9130665"/>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78,912</a:t>
          </a:r>
          <a:endParaRPr kumimoji="1" lang="ja-JP" altLang="en-US" sz="1000" b="1">
            <a:latin typeface="ＭＳ Ｐゴシック"/>
          </a:endParaRPr>
        </a:p>
      </xdr:txBody>
    </xdr:sp>
    <xdr:clientData/>
  </xdr:oneCellAnchor>
  <xdr:twoCellAnchor>
    <xdr:from>
      <xdr:col>23</xdr:col>
      <xdr:colOff>165100</xdr:colOff>
      <xdr:row>54</xdr:row>
      <xdr:rowOff>97790</xdr:rowOff>
    </xdr:from>
    <xdr:to>
      <xdr:col>24</xdr:col>
      <xdr:colOff>152400</xdr:colOff>
      <xdr:row>54</xdr:row>
      <xdr:rowOff>97790</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9356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89535</xdr:rowOff>
    </xdr:from>
    <xdr:to>
      <xdr:col>24</xdr:col>
      <xdr:colOff>63500</xdr:colOff>
      <xdr:row>56</xdr:row>
      <xdr:rowOff>121920</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690735"/>
          <a:ext cx="8382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43180</xdr:rowOff>
    </xdr:from>
    <xdr:ext cx="534670" cy="254000"/>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644380"/>
          <a:ext cx="53467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45,743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56</xdr:row>
      <xdr:rowOff>64770</xdr:rowOff>
    </xdr:from>
    <xdr:to>
      <xdr:col>24</xdr:col>
      <xdr:colOff>114300</xdr:colOff>
      <xdr:row>56</xdr:row>
      <xdr:rowOff>166370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665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57150</xdr:rowOff>
    </xdr:from>
    <xdr:to>
      <xdr:col>19</xdr:col>
      <xdr:colOff>177800</xdr:colOff>
      <xdr:row>56</xdr:row>
      <xdr:rowOff>121920</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8629650"/>
          <a:ext cx="889000" cy="1093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46990</xdr:rowOff>
    </xdr:from>
    <xdr:to>
      <xdr:col>20</xdr:col>
      <xdr:colOff>38100</xdr:colOff>
      <xdr:row>56</xdr:row>
      <xdr:rowOff>148590</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648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54</xdr:row>
      <xdr:rowOff>165100</xdr:rowOff>
    </xdr:from>
    <xdr:ext cx="529590" cy="259080"/>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29965" y="942340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47,369</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50</xdr:row>
      <xdr:rowOff>57150</xdr:rowOff>
    </xdr:from>
    <xdr:to>
      <xdr:col>15</xdr:col>
      <xdr:colOff>50800</xdr:colOff>
      <xdr:row>57</xdr:row>
      <xdr:rowOff>29845</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8629650"/>
          <a:ext cx="889000" cy="1172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50</xdr:row>
      <xdr:rowOff>59055</xdr:rowOff>
    </xdr:from>
    <xdr:to>
      <xdr:col>15</xdr:col>
      <xdr:colOff>101600</xdr:colOff>
      <xdr:row>50</xdr:row>
      <xdr:rowOff>160655</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863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50</xdr:row>
      <xdr:rowOff>151765</xdr:rowOff>
    </xdr:from>
    <xdr:ext cx="593725" cy="259080"/>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580" y="872426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140,751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56</xdr:row>
      <xdr:rowOff>133985</xdr:rowOff>
    </xdr:from>
    <xdr:to>
      <xdr:col>10</xdr:col>
      <xdr:colOff>114300</xdr:colOff>
      <xdr:row>57</xdr:row>
      <xdr:rowOff>29845</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1130300" y="9735185"/>
          <a:ext cx="889000" cy="67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137160</xdr:rowOff>
    </xdr:from>
    <xdr:to>
      <xdr:col>10</xdr:col>
      <xdr:colOff>165100</xdr:colOff>
      <xdr:row>57</xdr:row>
      <xdr:rowOff>67310</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55</xdr:row>
      <xdr:rowOff>83820</xdr:rowOff>
    </xdr:from>
    <xdr:ext cx="529590" cy="259080"/>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1965" y="951357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39,044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56</xdr:row>
      <xdr:rowOff>163830</xdr:rowOff>
    </xdr:from>
    <xdr:to>
      <xdr:col>6</xdr:col>
      <xdr:colOff>38100</xdr:colOff>
      <xdr:row>57</xdr:row>
      <xdr:rowOff>93980</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765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57</xdr:row>
      <xdr:rowOff>85090</xdr:rowOff>
    </xdr:from>
    <xdr:ext cx="529590" cy="259080"/>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2965" y="985774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36,617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56</xdr:row>
      <xdr:rowOff>38735</xdr:rowOff>
    </xdr:from>
    <xdr:to>
      <xdr:col>24</xdr:col>
      <xdr:colOff>114300</xdr:colOff>
      <xdr:row>56</xdr:row>
      <xdr:rowOff>140335</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639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61595</xdr:rowOff>
    </xdr:from>
    <xdr:ext cx="534670" cy="259080"/>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4913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48,118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56</xdr:row>
      <xdr:rowOff>71120</xdr:rowOff>
    </xdr:from>
    <xdr:to>
      <xdr:col>20</xdr:col>
      <xdr:colOff>38100</xdr:colOff>
      <xdr:row>57</xdr:row>
      <xdr:rowOff>1270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67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56</xdr:row>
      <xdr:rowOff>163830</xdr:rowOff>
    </xdr:from>
    <xdr:ext cx="529590" cy="259080"/>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29965" y="976503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45,136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50</xdr:row>
      <xdr:rowOff>6350</xdr:rowOff>
    </xdr:from>
    <xdr:to>
      <xdr:col>15</xdr:col>
      <xdr:colOff>101600</xdr:colOff>
      <xdr:row>50</xdr:row>
      <xdr:rowOff>107950</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857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48</xdr:row>
      <xdr:rowOff>124460</xdr:rowOff>
    </xdr:from>
    <xdr:ext cx="593725" cy="259080"/>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580" y="83540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145,611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56</xdr:row>
      <xdr:rowOff>150495</xdr:rowOff>
    </xdr:from>
    <xdr:to>
      <xdr:col>10</xdr:col>
      <xdr:colOff>165100</xdr:colOff>
      <xdr:row>57</xdr:row>
      <xdr:rowOff>80645</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75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57</xdr:row>
      <xdr:rowOff>71755</xdr:rowOff>
    </xdr:from>
    <xdr:ext cx="529590" cy="259080"/>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1965" y="984440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37,861</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56</xdr:row>
      <xdr:rowOff>83185</xdr:rowOff>
    </xdr:from>
    <xdr:to>
      <xdr:col>6</xdr:col>
      <xdr:colOff>38100</xdr:colOff>
      <xdr:row>57</xdr:row>
      <xdr:rowOff>13335</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684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55</xdr:row>
      <xdr:rowOff>29845</xdr:rowOff>
    </xdr:from>
    <xdr:ext cx="529590" cy="254000"/>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2965" y="945959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44,033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30/36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196,866</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169,052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4805" cy="2203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80</xdr:row>
      <xdr:rowOff>111760</xdr:rowOff>
    </xdr:from>
    <xdr:ext cx="531495" cy="254000"/>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505" y="13827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79</xdr:row>
      <xdr:rowOff>99060</xdr:rowOff>
    </xdr:from>
    <xdr:to>
      <xdr:col>28</xdr:col>
      <xdr:colOff>114300</xdr:colOff>
      <xdr:row>79</xdr:row>
      <xdr:rowOff>99060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78</xdr:row>
      <xdr:rowOff>128270</xdr:rowOff>
    </xdr:from>
    <xdr:ext cx="590550" cy="259080"/>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370" y="1350137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77</xdr:row>
      <xdr:rowOff>114935</xdr:rowOff>
    </xdr:from>
    <xdr:to>
      <xdr:col>28</xdr:col>
      <xdr:colOff>114300</xdr:colOff>
      <xdr:row>77</xdr:row>
      <xdr:rowOff>114935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76</xdr:row>
      <xdr:rowOff>144145</xdr:rowOff>
    </xdr:from>
    <xdr:ext cx="590550" cy="254000"/>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370" y="13174345"/>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75</xdr:row>
      <xdr:rowOff>132080</xdr:rowOff>
    </xdr:from>
    <xdr:to>
      <xdr:col>28</xdr:col>
      <xdr:colOff>114300</xdr:colOff>
      <xdr:row>75</xdr:row>
      <xdr:rowOff>132080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74</xdr:row>
      <xdr:rowOff>160655</xdr:rowOff>
    </xdr:from>
    <xdr:ext cx="590550" cy="259080"/>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370" y="12847955"/>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73</xdr:row>
      <xdr:rowOff>147955</xdr:rowOff>
    </xdr:from>
    <xdr:to>
      <xdr:col>28</xdr:col>
      <xdr:colOff>114300</xdr:colOff>
      <xdr:row>73</xdr:row>
      <xdr:rowOff>147955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73</xdr:row>
      <xdr:rowOff>6350</xdr:rowOff>
    </xdr:from>
    <xdr:ext cx="590550" cy="254000"/>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370" y="1252220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71</xdr:row>
      <xdr:rowOff>164465</xdr:rowOff>
    </xdr:from>
    <xdr:to>
      <xdr:col>28</xdr:col>
      <xdr:colOff>114300</xdr:colOff>
      <xdr:row>71</xdr:row>
      <xdr:rowOff>164465</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71</xdr:row>
      <xdr:rowOff>22225</xdr:rowOff>
    </xdr:from>
    <xdr:ext cx="590550" cy="2584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370" y="12195175"/>
          <a:ext cx="590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dr:col>4</xdr:col>
      <xdr:colOff>0</xdr:colOff>
      <xdr:row>70</xdr:row>
      <xdr:rowOff>8890</xdr:rowOff>
    </xdr:from>
    <xdr:to>
      <xdr:col>28</xdr:col>
      <xdr:colOff>114300</xdr:colOff>
      <xdr:row>70</xdr:row>
      <xdr:rowOff>8890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38100</xdr:rowOff>
    </xdr:from>
    <xdr:ext cx="590550" cy="259080"/>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370" y="1186815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270,000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90550" cy="254000"/>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370" y="11541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140970</xdr:rowOff>
    </xdr:from>
    <xdr:to>
      <xdr:col>24</xdr:col>
      <xdr:colOff>62865</xdr:colOff>
      <xdr:row>78</xdr:row>
      <xdr:rowOff>48895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142470"/>
          <a:ext cx="1270" cy="1279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52705</xdr:rowOff>
    </xdr:from>
    <xdr:ext cx="598805" cy="254000"/>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25805"/>
          <a:ext cx="5988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140,339</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48895</xdr:rowOff>
    </xdr:from>
    <xdr:to>
      <xdr:col>24</xdr:col>
      <xdr:colOff>152400</xdr:colOff>
      <xdr:row>78</xdr:row>
      <xdr:rowOff>48895</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219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87630</xdr:rowOff>
    </xdr:from>
    <xdr:ext cx="598805" cy="254000"/>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917680"/>
          <a:ext cx="5988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257,865</a:t>
          </a:r>
          <a:endParaRPr kumimoji="1" lang="ja-JP" altLang="en-US" sz="1000" b="1">
            <a:latin typeface="ＭＳ Ｐゴシック"/>
          </a:endParaRPr>
        </a:p>
      </xdr:txBody>
    </xdr:sp>
    <xdr:clientData/>
  </xdr:oneCellAnchor>
  <xdr:twoCellAnchor>
    <xdr:from>
      <xdr:col>23</xdr:col>
      <xdr:colOff>165100</xdr:colOff>
      <xdr:row>70</xdr:row>
      <xdr:rowOff>140970</xdr:rowOff>
    </xdr:from>
    <xdr:to>
      <xdr:col>24</xdr:col>
      <xdr:colOff>152400</xdr:colOff>
      <xdr:row>70</xdr:row>
      <xdr:rowOff>140970</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1424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26670</xdr:rowOff>
    </xdr:from>
    <xdr:to>
      <xdr:col>24</xdr:col>
      <xdr:colOff>63500</xdr:colOff>
      <xdr:row>76</xdr:row>
      <xdr:rowOff>162560</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3797300" y="13056870"/>
          <a:ext cx="838200" cy="135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24765</xdr:rowOff>
    </xdr:from>
    <xdr:ext cx="598805" cy="259080"/>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71206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187,259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75</xdr:row>
      <xdr:rowOff>1905</xdr:rowOff>
    </xdr:from>
    <xdr:to>
      <xdr:col>24</xdr:col>
      <xdr:colOff>114300</xdr:colOff>
      <xdr:row>75</xdr:row>
      <xdr:rowOff>103505</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860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26670</xdr:rowOff>
    </xdr:from>
    <xdr:to>
      <xdr:col>19</xdr:col>
      <xdr:colOff>177800</xdr:colOff>
      <xdr:row>78</xdr:row>
      <xdr:rowOff>39370</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3056870"/>
          <a:ext cx="889000" cy="355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110490</xdr:rowOff>
    </xdr:from>
    <xdr:to>
      <xdr:col>20</xdr:col>
      <xdr:colOff>38100</xdr:colOff>
      <xdr:row>75</xdr:row>
      <xdr:rowOff>40640</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2797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73</xdr:row>
      <xdr:rowOff>57150</xdr:rowOff>
    </xdr:from>
    <xdr:ext cx="593725" cy="259080"/>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580" y="1257300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193,025</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78</xdr:row>
      <xdr:rowOff>39370</xdr:rowOff>
    </xdr:from>
    <xdr:to>
      <xdr:col>15</xdr:col>
      <xdr:colOff>50800</xdr:colOff>
      <xdr:row>78</xdr:row>
      <xdr:rowOff>119380</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412470"/>
          <a:ext cx="88900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44450</xdr:rowOff>
    </xdr:from>
    <xdr:to>
      <xdr:col>15</xdr:col>
      <xdr:colOff>101600</xdr:colOff>
      <xdr:row>76</xdr:row>
      <xdr:rowOff>146050</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07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74</xdr:row>
      <xdr:rowOff>162560</xdr:rowOff>
    </xdr:from>
    <xdr:ext cx="593725" cy="259080"/>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580" y="128498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167,603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78</xdr:row>
      <xdr:rowOff>119380</xdr:rowOff>
    </xdr:from>
    <xdr:to>
      <xdr:col>10</xdr:col>
      <xdr:colOff>114300</xdr:colOff>
      <xdr:row>79</xdr:row>
      <xdr:rowOff>42545</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492480"/>
          <a:ext cx="889000" cy="946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133985</xdr:rowOff>
    </xdr:from>
    <xdr:to>
      <xdr:col>10</xdr:col>
      <xdr:colOff>165100</xdr:colOff>
      <xdr:row>77</xdr:row>
      <xdr:rowOff>64135</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16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75</xdr:row>
      <xdr:rowOff>80645</xdr:rowOff>
    </xdr:from>
    <xdr:ext cx="593725" cy="259080"/>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580" y="1293939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159,383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77</xdr:row>
      <xdr:rowOff>31750</xdr:rowOff>
    </xdr:from>
    <xdr:to>
      <xdr:col>6</xdr:col>
      <xdr:colOff>38100</xdr:colOff>
      <xdr:row>77</xdr:row>
      <xdr:rowOff>133350</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23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75</xdr:row>
      <xdr:rowOff>149860</xdr:rowOff>
    </xdr:from>
    <xdr:ext cx="593725" cy="259080"/>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580" y="1300861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152,974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76</xdr:row>
      <xdr:rowOff>111760</xdr:rowOff>
    </xdr:from>
    <xdr:to>
      <xdr:col>24</xdr:col>
      <xdr:colOff>114300</xdr:colOff>
      <xdr:row>77</xdr:row>
      <xdr:rowOff>41910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14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90170</xdr:rowOff>
    </xdr:from>
    <xdr:ext cx="598805" cy="259080"/>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1203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161,423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75</xdr:row>
      <xdr:rowOff>147320</xdr:rowOff>
    </xdr:from>
    <xdr:to>
      <xdr:col>20</xdr:col>
      <xdr:colOff>38100</xdr:colOff>
      <xdr:row>76</xdr:row>
      <xdr:rowOff>77470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006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76</xdr:row>
      <xdr:rowOff>68580</xdr:rowOff>
    </xdr:from>
    <xdr:ext cx="593725" cy="259080"/>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580" y="1309878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173,889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77</xdr:row>
      <xdr:rowOff>160020</xdr:rowOff>
    </xdr:from>
    <xdr:to>
      <xdr:col>15</xdr:col>
      <xdr:colOff>101600</xdr:colOff>
      <xdr:row>78</xdr:row>
      <xdr:rowOff>90170</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361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78</xdr:row>
      <xdr:rowOff>81280</xdr:rowOff>
    </xdr:from>
    <xdr:ext cx="593725" cy="259080"/>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580" y="1345438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141,211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78</xdr:row>
      <xdr:rowOff>68580</xdr:rowOff>
    </xdr:from>
    <xdr:to>
      <xdr:col>10</xdr:col>
      <xdr:colOff>165100</xdr:colOff>
      <xdr:row>78</xdr:row>
      <xdr:rowOff>170180</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44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78</xdr:row>
      <xdr:rowOff>161290</xdr:rowOff>
    </xdr:from>
    <xdr:ext cx="593725" cy="259080"/>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580" y="1353439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133,853</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78</xdr:row>
      <xdr:rowOff>163195</xdr:rowOff>
    </xdr:from>
    <xdr:to>
      <xdr:col>6</xdr:col>
      <xdr:colOff>38100</xdr:colOff>
      <xdr:row>79</xdr:row>
      <xdr:rowOff>93345</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53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79</xdr:row>
      <xdr:rowOff>84455</xdr:rowOff>
    </xdr:from>
    <xdr:ext cx="593725" cy="259080"/>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580" y="1362900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125,188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19/36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51,050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52,398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4805" cy="2203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100</xdr:row>
      <xdr:rowOff>111760</xdr:rowOff>
    </xdr:from>
    <xdr:ext cx="243840" cy="254000"/>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080" y="172567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73660</xdr:rowOff>
    </xdr:from>
    <xdr:ext cx="531495" cy="259080"/>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35560</xdr:rowOff>
    </xdr:from>
    <xdr:ext cx="531495" cy="259080"/>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93</xdr:row>
      <xdr:rowOff>168910</xdr:rowOff>
    </xdr:from>
    <xdr:ext cx="531495" cy="254000"/>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505" y="16113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91</xdr:row>
      <xdr:rowOff>130810</xdr:rowOff>
    </xdr:from>
    <xdr:ext cx="531495" cy="259080"/>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92710</xdr:rowOff>
    </xdr:from>
    <xdr:ext cx="590550" cy="259080"/>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370" y="15351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0550" cy="254000"/>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370" y="14970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111125</xdr:rowOff>
    </xdr:from>
    <xdr:to>
      <xdr:col>24</xdr:col>
      <xdr:colOff>62865</xdr:colOff>
      <xdr:row>98</xdr:row>
      <xdr:rowOff>69215</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541625"/>
          <a:ext cx="1270" cy="13296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73025</xdr:rowOff>
    </xdr:from>
    <xdr:ext cx="534670" cy="259080"/>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8751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27,703</a:t>
          </a:r>
          <a:endParaRPr kumimoji="1" lang="ja-JP" altLang="en-US" sz="1000" b="1">
            <a:latin typeface="ＭＳ Ｐゴシック"/>
            <a:ea typeface="ＭＳ Ｐゴシック"/>
          </a:endParaRPr>
        </a:p>
      </xdr:txBody>
    </xdr:sp>
    <xdr:clientData/>
  </xdr:oneCellAnchor>
  <xdr:twoCellAnchor>
    <xdr:from>
      <xdr:col>23</xdr:col>
      <xdr:colOff>165100</xdr:colOff>
      <xdr:row>98</xdr:row>
      <xdr:rowOff>69215</xdr:rowOff>
    </xdr:from>
    <xdr:to>
      <xdr:col>24</xdr:col>
      <xdr:colOff>152400</xdr:colOff>
      <xdr:row>98</xdr:row>
      <xdr:rowOff>69215</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8713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57785</xdr:rowOff>
    </xdr:from>
    <xdr:ext cx="534670" cy="259080"/>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3168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97,503</a:t>
          </a:r>
          <a:endParaRPr kumimoji="1" lang="ja-JP" altLang="en-US" sz="1000" b="1">
            <a:latin typeface="ＭＳ Ｐゴシック"/>
          </a:endParaRPr>
        </a:p>
      </xdr:txBody>
    </xdr:sp>
    <xdr:clientData/>
  </xdr:oneCellAnchor>
  <xdr:twoCellAnchor>
    <xdr:from>
      <xdr:col>23</xdr:col>
      <xdr:colOff>165100</xdr:colOff>
      <xdr:row>90</xdr:row>
      <xdr:rowOff>111125</xdr:rowOff>
    </xdr:from>
    <xdr:to>
      <xdr:col>24</xdr:col>
      <xdr:colOff>152400</xdr:colOff>
      <xdr:row>90</xdr:row>
      <xdr:rowOff>111125</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5416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133350</xdr:rowOff>
    </xdr:from>
    <xdr:to>
      <xdr:col>24</xdr:col>
      <xdr:colOff>63500</xdr:colOff>
      <xdr:row>96</xdr:row>
      <xdr:rowOff>151765</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3797300" y="16592550"/>
          <a:ext cx="8382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93980</xdr:rowOff>
    </xdr:from>
    <xdr:ext cx="534670" cy="259080"/>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38173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42,941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96</xdr:row>
      <xdr:rowOff>71120</xdr:rowOff>
    </xdr:from>
    <xdr:to>
      <xdr:col>24</xdr:col>
      <xdr:colOff>114300</xdr:colOff>
      <xdr:row>97</xdr:row>
      <xdr:rowOff>1270</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53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133350</xdr:rowOff>
    </xdr:from>
    <xdr:to>
      <xdr:col>19</xdr:col>
      <xdr:colOff>177800</xdr:colOff>
      <xdr:row>98</xdr:row>
      <xdr:rowOff>36195</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592550"/>
          <a:ext cx="889000" cy="2457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79375</xdr:rowOff>
    </xdr:from>
    <xdr:to>
      <xdr:col>20</xdr:col>
      <xdr:colOff>38100</xdr:colOff>
      <xdr:row>97</xdr:row>
      <xdr:rowOff>9525</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53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95</xdr:row>
      <xdr:rowOff>26035</xdr:rowOff>
    </xdr:from>
    <xdr:ext cx="529590" cy="259080"/>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29965" y="1631378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42,501</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98</xdr:row>
      <xdr:rowOff>36195</xdr:rowOff>
    </xdr:from>
    <xdr:to>
      <xdr:col>15</xdr:col>
      <xdr:colOff>50800</xdr:colOff>
      <xdr:row>98</xdr:row>
      <xdr:rowOff>141605</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838295"/>
          <a:ext cx="889000" cy="1054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109220</xdr:rowOff>
    </xdr:from>
    <xdr:to>
      <xdr:col>15</xdr:col>
      <xdr:colOff>101600</xdr:colOff>
      <xdr:row>98</xdr:row>
      <xdr:rowOff>39370</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739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96</xdr:row>
      <xdr:rowOff>55880</xdr:rowOff>
    </xdr:from>
    <xdr:ext cx="529590" cy="259080"/>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0965" y="1651508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31,930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98</xdr:row>
      <xdr:rowOff>133350</xdr:rowOff>
    </xdr:from>
    <xdr:to>
      <xdr:col>10</xdr:col>
      <xdr:colOff>114300</xdr:colOff>
      <xdr:row>98</xdr:row>
      <xdr:rowOff>141605</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a:off x="1130300" y="1693545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132080</xdr:rowOff>
    </xdr:from>
    <xdr:to>
      <xdr:col>10</xdr:col>
      <xdr:colOff>165100</xdr:colOff>
      <xdr:row>98</xdr:row>
      <xdr:rowOff>61595</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7627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96</xdr:row>
      <xdr:rowOff>78105</xdr:rowOff>
    </xdr:from>
    <xdr:ext cx="529590" cy="254000"/>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1965" y="1653730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30,773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97</xdr:row>
      <xdr:rowOff>153670</xdr:rowOff>
    </xdr:from>
    <xdr:to>
      <xdr:col>6</xdr:col>
      <xdr:colOff>38100</xdr:colOff>
      <xdr:row>98</xdr:row>
      <xdr:rowOff>83820</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78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96</xdr:row>
      <xdr:rowOff>100330</xdr:rowOff>
    </xdr:from>
    <xdr:ext cx="529590" cy="254000"/>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2965" y="1655953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29,593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96</xdr:row>
      <xdr:rowOff>100965</xdr:rowOff>
    </xdr:from>
    <xdr:to>
      <xdr:col>24</xdr:col>
      <xdr:colOff>114300</xdr:colOff>
      <xdr:row>97</xdr:row>
      <xdr:rowOff>31115</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56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79375</xdr:rowOff>
    </xdr:from>
    <xdr:ext cx="534670" cy="2584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53857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41,357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96</xdr:row>
      <xdr:rowOff>82550</xdr:rowOff>
    </xdr:from>
    <xdr:to>
      <xdr:col>20</xdr:col>
      <xdr:colOff>38100</xdr:colOff>
      <xdr:row>97</xdr:row>
      <xdr:rowOff>12700</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54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97</xdr:row>
      <xdr:rowOff>4445</xdr:rowOff>
    </xdr:from>
    <xdr:ext cx="529590" cy="259080"/>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29965" y="1663509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42,317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97</xdr:row>
      <xdr:rowOff>156845</xdr:rowOff>
    </xdr:from>
    <xdr:to>
      <xdr:col>15</xdr:col>
      <xdr:colOff>101600</xdr:colOff>
      <xdr:row>98</xdr:row>
      <xdr:rowOff>86995</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787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98</xdr:row>
      <xdr:rowOff>78105</xdr:rowOff>
    </xdr:from>
    <xdr:ext cx="529590" cy="254000"/>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0965" y="1688020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29,446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98</xdr:row>
      <xdr:rowOff>90805</xdr:rowOff>
    </xdr:from>
    <xdr:to>
      <xdr:col>10</xdr:col>
      <xdr:colOff>165100</xdr:colOff>
      <xdr:row>99</xdr:row>
      <xdr:rowOff>20955</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89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99</xdr:row>
      <xdr:rowOff>12065</xdr:rowOff>
    </xdr:from>
    <xdr:ext cx="529590" cy="259080"/>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1965" y="1698561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23,914</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98</xdr:row>
      <xdr:rowOff>82550</xdr:rowOff>
    </xdr:from>
    <xdr:to>
      <xdr:col>6</xdr:col>
      <xdr:colOff>38100</xdr:colOff>
      <xdr:row>99</xdr:row>
      <xdr:rowOff>12700</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88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99</xdr:row>
      <xdr:rowOff>3810</xdr:rowOff>
    </xdr:from>
    <xdr:ext cx="529590" cy="259080"/>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2965" y="1697736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24,326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22/36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4805" cy="2203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73660</xdr:rowOff>
    </xdr:from>
    <xdr:ext cx="243840" cy="259080"/>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080" y="658876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36</xdr:row>
      <xdr:rowOff>35560</xdr:rowOff>
    </xdr:from>
    <xdr:ext cx="462280" cy="259080"/>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640" y="6207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33</xdr:row>
      <xdr:rowOff>168910</xdr:rowOff>
    </xdr:from>
    <xdr:ext cx="462280" cy="254000"/>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640" y="58267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31</xdr:row>
      <xdr:rowOff>130810</xdr:rowOff>
    </xdr:from>
    <xdr:ext cx="462280" cy="259080"/>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640" y="5445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29</xdr:row>
      <xdr:rowOff>92710</xdr:rowOff>
    </xdr:from>
    <xdr:ext cx="462280" cy="259080"/>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640" y="5064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27</xdr:row>
      <xdr:rowOff>54610</xdr:rowOff>
    </xdr:from>
    <xdr:ext cx="462280" cy="254000"/>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640" y="46837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101600</xdr:rowOff>
    </xdr:from>
    <xdr:to>
      <xdr:col>54</xdr:col>
      <xdr:colOff>189865</xdr:colOff>
      <xdr:row>39</xdr:row>
      <xdr:rowOff>43815</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416550"/>
          <a:ext cx="1270" cy="13138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47625</xdr:rowOff>
    </xdr:from>
    <xdr:ext cx="249555" cy="259080"/>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73417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a:t>
          </a:r>
          <a:endParaRPr kumimoji="1" lang="ja-JP" altLang="en-US" sz="1000" b="1">
            <a:latin typeface="ＭＳ Ｐゴシック"/>
            <a:ea typeface="ＭＳ Ｐゴシック"/>
          </a:endParaRPr>
        </a:p>
      </xdr:txBody>
    </xdr:sp>
    <xdr:clientData/>
  </xdr:oneCellAnchor>
  <xdr:twoCellAnchor>
    <xdr:from>
      <xdr:col>54</xdr:col>
      <xdr:colOff>101600</xdr:colOff>
      <xdr:row>39</xdr:row>
      <xdr:rowOff>43815</xdr:rowOff>
    </xdr:from>
    <xdr:to>
      <xdr:col>55</xdr:col>
      <xdr:colOff>88900</xdr:colOff>
      <xdr:row>39</xdr:row>
      <xdr:rowOff>43815</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7303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48260</xdr:rowOff>
    </xdr:from>
    <xdr:ext cx="469900" cy="259080"/>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51917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3,450</a:t>
          </a:r>
          <a:endParaRPr kumimoji="1" lang="ja-JP" altLang="en-US" sz="1000" b="1">
            <a:latin typeface="ＭＳ Ｐゴシック"/>
          </a:endParaRPr>
        </a:p>
      </xdr:txBody>
    </xdr:sp>
    <xdr:clientData/>
  </xdr:oneCellAnchor>
  <xdr:twoCellAnchor>
    <xdr:from>
      <xdr:col>54</xdr:col>
      <xdr:colOff>101600</xdr:colOff>
      <xdr:row>31</xdr:row>
      <xdr:rowOff>101600</xdr:rowOff>
    </xdr:from>
    <xdr:to>
      <xdr:col>55</xdr:col>
      <xdr:colOff>88900</xdr:colOff>
      <xdr:row>31</xdr:row>
      <xdr:rowOff>101600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4165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50800</xdr:rowOff>
    </xdr:from>
    <xdr:to>
      <xdr:col>55</xdr:col>
      <xdr:colOff>0</xdr:colOff>
      <xdr:row>38</xdr:row>
      <xdr:rowOff>63500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9639300" y="6565900"/>
          <a:ext cx="8382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49530</xdr:rowOff>
    </xdr:from>
    <xdr:ext cx="378460" cy="259080"/>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221730"/>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814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37</xdr:row>
      <xdr:rowOff>26670</xdr:rowOff>
    </xdr:from>
    <xdr:to>
      <xdr:col>55</xdr:col>
      <xdr:colOff>50800</xdr:colOff>
      <xdr:row>37</xdr:row>
      <xdr:rowOff>128270</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104267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39370</xdr:rowOff>
    </xdr:from>
    <xdr:to>
      <xdr:col>50</xdr:col>
      <xdr:colOff>114300</xdr:colOff>
      <xdr:row>38</xdr:row>
      <xdr:rowOff>50800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8750300" y="655447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20320</xdr:rowOff>
    </xdr:from>
    <xdr:to>
      <xdr:col>50</xdr:col>
      <xdr:colOff>165100</xdr:colOff>
      <xdr:row>37</xdr:row>
      <xdr:rowOff>121920</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588500" y="636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35</xdr:row>
      <xdr:rowOff>138430</xdr:rowOff>
    </xdr:from>
    <xdr:ext cx="378460" cy="259080"/>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50070" y="613918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830</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38</xdr:row>
      <xdr:rowOff>29845</xdr:rowOff>
    </xdr:from>
    <xdr:to>
      <xdr:col>45</xdr:col>
      <xdr:colOff>177800</xdr:colOff>
      <xdr:row>38</xdr:row>
      <xdr:rowOff>39370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7861300" y="654494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27305</xdr:rowOff>
    </xdr:from>
    <xdr:to>
      <xdr:col>46</xdr:col>
      <xdr:colOff>38100</xdr:colOff>
      <xdr:row>37</xdr:row>
      <xdr:rowOff>128905</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699500" y="637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35</xdr:row>
      <xdr:rowOff>145415</xdr:rowOff>
    </xdr:from>
    <xdr:ext cx="378460" cy="254000"/>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61070" y="6146165"/>
          <a:ext cx="378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38</xdr:row>
      <xdr:rowOff>29845</xdr:rowOff>
    </xdr:from>
    <xdr:to>
      <xdr:col>41</xdr:col>
      <xdr:colOff>50800</xdr:colOff>
      <xdr:row>38</xdr:row>
      <xdr:rowOff>33655</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flipV="1">
          <a:off x="6972300" y="654494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160020</xdr:rowOff>
    </xdr:from>
    <xdr:to>
      <xdr:col>41</xdr:col>
      <xdr:colOff>101600</xdr:colOff>
      <xdr:row>37</xdr:row>
      <xdr:rowOff>90170</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8105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35</xdr:row>
      <xdr:rowOff>106680</xdr:rowOff>
    </xdr:from>
    <xdr:ext cx="378460" cy="259080"/>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2070" y="610743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36</xdr:row>
      <xdr:rowOff>31750</xdr:rowOff>
    </xdr:from>
    <xdr:to>
      <xdr:col>36</xdr:col>
      <xdr:colOff>165100</xdr:colOff>
      <xdr:row>36</xdr:row>
      <xdr:rowOff>133350</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921500" y="620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34</xdr:row>
      <xdr:rowOff>149860</xdr:rowOff>
    </xdr:from>
    <xdr:ext cx="464820" cy="259080"/>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37350" y="59791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1,250</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38</xdr:row>
      <xdr:rowOff>12065</xdr:rowOff>
    </xdr:from>
    <xdr:to>
      <xdr:col>55</xdr:col>
      <xdr:colOff>50800</xdr:colOff>
      <xdr:row>38</xdr:row>
      <xdr:rowOff>113665</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10426700" y="652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161925</xdr:rowOff>
    </xdr:from>
    <xdr:ext cx="378460" cy="259080"/>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650557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401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38</xdr:row>
      <xdr:rowOff>0</xdr:rowOff>
    </xdr:from>
    <xdr:to>
      <xdr:col>50</xdr:col>
      <xdr:colOff>165100</xdr:colOff>
      <xdr:row>38</xdr:row>
      <xdr:rowOff>101600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5885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38</xdr:row>
      <xdr:rowOff>92710</xdr:rowOff>
    </xdr:from>
    <xdr:ext cx="378460" cy="259080"/>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450070" y="66078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433</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37</xdr:row>
      <xdr:rowOff>160020</xdr:rowOff>
    </xdr:from>
    <xdr:to>
      <xdr:col>46</xdr:col>
      <xdr:colOff>38100</xdr:colOff>
      <xdr:row>38</xdr:row>
      <xdr:rowOff>90170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699500" y="6503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38</xdr:row>
      <xdr:rowOff>81280</xdr:rowOff>
    </xdr:from>
    <xdr:ext cx="378460" cy="259080"/>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561070" y="659638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464</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37</xdr:row>
      <xdr:rowOff>150495</xdr:rowOff>
    </xdr:from>
    <xdr:to>
      <xdr:col>41</xdr:col>
      <xdr:colOff>101600</xdr:colOff>
      <xdr:row>38</xdr:row>
      <xdr:rowOff>80645</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810500" y="6494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38</xdr:row>
      <xdr:rowOff>71755</xdr:rowOff>
    </xdr:from>
    <xdr:ext cx="378460" cy="259080"/>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672070" y="658685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488</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37</xdr:row>
      <xdr:rowOff>154940</xdr:rowOff>
    </xdr:from>
    <xdr:to>
      <xdr:col>36</xdr:col>
      <xdr:colOff>165100</xdr:colOff>
      <xdr:row>38</xdr:row>
      <xdr:rowOff>84455</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921500" y="64985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38</xdr:row>
      <xdr:rowOff>75565</xdr:rowOff>
    </xdr:from>
    <xdr:ext cx="378460" cy="254000"/>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783070" y="6590665"/>
          <a:ext cx="378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10,764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4,858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4805" cy="2203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969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57</xdr:row>
      <xdr:rowOff>54610</xdr:rowOff>
    </xdr:from>
    <xdr:ext cx="243840" cy="254000"/>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080" y="98272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53</xdr:row>
      <xdr:rowOff>168910</xdr:rowOff>
    </xdr:from>
    <xdr:ext cx="531495" cy="254000"/>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505" y="9255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826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50</xdr:row>
      <xdr:rowOff>111760</xdr:rowOff>
    </xdr:from>
    <xdr:ext cx="531495" cy="254000"/>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505" y="86842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47</xdr:row>
      <xdr:rowOff>54610</xdr:rowOff>
    </xdr:from>
    <xdr:ext cx="531495" cy="254000"/>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505" y="8112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40640</xdr:rowOff>
    </xdr:from>
    <xdr:to>
      <xdr:col>54</xdr:col>
      <xdr:colOff>189865</xdr:colOff>
      <xdr:row>58</xdr:row>
      <xdr:rowOff>23495</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784590"/>
          <a:ext cx="1270" cy="11830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27305</xdr:rowOff>
    </xdr:from>
    <xdr:ext cx="313690" cy="259080"/>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997140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23495</xdr:rowOff>
    </xdr:from>
    <xdr:to>
      <xdr:col>55</xdr:col>
      <xdr:colOff>88900</xdr:colOff>
      <xdr:row>58</xdr:row>
      <xdr:rowOff>23495</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99675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158115</xdr:rowOff>
    </xdr:from>
    <xdr:ext cx="534670" cy="254000"/>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559165"/>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20,743</a:t>
          </a:r>
          <a:endParaRPr kumimoji="1" lang="ja-JP" altLang="en-US" sz="1000" b="1">
            <a:latin typeface="ＭＳ Ｐゴシック"/>
          </a:endParaRPr>
        </a:p>
      </xdr:txBody>
    </xdr:sp>
    <xdr:clientData/>
  </xdr:oneCellAnchor>
  <xdr:twoCellAnchor>
    <xdr:from>
      <xdr:col>54</xdr:col>
      <xdr:colOff>101600</xdr:colOff>
      <xdr:row>51</xdr:row>
      <xdr:rowOff>40640</xdr:rowOff>
    </xdr:from>
    <xdr:to>
      <xdr:col>55</xdr:col>
      <xdr:colOff>88900</xdr:colOff>
      <xdr:row>51</xdr:row>
      <xdr:rowOff>40640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784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155575</xdr:rowOff>
    </xdr:from>
    <xdr:to>
      <xdr:col>55</xdr:col>
      <xdr:colOff>0</xdr:colOff>
      <xdr:row>56</xdr:row>
      <xdr:rowOff>32385</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9639300" y="9585325"/>
          <a:ext cx="8382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143510</xdr:rowOff>
    </xdr:from>
    <xdr:ext cx="469900" cy="254000"/>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744710"/>
          <a:ext cx="46990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2,664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56</xdr:row>
      <xdr:rowOff>165100</xdr:rowOff>
    </xdr:from>
    <xdr:to>
      <xdr:col>55</xdr:col>
      <xdr:colOff>50800</xdr:colOff>
      <xdr:row>57</xdr:row>
      <xdr:rowOff>95250</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32385</xdr:rowOff>
    </xdr:from>
    <xdr:to>
      <xdr:col>50</xdr:col>
      <xdr:colOff>114300</xdr:colOff>
      <xdr:row>56</xdr:row>
      <xdr:rowOff>32385</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8750300" y="963358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170180</xdr:rowOff>
    </xdr:from>
    <xdr:to>
      <xdr:col>50</xdr:col>
      <xdr:colOff>165100</xdr:colOff>
      <xdr:row>57</xdr:row>
      <xdr:rowOff>100330</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771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57</xdr:row>
      <xdr:rowOff>91440</xdr:rowOff>
    </xdr:from>
    <xdr:ext cx="464820" cy="259080"/>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404350" y="986409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2,574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56</xdr:row>
      <xdr:rowOff>27305</xdr:rowOff>
    </xdr:from>
    <xdr:to>
      <xdr:col>45</xdr:col>
      <xdr:colOff>177800</xdr:colOff>
      <xdr:row>56</xdr:row>
      <xdr:rowOff>32385</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7861300" y="9628505"/>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161925</xdr:rowOff>
    </xdr:from>
    <xdr:to>
      <xdr:col>46</xdr:col>
      <xdr:colOff>38100</xdr:colOff>
      <xdr:row>57</xdr:row>
      <xdr:rowOff>92075</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76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57</xdr:row>
      <xdr:rowOff>83185</xdr:rowOff>
    </xdr:from>
    <xdr:ext cx="464820" cy="259080"/>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515350" y="985583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2,719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56</xdr:row>
      <xdr:rowOff>27305</xdr:rowOff>
    </xdr:from>
    <xdr:to>
      <xdr:col>41</xdr:col>
      <xdr:colOff>50800</xdr:colOff>
      <xdr:row>56</xdr:row>
      <xdr:rowOff>73025</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6972300" y="9628505"/>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167005</xdr:rowOff>
    </xdr:from>
    <xdr:to>
      <xdr:col>41</xdr:col>
      <xdr:colOff>101600</xdr:colOff>
      <xdr:row>57</xdr:row>
      <xdr:rowOff>97790</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7682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57</xdr:row>
      <xdr:rowOff>88265</xdr:rowOff>
    </xdr:from>
    <xdr:ext cx="464820" cy="254000"/>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626350" y="9860915"/>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2,636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57</xdr:row>
      <xdr:rowOff>1905</xdr:rowOff>
    </xdr:from>
    <xdr:to>
      <xdr:col>36</xdr:col>
      <xdr:colOff>165100</xdr:colOff>
      <xdr:row>57</xdr:row>
      <xdr:rowOff>103505</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774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57</xdr:row>
      <xdr:rowOff>94615</xdr:rowOff>
    </xdr:from>
    <xdr:ext cx="464820" cy="259080"/>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37350" y="986726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2,521</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55</xdr:row>
      <xdr:rowOff>104775</xdr:rowOff>
    </xdr:from>
    <xdr:to>
      <xdr:col>55</xdr:col>
      <xdr:colOff>50800</xdr:colOff>
      <xdr:row>56</xdr:row>
      <xdr:rowOff>34925</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53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127635</xdr:rowOff>
    </xdr:from>
    <xdr:ext cx="469900" cy="259080"/>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3859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6,724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55</xdr:row>
      <xdr:rowOff>153035</xdr:rowOff>
    </xdr:from>
    <xdr:to>
      <xdr:col>50</xdr:col>
      <xdr:colOff>165100</xdr:colOff>
      <xdr:row>56</xdr:row>
      <xdr:rowOff>83185</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58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54</xdr:row>
      <xdr:rowOff>99695</xdr:rowOff>
    </xdr:from>
    <xdr:ext cx="464820" cy="254000"/>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404350" y="9357995"/>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5,875</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55</xdr:row>
      <xdr:rowOff>153035</xdr:rowOff>
    </xdr:from>
    <xdr:to>
      <xdr:col>46</xdr:col>
      <xdr:colOff>38100</xdr:colOff>
      <xdr:row>56</xdr:row>
      <xdr:rowOff>83185</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58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54</xdr:row>
      <xdr:rowOff>99695</xdr:rowOff>
    </xdr:from>
    <xdr:ext cx="464820" cy="254000"/>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15350" y="9357995"/>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5,882</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55</xdr:row>
      <xdr:rowOff>147955</xdr:rowOff>
    </xdr:from>
    <xdr:to>
      <xdr:col>41</xdr:col>
      <xdr:colOff>101600</xdr:colOff>
      <xdr:row>56</xdr:row>
      <xdr:rowOff>78105</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57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54</xdr:row>
      <xdr:rowOff>94615</xdr:rowOff>
    </xdr:from>
    <xdr:ext cx="464820" cy="259080"/>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626350" y="935291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5,970</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56</xdr:row>
      <xdr:rowOff>22225</xdr:rowOff>
    </xdr:from>
    <xdr:to>
      <xdr:col>36</xdr:col>
      <xdr:colOff>165100</xdr:colOff>
      <xdr:row>56</xdr:row>
      <xdr:rowOff>123825</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62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54</xdr:row>
      <xdr:rowOff>140335</xdr:rowOff>
    </xdr:from>
    <xdr:ext cx="464820" cy="259080"/>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37350" y="939863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5,170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34/36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21,434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4805" cy="2203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77</xdr:row>
      <xdr:rowOff>168910</xdr:rowOff>
    </xdr:from>
    <xdr:ext cx="243840" cy="254000"/>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080" y="133705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75</xdr:row>
      <xdr:rowOff>54610</xdr:rowOff>
    </xdr:from>
    <xdr:ext cx="531495" cy="254000"/>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505" y="129133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72</xdr:row>
      <xdr:rowOff>111760</xdr:rowOff>
    </xdr:from>
    <xdr:ext cx="531495" cy="254000"/>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505" y="124561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69</xdr:row>
      <xdr:rowOff>168910</xdr:rowOff>
    </xdr:from>
    <xdr:ext cx="531495" cy="254000"/>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505" y="119989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67</xdr:row>
      <xdr:rowOff>54610</xdr:rowOff>
    </xdr:from>
    <xdr:ext cx="531495" cy="254000"/>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505" y="11541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40640</xdr:rowOff>
    </xdr:from>
    <xdr:to>
      <xdr:col>54</xdr:col>
      <xdr:colOff>189865</xdr:colOff>
      <xdr:row>78</xdr:row>
      <xdr:rowOff>55880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385040"/>
          <a:ext cx="1270" cy="10439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59690</xdr:rowOff>
    </xdr:from>
    <xdr:ext cx="469900" cy="259080"/>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4327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1,828</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55880</xdr:rowOff>
    </xdr:from>
    <xdr:to>
      <xdr:col>55</xdr:col>
      <xdr:colOff>88900</xdr:colOff>
      <xdr:row>78</xdr:row>
      <xdr:rowOff>55880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4289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158115</xdr:rowOff>
    </xdr:from>
    <xdr:ext cx="534670" cy="254000"/>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2159615"/>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24,681</a:t>
          </a:r>
          <a:endParaRPr kumimoji="1" lang="ja-JP" altLang="en-US" sz="1000" b="1">
            <a:latin typeface="ＭＳ Ｐゴシック"/>
          </a:endParaRPr>
        </a:p>
      </xdr:txBody>
    </xdr:sp>
    <xdr:clientData/>
  </xdr:oneCellAnchor>
  <xdr:twoCellAnchor>
    <xdr:from>
      <xdr:col>54</xdr:col>
      <xdr:colOff>101600</xdr:colOff>
      <xdr:row>72</xdr:row>
      <xdr:rowOff>40640</xdr:rowOff>
    </xdr:from>
    <xdr:to>
      <xdr:col>55</xdr:col>
      <xdr:colOff>88900</xdr:colOff>
      <xdr:row>72</xdr:row>
      <xdr:rowOff>40640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3850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116840</xdr:rowOff>
    </xdr:from>
    <xdr:to>
      <xdr:col>55</xdr:col>
      <xdr:colOff>0</xdr:colOff>
      <xdr:row>78</xdr:row>
      <xdr:rowOff>33655</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9639300" y="13318490"/>
          <a:ext cx="838200" cy="882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130175</xdr:rowOff>
    </xdr:from>
    <xdr:ext cx="469900" cy="259080"/>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298892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7,098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76</xdr:row>
      <xdr:rowOff>107315</xdr:rowOff>
    </xdr:from>
    <xdr:to>
      <xdr:col>55</xdr:col>
      <xdr:colOff>50800</xdr:colOff>
      <xdr:row>77</xdr:row>
      <xdr:rowOff>37465</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137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20320</xdr:rowOff>
    </xdr:from>
    <xdr:to>
      <xdr:col>50</xdr:col>
      <xdr:colOff>114300</xdr:colOff>
      <xdr:row>77</xdr:row>
      <xdr:rowOff>116840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8750300" y="13221970"/>
          <a:ext cx="889000" cy="96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110490</xdr:rowOff>
    </xdr:from>
    <xdr:to>
      <xdr:col>50</xdr:col>
      <xdr:colOff>165100</xdr:colOff>
      <xdr:row>77</xdr:row>
      <xdr:rowOff>40640</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140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75</xdr:row>
      <xdr:rowOff>57150</xdr:rowOff>
    </xdr:from>
    <xdr:ext cx="464820" cy="259080"/>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404350" y="1291590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7,030</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77</xdr:row>
      <xdr:rowOff>20320</xdr:rowOff>
    </xdr:from>
    <xdr:to>
      <xdr:col>45</xdr:col>
      <xdr:colOff>177800</xdr:colOff>
      <xdr:row>78</xdr:row>
      <xdr:rowOff>13335</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7861300" y="13221970"/>
          <a:ext cx="889000" cy="164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30480</xdr:rowOff>
    </xdr:from>
    <xdr:to>
      <xdr:col>46</xdr:col>
      <xdr:colOff>38100</xdr:colOff>
      <xdr:row>76</xdr:row>
      <xdr:rowOff>132080</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74</xdr:row>
      <xdr:rowOff>149225</xdr:rowOff>
    </xdr:from>
    <xdr:ext cx="464820" cy="259080"/>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515350" y="1283652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8,771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78</xdr:row>
      <xdr:rowOff>13335</xdr:rowOff>
    </xdr:from>
    <xdr:to>
      <xdr:col>41</xdr:col>
      <xdr:colOff>50800</xdr:colOff>
      <xdr:row>78</xdr:row>
      <xdr:rowOff>39370</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6972300" y="13386435"/>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6985</xdr:rowOff>
    </xdr:from>
    <xdr:to>
      <xdr:col>41</xdr:col>
      <xdr:colOff>101600</xdr:colOff>
      <xdr:row>77</xdr:row>
      <xdr:rowOff>109220</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2086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75</xdr:row>
      <xdr:rowOff>125095</xdr:rowOff>
    </xdr:from>
    <xdr:ext cx="464820" cy="2584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626350" y="12983845"/>
          <a:ext cx="464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5,546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77</xdr:row>
      <xdr:rowOff>43180</xdr:rowOff>
    </xdr:from>
    <xdr:to>
      <xdr:col>36</xdr:col>
      <xdr:colOff>165100</xdr:colOff>
      <xdr:row>77</xdr:row>
      <xdr:rowOff>144780</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24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75</xdr:row>
      <xdr:rowOff>161290</xdr:rowOff>
    </xdr:from>
    <xdr:ext cx="464820" cy="259080"/>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37350" y="1302004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4,753</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77</xdr:row>
      <xdr:rowOff>154940</xdr:rowOff>
    </xdr:from>
    <xdr:to>
      <xdr:col>55</xdr:col>
      <xdr:colOff>50800</xdr:colOff>
      <xdr:row>78</xdr:row>
      <xdr:rowOff>84455</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3565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69215</xdr:rowOff>
    </xdr:from>
    <xdr:ext cx="469900" cy="259080"/>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32708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2,313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77</xdr:row>
      <xdr:rowOff>66040</xdr:rowOff>
    </xdr:from>
    <xdr:to>
      <xdr:col>50</xdr:col>
      <xdr:colOff>165100</xdr:colOff>
      <xdr:row>77</xdr:row>
      <xdr:rowOff>167640</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326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77</xdr:row>
      <xdr:rowOff>158750</xdr:rowOff>
    </xdr:from>
    <xdr:ext cx="464820" cy="259080"/>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04350" y="1336040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4,255</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76</xdr:row>
      <xdr:rowOff>140970</xdr:rowOff>
    </xdr:from>
    <xdr:to>
      <xdr:col>46</xdr:col>
      <xdr:colOff>38100</xdr:colOff>
      <xdr:row>77</xdr:row>
      <xdr:rowOff>71120</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17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77</xdr:row>
      <xdr:rowOff>62230</xdr:rowOff>
    </xdr:from>
    <xdr:ext cx="464820" cy="259080"/>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15350" y="1326388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6,365</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77</xdr:row>
      <xdr:rowOff>133985</xdr:rowOff>
    </xdr:from>
    <xdr:to>
      <xdr:col>41</xdr:col>
      <xdr:colOff>101600</xdr:colOff>
      <xdr:row>78</xdr:row>
      <xdr:rowOff>64135</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335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78</xdr:row>
      <xdr:rowOff>55245</xdr:rowOff>
    </xdr:from>
    <xdr:ext cx="464820" cy="254000"/>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626350" y="13428345"/>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2,768</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77</xdr:row>
      <xdr:rowOff>160020</xdr:rowOff>
    </xdr:from>
    <xdr:to>
      <xdr:col>36</xdr:col>
      <xdr:colOff>165100</xdr:colOff>
      <xdr:row>78</xdr:row>
      <xdr:rowOff>90170</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361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78</xdr:row>
      <xdr:rowOff>81280</xdr:rowOff>
    </xdr:from>
    <xdr:ext cx="464820" cy="259080"/>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37350" y="1345438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2,201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18/36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51,564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33,078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4805" cy="2203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100</xdr:row>
      <xdr:rowOff>111760</xdr:rowOff>
    </xdr:from>
    <xdr:ext cx="531495" cy="254000"/>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72505" y="17256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98</xdr:row>
      <xdr:rowOff>73660</xdr:rowOff>
    </xdr:from>
    <xdr:ext cx="531495" cy="259080"/>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72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35560</xdr:rowOff>
    </xdr:from>
    <xdr:ext cx="531495" cy="259080"/>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93</xdr:row>
      <xdr:rowOff>168910</xdr:rowOff>
    </xdr:from>
    <xdr:ext cx="531495" cy="254000"/>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505" y="16113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91</xdr:row>
      <xdr:rowOff>130810</xdr:rowOff>
    </xdr:from>
    <xdr:ext cx="531495" cy="259080"/>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89</xdr:row>
      <xdr:rowOff>92710</xdr:rowOff>
    </xdr:from>
    <xdr:ext cx="531495" cy="259080"/>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505" y="1535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87</xdr:row>
      <xdr:rowOff>54610</xdr:rowOff>
    </xdr:from>
    <xdr:ext cx="531495" cy="254000"/>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505" y="14970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a:extLst>
            <a:ext uri="{FF2B5EF4-FFF2-40B4-BE49-F238E27FC236}">
              <a16:creationId xmlns:a16="http://schemas.microsoft.com/office/drawing/2014/main" id="{00000000-0008-0000-0700-0000C5010000}"/>
            </a:ext>
          </a:extLst>
        </xdr:cNvPr>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167640</xdr:rowOff>
    </xdr:from>
    <xdr:to>
      <xdr:col>54</xdr:col>
      <xdr:colOff>189865</xdr:colOff>
      <xdr:row>99</xdr:row>
      <xdr:rowOff>113665</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10475595" y="15426690"/>
          <a:ext cx="1270" cy="1660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117475</xdr:rowOff>
    </xdr:from>
    <xdr:ext cx="534670" cy="259080"/>
    <xdr:sp macro="" textlink="">
      <xdr:nvSpPr>
        <xdr:cNvPr id="455" name="土木費最小値テキスト">
          <a:extLst>
            <a:ext uri="{FF2B5EF4-FFF2-40B4-BE49-F238E27FC236}">
              <a16:creationId xmlns:a16="http://schemas.microsoft.com/office/drawing/2014/main" id="{00000000-0008-0000-0700-0000C7010000}"/>
            </a:ext>
          </a:extLst>
        </xdr:cNvPr>
        <xdr:cNvSpPr txBox="1"/>
      </xdr:nvSpPr>
      <xdr:spPr>
        <a:xfrm>
          <a:off x="10528300" y="170910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18,188</a:t>
          </a:r>
          <a:endParaRPr kumimoji="1" lang="ja-JP" altLang="en-US" sz="1000" b="1">
            <a:latin typeface="ＭＳ Ｐゴシック"/>
            <a:ea typeface="ＭＳ Ｐゴシック"/>
          </a:endParaRPr>
        </a:p>
      </xdr:txBody>
    </xdr:sp>
    <xdr:clientData/>
  </xdr:oneCellAnchor>
  <xdr:twoCellAnchor>
    <xdr:from>
      <xdr:col>54</xdr:col>
      <xdr:colOff>101600</xdr:colOff>
      <xdr:row>99</xdr:row>
      <xdr:rowOff>113665</xdr:rowOff>
    </xdr:from>
    <xdr:to>
      <xdr:col>55</xdr:col>
      <xdr:colOff>88900</xdr:colOff>
      <xdr:row>99</xdr:row>
      <xdr:rowOff>113665</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70872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114300</xdr:rowOff>
    </xdr:from>
    <xdr:ext cx="534670" cy="259080"/>
    <xdr:sp macro="" textlink="">
      <xdr:nvSpPr>
        <xdr:cNvPr id="457" name="土木費最大値テキスト">
          <a:extLst>
            <a:ext uri="{FF2B5EF4-FFF2-40B4-BE49-F238E27FC236}">
              <a16:creationId xmlns:a16="http://schemas.microsoft.com/office/drawing/2014/main" id="{00000000-0008-0000-0700-0000C9010000}"/>
            </a:ext>
          </a:extLst>
        </xdr:cNvPr>
        <xdr:cNvSpPr txBox="1"/>
      </xdr:nvSpPr>
      <xdr:spPr>
        <a:xfrm>
          <a:off x="10528300" y="152019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61,772</a:t>
          </a:r>
          <a:endParaRPr kumimoji="1" lang="ja-JP" altLang="en-US" sz="1000" b="1">
            <a:latin typeface="ＭＳ Ｐゴシック"/>
          </a:endParaRPr>
        </a:p>
      </xdr:txBody>
    </xdr:sp>
    <xdr:clientData/>
  </xdr:oneCellAnchor>
  <xdr:twoCellAnchor>
    <xdr:from>
      <xdr:col>54</xdr:col>
      <xdr:colOff>101600</xdr:colOff>
      <xdr:row>89</xdr:row>
      <xdr:rowOff>167640</xdr:rowOff>
    </xdr:from>
    <xdr:to>
      <xdr:col>55</xdr:col>
      <xdr:colOff>88900</xdr:colOff>
      <xdr:row>89</xdr:row>
      <xdr:rowOff>167640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54266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46355</xdr:rowOff>
    </xdr:from>
    <xdr:to>
      <xdr:col>55</xdr:col>
      <xdr:colOff>0</xdr:colOff>
      <xdr:row>96</xdr:row>
      <xdr:rowOff>71120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9639300" y="16334105"/>
          <a:ext cx="838200" cy="196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161925</xdr:rowOff>
    </xdr:from>
    <xdr:ext cx="534670" cy="259080"/>
    <xdr:sp macro="" textlink="">
      <xdr:nvSpPr>
        <xdr:cNvPr id="460" name="土木費平均値テキスト">
          <a:extLst>
            <a:ext uri="{FF2B5EF4-FFF2-40B4-BE49-F238E27FC236}">
              <a16:creationId xmlns:a16="http://schemas.microsoft.com/office/drawing/2014/main" id="{00000000-0008-0000-0700-0000CC010000}"/>
            </a:ext>
          </a:extLst>
        </xdr:cNvPr>
        <xdr:cNvSpPr txBox="1"/>
      </xdr:nvSpPr>
      <xdr:spPr>
        <a:xfrm>
          <a:off x="10528300" y="1627822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34,191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95</xdr:row>
      <xdr:rowOff>139065</xdr:rowOff>
    </xdr:from>
    <xdr:to>
      <xdr:col>55</xdr:col>
      <xdr:colOff>50800</xdr:colOff>
      <xdr:row>96</xdr:row>
      <xdr:rowOff>69215</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10426700" y="16426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134620</xdr:rowOff>
    </xdr:from>
    <xdr:to>
      <xdr:col>50</xdr:col>
      <xdr:colOff>114300</xdr:colOff>
      <xdr:row>95</xdr:row>
      <xdr:rowOff>46355</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8750300" y="16250920"/>
          <a:ext cx="889000" cy="831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27940</xdr:rowOff>
    </xdr:from>
    <xdr:to>
      <xdr:col>50</xdr:col>
      <xdr:colOff>165100</xdr:colOff>
      <xdr:row>96</xdr:row>
      <xdr:rowOff>129540</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9588500" y="1648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96</xdr:row>
      <xdr:rowOff>120650</xdr:rowOff>
    </xdr:from>
    <xdr:ext cx="529590" cy="254000"/>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9371965" y="1657985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32,605</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94</xdr:row>
      <xdr:rowOff>134620</xdr:rowOff>
    </xdr:from>
    <xdr:to>
      <xdr:col>45</xdr:col>
      <xdr:colOff>177800</xdr:colOff>
      <xdr:row>96</xdr:row>
      <xdr:rowOff>12700</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7861300" y="16250920"/>
          <a:ext cx="889000" cy="2209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121920</xdr:rowOff>
    </xdr:from>
    <xdr:to>
      <xdr:col>46</xdr:col>
      <xdr:colOff>38100</xdr:colOff>
      <xdr:row>96</xdr:row>
      <xdr:rowOff>52070</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8699500" y="16409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96</xdr:row>
      <xdr:rowOff>43180</xdr:rowOff>
    </xdr:from>
    <xdr:ext cx="529590" cy="254000"/>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482965" y="1650238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34,639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95</xdr:row>
      <xdr:rowOff>168910</xdr:rowOff>
    </xdr:from>
    <xdr:to>
      <xdr:col>41</xdr:col>
      <xdr:colOff>50800</xdr:colOff>
      <xdr:row>96</xdr:row>
      <xdr:rowOff>12700</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6972300" y="1645666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14605</xdr:rowOff>
    </xdr:from>
    <xdr:to>
      <xdr:col>41</xdr:col>
      <xdr:colOff>101600</xdr:colOff>
      <xdr:row>96</xdr:row>
      <xdr:rowOff>116205</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7810500" y="1647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96</xdr:row>
      <xdr:rowOff>107315</xdr:rowOff>
    </xdr:from>
    <xdr:ext cx="529590" cy="259080"/>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593965" y="1656651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32,955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96</xdr:row>
      <xdr:rowOff>6350</xdr:rowOff>
    </xdr:from>
    <xdr:to>
      <xdr:col>36</xdr:col>
      <xdr:colOff>165100</xdr:colOff>
      <xdr:row>96</xdr:row>
      <xdr:rowOff>107950</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6921500" y="1646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96</xdr:row>
      <xdr:rowOff>99060</xdr:rowOff>
    </xdr:from>
    <xdr:ext cx="529590" cy="254000"/>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704965" y="1655826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33,169</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96</xdr:row>
      <xdr:rowOff>20320</xdr:rowOff>
    </xdr:from>
    <xdr:to>
      <xdr:col>55</xdr:col>
      <xdr:colOff>50800</xdr:colOff>
      <xdr:row>96</xdr:row>
      <xdr:rowOff>121920</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10426700" y="1647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170815</xdr:rowOff>
    </xdr:from>
    <xdr:ext cx="534670" cy="258445"/>
    <xdr:sp macro="" textlink="">
      <xdr:nvSpPr>
        <xdr:cNvPr id="479" name="土木費該当値テキスト">
          <a:extLst>
            <a:ext uri="{FF2B5EF4-FFF2-40B4-BE49-F238E27FC236}">
              <a16:creationId xmlns:a16="http://schemas.microsoft.com/office/drawing/2014/main" id="{00000000-0008-0000-0700-0000DF010000}"/>
            </a:ext>
          </a:extLst>
        </xdr:cNvPr>
        <xdr:cNvSpPr txBox="1"/>
      </xdr:nvSpPr>
      <xdr:spPr>
        <a:xfrm>
          <a:off x="10528300" y="1645856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32,792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94</xdr:row>
      <xdr:rowOff>167005</xdr:rowOff>
    </xdr:from>
    <xdr:to>
      <xdr:col>50</xdr:col>
      <xdr:colOff>165100</xdr:colOff>
      <xdr:row>95</xdr:row>
      <xdr:rowOff>97790</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9588500" y="162833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93</xdr:row>
      <xdr:rowOff>113665</xdr:rowOff>
    </xdr:from>
    <xdr:ext cx="529590" cy="2584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371965" y="16058515"/>
          <a:ext cx="529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37,952</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94</xdr:row>
      <xdr:rowOff>83820</xdr:rowOff>
    </xdr:from>
    <xdr:to>
      <xdr:col>46</xdr:col>
      <xdr:colOff>38100</xdr:colOff>
      <xdr:row>95</xdr:row>
      <xdr:rowOff>13970</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8699500" y="16200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93</xdr:row>
      <xdr:rowOff>30480</xdr:rowOff>
    </xdr:from>
    <xdr:ext cx="529590" cy="254000"/>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482965" y="1597533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40,132</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95</xdr:row>
      <xdr:rowOff>133350</xdr:rowOff>
    </xdr:from>
    <xdr:to>
      <xdr:col>41</xdr:col>
      <xdr:colOff>101600</xdr:colOff>
      <xdr:row>96</xdr:row>
      <xdr:rowOff>63500</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7810500" y="1642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94</xdr:row>
      <xdr:rowOff>80010</xdr:rowOff>
    </xdr:from>
    <xdr:ext cx="529590" cy="259080"/>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593965" y="1619631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34,338</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95</xdr:row>
      <xdr:rowOff>118110</xdr:rowOff>
    </xdr:from>
    <xdr:to>
      <xdr:col>36</xdr:col>
      <xdr:colOff>165100</xdr:colOff>
      <xdr:row>96</xdr:row>
      <xdr:rowOff>48260</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6921500" y="1640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94</xdr:row>
      <xdr:rowOff>64770</xdr:rowOff>
    </xdr:from>
    <xdr:ext cx="529590" cy="254000"/>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04965" y="1618107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34,736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15/36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14,825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14,379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4805" cy="2203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407900" y="4635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40</xdr:row>
      <xdr:rowOff>111760</xdr:rowOff>
    </xdr:from>
    <xdr:ext cx="462280" cy="254000"/>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78640" y="69697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65</xdr:col>
      <xdr:colOff>63500</xdr:colOff>
      <xdr:row>39</xdr:row>
      <xdr:rowOff>99060</xdr:rowOff>
    </xdr:from>
    <xdr:to>
      <xdr:col>89</xdr:col>
      <xdr:colOff>177800</xdr:colOff>
      <xdr:row>39</xdr:row>
      <xdr:rowOff>99060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38</xdr:row>
      <xdr:rowOff>128270</xdr:rowOff>
    </xdr:from>
    <xdr:ext cx="462280" cy="259080"/>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78640" y="664337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114935</xdr:rowOff>
    </xdr:from>
    <xdr:to>
      <xdr:col>89</xdr:col>
      <xdr:colOff>177800</xdr:colOff>
      <xdr:row>37</xdr:row>
      <xdr:rowOff>114935</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144145</xdr:rowOff>
    </xdr:from>
    <xdr:ext cx="531495" cy="254000"/>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505" y="6316345"/>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132080</xdr:rowOff>
    </xdr:from>
    <xdr:to>
      <xdr:col>89</xdr:col>
      <xdr:colOff>177800</xdr:colOff>
      <xdr:row>35</xdr:row>
      <xdr:rowOff>132080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34</xdr:row>
      <xdr:rowOff>160655</xdr:rowOff>
    </xdr:from>
    <xdr:ext cx="531495" cy="259080"/>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147955</xdr:rowOff>
    </xdr:from>
    <xdr:to>
      <xdr:col>89</xdr:col>
      <xdr:colOff>177800</xdr:colOff>
      <xdr:row>33</xdr:row>
      <xdr:rowOff>147955</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6350</xdr:rowOff>
    </xdr:from>
    <xdr:ext cx="531495" cy="254000"/>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505" y="566420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164465</xdr:rowOff>
    </xdr:from>
    <xdr:to>
      <xdr:col>89</xdr:col>
      <xdr:colOff>177800</xdr:colOff>
      <xdr:row>31</xdr:row>
      <xdr:rowOff>164465</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22225</xdr:rowOff>
    </xdr:from>
    <xdr:ext cx="531495" cy="2584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505" y="5337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8890</xdr:rowOff>
    </xdr:from>
    <xdr:to>
      <xdr:col>89</xdr:col>
      <xdr:colOff>177800</xdr:colOff>
      <xdr:row>30</xdr:row>
      <xdr:rowOff>8890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38100</xdr:rowOff>
    </xdr:from>
    <xdr:ext cx="531495" cy="259080"/>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505" y="5010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27</xdr:row>
      <xdr:rowOff>54610</xdr:rowOff>
    </xdr:from>
    <xdr:ext cx="531495" cy="254000"/>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505" y="4683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27,000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40640</xdr:rowOff>
    </xdr:from>
    <xdr:to>
      <xdr:col>85</xdr:col>
      <xdr:colOff>126365</xdr:colOff>
      <xdr:row>38</xdr:row>
      <xdr:rowOff>153670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355590"/>
          <a:ext cx="1270" cy="13131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157480</xdr:rowOff>
    </xdr:from>
    <xdr:ext cx="534670" cy="254000"/>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672580"/>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10,073</a:t>
          </a:r>
          <a:endParaRPr kumimoji="1" lang="ja-JP" altLang="en-US" sz="1000" b="1">
            <a:latin typeface="ＭＳ Ｐゴシック"/>
            <a:ea typeface="ＭＳ Ｐゴシック"/>
          </a:endParaRPr>
        </a:p>
      </xdr:txBody>
    </xdr:sp>
    <xdr:clientData/>
  </xdr:oneCellAnchor>
  <xdr:twoCellAnchor>
    <xdr:from>
      <xdr:col>85</xdr:col>
      <xdr:colOff>38100</xdr:colOff>
      <xdr:row>38</xdr:row>
      <xdr:rowOff>153670</xdr:rowOff>
    </xdr:from>
    <xdr:to>
      <xdr:col>86</xdr:col>
      <xdr:colOff>25400</xdr:colOff>
      <xdr:row>38</xdr:row>
      <xdr:rowOff>153670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6687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158115</xdr:rowOff>
    </xdr:from>
    <xdr:ext cx="534670" cy="254000"/>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5130165"/>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22,139</a:t>
          </a:r>
          <a:endParaRPr kumimoji="1" lang="ja-JP" altLang="en-US" sz="1000" b="1">
            <a:latin typeface="ＭＳ Ｐゴシック"/>
          </a:endParaRPr>
        </a:p>
      </xdr:txBody>
    </xdr:sp>
    <xdr:clientData/>
  </xdr:oneCellAnchor>
  <xdr:twoCellAnchor>
    <xdr:from>
      <xdr:col>85</xdr:col>
      <xdr:colOff>38100</xdr:colOff>
      <xdr:row>31</xdr:row>
      <xdr:rowOff>40640</xdr:rowOff>
    </xdr:from>
    <xdr:to>
      <xdr:col>86</xdr:col>
      <xdr:colOff>25400</xdr:colOff>
      <xdr:row>31</xdr:row>
      <xdr:rowOff>40640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355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29210</xdr:rowOff>
    </xdr:from>
    <xdr:to>
      <xdr:col>85</xdr:col>
      <xdr:colOff>127000</xdr:colOff>
      <xdr:row>37</xdr:row>
      <xdr:rowOff>146050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5481300" y="6372860"/>
          <a:ext cx="838200" cy="1168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168910</xdr:rowOff>
    </xdr:from>
    <xdr:ext cx="534670" cy="254000"/>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169660"/>
          <a:ext cx="53467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12,824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36</xdr:row>
      <xdr:rowOff>146050</xdr:rowOff>
    </xdr:from>
    <xdr:to>
      <xdr:col>85</xdr:col>
      <xdr:colOff>177800</xdr:colOff>
      <xdr:row>37</xdr:row>
      <xdr:rowOff>76200</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31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114300</xdr:rowOff>
    </xdr:from>
    <xdr:to>
      <xdr:col>81</xdr:col>
      <xdr:colOff>50800</xdr:colOff>
      <xdr:row>37</xdr:row>
      <xdr:rowOff>146050</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4592300" y="6457950"/>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146050</xdr:rowOff>
    </xdr:from>
    <xdr:to>
      <xdr:col>81</xdr:col>
      <xdr:colOff>101600</xdr:colOff>
      <xdr:row>37</xdr:row>
      <xdr:rowOff>76200</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31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35</xdr:row>
      <xdr:rowOff>92710</xdr:rowOff>
    </xdr:from>
    <xdr:ext cx="529590" cy="259080"/>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3965" y="609346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12,824</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37</xdr:row>
      <xdr:rowOff>61595</xdr:rowOff>
    </xdr:from>
    <xdr:to>
      <xdr:col>76</xdr:col>
      <xdr:colOff>114300</xdr:colOff>
      <xdr:row>37</xdr:row>
      <xdr:rowOff>114300</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3703300" y="6405245"/>
          <a:ext cx="88900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89535</xdr:rowOff>
    </xdr:from>
    <xdr:to>
      <xdr:col>76</xdr:col>
      <xdr:colOff>165100</xdr:colOff>
      <xdr:row>37</xdr:row>
      <xdr:rowOff>19685</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261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35</xdr:row>
      <xdr:rowOff>36195</xdr:rowOff>
    </xdr:from>
    <xdr:ext cx="529590" cy="259080"/>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4965" y="603694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13,344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37</xdr:row>
      <xdr:rowOff>61595</xdr:rowOff>
    </xdr:from>
    <xdr:to>
      <xdr:col>71</xdr:col>
      <xdr:colOff>177800</xdr:colOff>
      <xdr:row>37</xdr:row>
      <xdr:rowOff>128905</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2814300" y="6405245"/>
          <a:ext cx="889000" cy="67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92710</xdr:rowOff>
    </xdr:from>
    <xdr:to>
      <xdr:col>72</xdr:col>
      <xdr:colOff>38100</xdr:colOff>
      <xdr:row>37</xdr:row>
      <xdr:rowOff>22860</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264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35</xdr:row>
      <xdr:rowOff>39370</xdr:rowOff>
    </xdr:from>
    <xdr:ext cx="529590" cy="259080"/>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5965" y="604012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13,315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36</xdr:row>
      <xdr:rowOff>161925</xdr:rowOff>
    </xdr:from>
    <xdr:to>
      <xdr:col>67</xdr:col>
      <xdr:colOff>101600</xdr:colOff>
      <xdr:row>37</xdr:row>
      <xdr:rowOff>92075</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334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35</xdr:row>
      <xdr:rowOff>109220</xdr:rowOff>
    </xdr:from>
    <xdr:ext cx="529590" cy="254000"/>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6965" y="610997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12,682</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36</xdr:row>
      <xdr:rowOff>149860</xdr:rowOff>
    </xdr:from>
    <xdr:to>
      <xdr:col>85</xdr:col>
      <xdr:colOff>177800</xdr:colOff>
      <xdr:row>37</xdr:row>
      <xdr:rowOff>80010</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632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128270</xdr:rowOff>
    </xdr:from>
    <xdr:ext cx="534670" cy="259080"/>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63004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12,788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37</xdr:row>
      <xdr:rowOff>95250</xdr:rowOff>
    </xdr:from>
    <xdr:to>
      <xdr:col>81</xdr:col>
      <xdr:colOff>101600</xdr:colOff>
      <xdr:row>38</xdr:row>
      <xdr:rowOff>25400</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38</xdr:row>
      <xdr:rowOff>16510</xdr:rowOff>
    </xdr:from>
    <xdr:ext cx="529590" cy="259080"/>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3965" y="653161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11,718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37</xdr:row>
      <xdr:rowOff>63500</xdr:rowOff>
    </xdr:from>
    <xdr:to>
      <xdr:col>76</xdr:col>
      <xdr:colOff>165100</xdr:colOff>
      <xdr:row>37</xdr:row>
      <xdr:rowOff>165100</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640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37</xdr:row>
      <xdr:rowOff>156210</xdr:rowOff>
    </xdr:from>
    <xdr:ext cx="529590" cy="254000"/>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4965" y="649986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12,009</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37</xdr:row>
      <xdr:rowOff>10795</xdr:rowOff>
    </xdr:from>
    <xdr:to>
      <xdr:col>72</xdr:col>
      <xdr:colOff>38100</xdr:colOff>
      <xdr:row>37</xdr:row>
      <xdr:rowOff>112395</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6354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37</xdr:row>
      <xdr:rowOff>103505</xdr:rowOff>
    </xdr:from>
    <xdr:ext cx="529590" cy="259080"/>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5965" y="644715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12,494</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37</xdr:row>
      <xdr:rowOff>78105</xdr:rowOff>
    </xdr:from>
    <xdr:to>
      <xdr:col>67</xdr:col>
      <xdr:colOff>101600</xdr:colOff>
      <xdr:row>38</xdr:row>
      <xdr:rowOff>8255</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6421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37</xdr:row>
      <xdr:rowOff>170815</xdr:rowOff>
    </xdr:from>
    <xdr:ext cx="529590" cy="2584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6965" y="6514465"/>
          <a:ext cx="529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11,872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17/36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63,140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52,851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4805" cy="2203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60</xdr:row>
      <xdr:rowOff>111760</xdr:rowOff>
    </xdr:from>
    <xdr:ext cx="243840" cy="254000"/>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197080" y="103987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58</xdr:row>
      <xdr:rowOff>73660</xdr:rowOff>
    </xdr:from>
    <xdr:ext cx="531495" cy="259080"/>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505" y="1001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56</xdr:row>
      <xdr:rowOff>35560</xdr:rowOff>
    </xdr:from>
    <xdr:ext cx="531495" cy="259080"/>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53</xdr:row>
      <xdr:rowOff>168910</xdr:rowOff>
    </xdr:from>
    <xdr:ext cx="531495" cy="254000"/>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505" y="9255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51</xdr:row>
      <xdr:rowOff>130810</xdr:rowOff>
    </xdr:from>
    <xdr:ext cx="531495" cy="259080"/>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49</xdr:row>
      <xdr:rowOff>92710</xdr:rowOff>
    </xdr:from>
    <xdr:ext cx="590550" cy="259080"/>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370" y="8493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47</xdr:row>
      <xdr:rowOff>54610</xdr:rowOff>
    </xdr:from>
    <xdr:ext cx="590550" cy="254000"/>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370" y="8112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a:extLst>
            <a:ext uri="{FF2B5EF4-FFF2-40B4-BE49-F238E27FC236}">
              <a16:creationId xmlns:a16="http://schemas.microsoft.com/office/drawing/2014/main" id="{00000000-0008-0000-0700-00003B020000}"/>
            </a:ext>
          </a:extLst>
        </xdr:cNvPr>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40640</xdr:rowOff>
    </xdr:from>
    <xdr:to>
      <xdr:col>85</xdr:col>
      <xdr:colOff>126365</xdr:colOff>
      <xdr:row>58</xdr:row>
      <xdr:rowOff>113665</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6317595" y="8613140"/>
          <a:ext cx="1270" cy="14446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117475</xdr:rowOff>
    </xdr:from>
    <xdr:ext cx="534670" cy="259080"/>
    <xdr:sp macro="" textlink="">
      <xdr:nvSpPr>
        <xdr:cNvPr id="573" name="教育費最小値テキスト">
          <a:extLst>
            <a:ext uri="{FF2B5EF4-FFF2-40B4-BE49-F238E27FC236}">
              <a16:creationId xmlns:a16="http://schemas.microsoft.com/office/drawing/2014/main" id="{00000000-0008-0000-0700-00003D020000}"/>
            </a:ext>
          </a:extLst>
        </xdr:cNvPr>
        <xdr:cNvSpPr txBox="1"/>
      </xdr:nvSpPr>
      <xdr:spPr>
        <a:xfrm>
          <a:off x="16370300" y="100615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25,362</a:t>
          </a:r>
          <a:endParaRPr kumimoji="1" lang="ja-JP" altLang="en-US" sz="1000" b="1">
            <a:latin typeface="ＭＳ Ｐゴシック"/>
            <a:ea typeface="ＭＳ Ｐゴシック"/>
          </a:endParaRPr>
        </a:p>
      </xdr:txBody>
    </xdr:sp>
    <xdr:clientData/>
  </xdr:oneCellAnchor>
  <xdr:twoCellAnchor>
    <xdr:from>
      <xdr:col>85</xdr:col>
      <xdr:colOff>38100</xdr:colOff>
      <xdr:row>58</xdr:row>
      <xdr:rowOff>113665</xdr:rowOff>
    </xdr:from>
    <xdr:to>
      <xdr:col>86</xdr:col>
      <xdr:colOff>25400</xdr:colOff>
      <xdr:row>58</xdr:row>
      <xdr:rowOff>113665</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100577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158750</xdr:rowOff>
    </xdr:from>
    <xdr:ext cx="598805" cy="259080"/>
    <xdr:sp macro="" textlink="">
      <xdr:nvSpPr>
        <xdr:cNvPr id="575" name="教育費最大値テキスト">
          <a:extLst>
            <a:ext uri="{FF2B5EF4-FFF2-40B4-BE49-F238E27FC236}">
              <a16:creationId xmlns:a16="http://schemas.microsoft.com/office/drawing/2014/main" id="{00000000-0008-0000-0700-00003F020000}"/>
            </a:ext>
          </a:extLst>
        </xdr:cNvPr>
        <xdr:cNvSpPr txBox="1"/>
      </xdr:nvSpPr>
      <xdr:spPr>
        <a:xfrm>
          <a:off x="16370300" y="83883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101,190</a:t>
          </a:r>
          <a:endParaRPr kumimoji="1" lang="ja-JP" altLang="en-US" sz="1000" b="1">
            <a:latin typeface="ＭＳ Ｐゴシック"/>
          </a:endParaRPr>
        </a:p>
      </xdr:txBody>
    </xdr:sp>
    <xdr:clientData/>
  </xdr:oneCellAnchor>
  <xdr:twoCellAnchor>
    <xdr:from>
      <xdr:col>85</xdr:col>
      <xdr:colOff>38100</xdr:colOff>
      <xdr:row>50</xdr:row>
      <xdr:rowOff>40640</xdr:rowOff>
    </xdr:from>
    <xdr:to>
      <xdr:col>86</xdr:col>
      <xdr:colOff>25400</xdr:colOff>
      <xdr:row>50</xdr:row>
      <xdr:rowOff>40640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8613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88900</xdr:rowOff>
    </xdr:from>
    <xdr:to>
      <xdr:col>85</xdr:col>
      <xdr:colOff>127000</xdr:colOff>
      <xdr:row>57</xdr:row>
      <xdr:rowOff>6985</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5481300" y="9690100"/>
          <a:ext cx="838200" cy="895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39370</xdr:rowOff>
    </xdr:from>
    <xdr:ext cx="534670" cy="259080"/>
    <xdr:sp macro="" textlink="">
      <xdr:nvSpPr>
        <xdr:cNvPr id="578" name="教育費平均値テキスト">
          <a:extLst>
            <a:ext uri="{FF2B5EF4-FFF2-40B4-BE49-F238E27FC236}">
              <a16:creationId xmlns:a16="http://schemas.microsoft.com/office/drawing/2014/main" id="{00000000-0008-0000-0700-000042020000}"/>
            </a:ext>
          </a:extLst>
        </xdr:cNvPr>
        <xdr:cNvSpPr txBox="1"/>
      </xdr:nvSpPr>
      <xdr:spPr>
        <a:xfrm>
          <a:off x="16370300" y="946912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45,807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56</xdr:row>
      <xdr:rowOff>16510</xdr:rowOff>
    </xdr:from>
    <xdr:to>
      <xdr:col>85</xdr:col>
      <xdr:colOff>177800</xdr:colOff>
      <xdr:row>56</xdr:row>
      <xdr:rowOff>118110</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6268700" y="9617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168275</xdr:rowOff>
    </xdr:from>
    <xdr:to>
      <xdr:col>81</xdr:col>
      <xdr:colOff>50800</xdr:colOff>
      <xdr:row>57</xdr:row>
      <xdr:rowOff>6985</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4592300" y="9769475"/>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146050</xdr:rowOff>
    </xdr:from>
    <xdr:to>
      <xdr:col>81</xdr:col>
      <xdr:colOff>101600</xdr:colOff>
      <xdr:row>56</xdr:row>
      <xdr:rowOff>76200</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54305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54</xdr:row>
      <xdr:rowOff>92710</xdr:rowOff>
    </xdr:from>
    <xdr:ext cx="529590" cy="259080"/>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13965" y="935101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47,991</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56</xdr:row>
      <xdr:rowOff>168275</xdr:rowOff>
    </xdr:from>
    <xdr:to>
      <xdr:col>76</xdr:col>
      <xdr:colOff>114300</xdr:colOff>
      <xdr:row>57</xdr:row>
      <xdr:rowOff>77470</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3703300" y="9769475"/>
          <a:ext cx="889000" cy="80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153670</xdr:rowOff>
    </xdr:from>
    <xdr:to>
      <xdr:col>76</xdr:col>
      <xdr:colOff>165100</xdr:colOff>
      <xdr:row>56</xdr:row>
      <xdr:rowOff>83820</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4541500" y="958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54</xdr:row>
      <xdr:rowOff>100330</xdr:rowOff>
    </xdr:from>
    <xdr:ext cx="529590" cy="254000"/>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324965" y="935863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47,591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57</xdr:row>
      <xdr:rowOff>77470</xdr:rowOff>
    </xdr:from>
    <xdr:to>
      <xdr:col>71</xdr:col>
      <xdr:colOff>177800</xdr:colOff>
      <xdr:row>57</xdr:row>
      <xdr:rowOff>151130</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2814300" y="9850120"/>
          <a:ext cx="889000" cy="73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120650</xdr:rowOff>
    </xdr:from>
    <xdr:to>
      <xdr:col>72</xdr:col>
      <xdr:colOff>38100</xdr:colOff>
      <xdr:row>57</xdr:row>
      <xdr:rowOff>50165</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3652500" y="97218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55</xdr:row>
      <xdr:rowOff>66675</xdr:rowOff>
    </xdr:from>
    <xdr:ext cx="529590" cy="254000"/>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435965" y="949642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40,370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57</xdr:row>
      <xdr:rowOff>3810</xdr:rowOff>
    </xdr:from>
    <xdr:to>
      <xdr:col>67</xdr:col>
      <xdr:colOff>101600</xdr:colOff>
      <xdr:row>57</xdr:row>
      <xdr:rowOff>105410</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27635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55</xdr:row>
      <xdr:rowOff>121920</xdr:rowOff>
    </xdr:from>
    <xdr:ext cx="529590" cy="254000"/>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546965" y="955167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37,468</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56</xdr:row>
      <xdr:rowOff>38100</xdr:rowOff>
    </xdr:from>
    <xdr:to>
      <xdr:col>85</xdr:col>
      <xdr:colOff>177800</xdr:colOff>
      <xdr:row>56</xdr:row>
      <xdr:rowOff>139700</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62687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16510</xdr:rowOff>
    </xdr:from>
    <xdr:ext cx="534670" cy="259080"/>
    <xdr:sp macro="" textlink="">
      <xdr:nvSpPr>
        <xdr:cNvPr id="597" name="教育費該当値テキスト">
          <a:extLst>
            <a:ext uri="{FF2B5EF4-FFF2-40B4-BE49-F238E27FC236}">
              <a16:creationId xmlns:a16="http://schemas.microsoft.com/office/drawing/2014/main" id="{00000000-0008-0000-0700-000055020000}"/>
            </a:ext>
          </a:extLst>
        </xdr:cNvPr>
        <xdr:cNvSpPr txBox="1"/>
      </xdr:nvSpPr>
      <xdr:spPr>
        <a:xfrm>
          <a:off x="16370300" y="96177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44,671</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56</xdr:row>
      <xdr:rowOff>127635</xdr:rowOff>
    </xdr:from>
    <xdr:to>
      <xdr:col>81</xdr:col>
      <xdr:colOff>101600</xdr:colOff>
      <xdr:row>57</xdr:row>
      <xdr:rowOff>57785</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5430500" y="9728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57</xdr:row>
      <xdr:rowOff>48895</xdr:rowOff>
    </xdr:from>
    <xdr:ext cx="529590" cy="259080"/>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13965" y="982154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39,960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56</xdr:row>
      <xdr:rowOff>117475</xdr:rowOff>
    </xdr:from>
    <xdr:to>
      <xdr:col>76</xdr:col>
      <xdr:colOff>165100</xdr:colOff>
      <xdr:row>57</xdr:row>
      <xdr:rowOff>47625</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4541500" y="9718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57</xdr:row>
      <xdr:rowOff>38735</xdr:rowOff>
    </xdr:from>
    <xdr:ext cx="529590" cy="259080"/>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324965" y="981138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40,504</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57</xdr:row>
      <xdr:rowOff>26670</xdr:rowOff>
    </xdr:from>
    <xdr:to>
      <xdr:col>72</xdr:col>
      <xdr:colOff>38100</xdr:colOff>
      <xdr:row>57</xdr:row>
      <xdr:rowOff>128270</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3652500" y="979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57</xdr:row>
      <xdr:rowOff>119380</xdr:rowOff>
    </xdr:from>
    <xdr:ext cx="529590" cy="259080"/>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435965" y="989203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36,269</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57</xdr:row>
      <xdr:rowOff>100330</xdr:rowOff>
    </xdr:from>
    <xdr:to>
      <xdr:col>67</xdr:col>
      <xdr:colOff>101600</xdr:colOff>
      <xdr:row>58</xdr:row>
      <xdr:rowOff>30480</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2763500" y="9872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58</xdr:row>
      <xdr:rowOff>21590</xdr:rowOff>
    </xdr:from>
    <xdr:ext cx="529590" cy="259080"/>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546965" y="996569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32,389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4805" cy="2203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407900" y="11493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99060</xdr:rowOff>
    </xdr:from>
    <xdr:to>
      <xdr:col>89</xdr:col>
      <xdr:colOff>177800</xdr:colOff>
      <xdr:row>79</xdr:row>
      <xdr:rowOff>99060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128270</xdr:rowOff>
    </xdr:from>
    <xdr:ext cx="243840" cy="259080"/>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197080" y="1350137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114935</xdr:rowOff>
    </xdr:from>
    <xdr:to>
      <xdr:col>89</xdr:col>
      <xdr:colOff>177800</xdr:colOff>
      <xdr:row>77</xdr:row>
      <xdr:rowOff>114935</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67310</xdr:colOff>
      <xdr:row>76</xdr:row>
      <xdr:rowOff>144145</xdr:rowOff>
    </xdr:from>
    <xdr:ext cx="372110" cy="254000"/>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068810" y="13174345"/>
          <a:ext cx="37211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132080</xdr:rowOff>
    </xdr:from>
    <xdr:to>
      <xdr:col>89</xdr:col>
      <xdr:colOff>177800</xdr:colOff>
      <xdr:row>75</xdr:row>
      <xdr:rowOff>132080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67310</xdr:colOff>
      <xdr:row>74</xdr:row>
      <xdr:rowOff>160655</xdr:rowOff>
    </xdr:from>
    <xdr:ext cx="372110" cy="259080"/>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068810" y="12847955"/>
          <a:ext cx="372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73</xdr:row>
      <xdr:rowOff>147955</xdr:rowOff>
    </xdr:from>
    <xdr:to>
      <xdr:col>89</xdr:col>
      <xdr:colOff>177800</xdr:colOff>
      <xdr:row>73</xdr:row>
      <xdr:rowOff>147955</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67310</xdr:colOff>
      <xdr:row>73</xdr:row>
      <xdr:rowOff>6350</xdr:rowOff>
    </xdr:from>
    <xdr:ext cx="372110" cy="254000"/>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2068810" y="12522200"/>
          <a:ext cx="37211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65</xdr:col>
      <xdr:colOff>63500</xdr:colOff>
      <xdr:row>71</xdr:row>
      <xdr:rowOff>164465</xdr:rowOff>
    </xdr:from>
    <xdr:to>
      <xdr:col>89</xdr:col>
      <xdr:colOff>177800</xdr:colOff>
      <xdr:row>71</xdr:row>
      <xdr:rowOff>164465</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71</xdr:row>
      <xdr:rowOff>22225</xdr:rowOff>
    </xdr:from>
    <xdr:ext cx="462280" cy="2584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78640" y="12195175"/>
          <a:ext cx="4622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8890</xdr:rowOff>
    </xdr:from>
    <xdr:to>
      <xdr:col>89</xdr:col>
      <xdr:colOff>177800</xdr:colOff>
      <xdr:row>70</xdr:row>
      <xdr:rowOff>8890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69</xdr:row>
      <xdr:rowOff>38100</xdr:rowOff>
    </xdr:from>
    <xdr:ext cx="462280" cy="259080"/>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78640" y="1186815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67</xdr:row>
      <xdr:rowOff>54610</xdr:rowOff>
    </xdr:from>
    <xdr:ext cx="462280" cy="254000"/>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78640" y="115417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00000000-0008-0000-0700-000076020000}"/>
            </a:ext>
          </a:extLst>
        </xdr:cNvPr>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49530</xdr:rowOff>
    </xdr:from>
    <xdr:to>
      <xdr:col>85</xdr:col>
      <xdr:colOff>126365</xdr:colOff>
      <xdr:row>79</xdr:row>
      <xdr:rowOff>99060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6317595" y="12051030"/>
          <a:ext cx="1270" cy="15925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102870</xdr:rowOff>
    </xdr:from>
    <xdr:ext cx="249555" cy="259080"/>
    <xdr:sp macro="" textlink="">
      <xdr:nvSpPr>
        <xdr:cNvPr id="632" name="災害復旧費最小値テキスト">
          <a:extLst>
            <a:ext uri="{FF2B5EF4-FFF2-40B4-BE49-F238E27FC236}">
              <a16:creationId xmlns:a16="http://schemas.microsoft.com/office/drawing/2014/main" id="{00000000-0008-0000-0700-000078020000}"/>
            </a:ext>
          </a:extLst>
        </xdr:cNvPr>
        <xdr:cNvSpPr txBox="1"/>
      </xdr:nvSpPr>
      <xdr:spPr>
        <a:xfrm>
          <a:off x="16370300" y="13647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99060</xdr:rowOff>
    </xdr:from>
    <xdr:to>
      <xdr:col>86</xdr:col>
      <xdr:colOff>25400</xdr:colOff>
      <xdr:row>79</xdr:row>
      <xdr:rowOff>99060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364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167640</xdr:rowOff>
    </xdr:from>
    <xdr:ext cx="469900" cy="254000"/>
    <xdr:sp macro="" textlink="">
      <xdr:nvSpPr>
        <xdr:cNvPr id="634" name="災害復旧費最大値テキスト">
          <a:extLst>
            <a:ext uri="{FF2B5EF4-FFF2-40B4-BE49-F238E27FC236}">
              <a16:creationId xmlns:a16="http://schemas.microsoft.com/office/drawing/2014/main" id="{00000000-0008-0000-0700-00007A020000}"/>
            </a:ext>
          </a:extLst>
        </xdr:cNvPr>
        <xdr:cNvSpPr txBox="1"/>
      </xdr:nvSpPr>
      <xdr:spPr>
        <a:xfrm>
          <a:off x="16370300" y="11826240"/>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1,463</a:t>
          </a:r>
          <a:endParaRPr kumimoji="1" lang="ja-JP" altLang="en-US" sz="1000" b="1">
            <a:latin typeface="ＭＳ Ｐゴシック"/>
          </a:endParaRPr>
        </a:p>
      </xdr:txBody>
    </xdr:sp>
    <xdr:clientData/>
  </xdr:oneCellAnchor>
  <xdr:twoCellAnchor>
    <xdr:from>
      <xdr:col>85</xdr:col>
      <xdr:colOff>38100</xdr:colOff>
      <xdr:row>70</xdr:row>
      <xdr:rowOff>49530</xdr:rowOff>
    </xdr:from>
    <xdr:to>
      <xdr:col>86</xdr:col>
      <xdr:colOff>25400</xdr:colOff>
      <xdr:row>70</xdr:row>
      <xdr:rowOff>49530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2051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99060</xdr:rowOff>
    </xdr:from>
    <xdr:to>
      <xdr:col>85</xdr:col>
      <xdr:colOff>127000</xdr:colOff>
      <xdr:row>79</xdr:row>
      <xdr:rowOff>99060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5481300" y="136436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69215</xdr:rowOff>
    </xdr:from>
    <xdr:ext cx="378460" cy="259080"/>
    <xdr:sp macro="" textlink="">
      <xdr:nvSpPr>
        <xdr:cNvPr id="637" name="災害復旧費平均値テキスト">
          <a:extLst>
            <a:ext uri="{FF2B5EF4-FFF2-40B4-BE49-F238E27FC236}">
              <a16:creationId xmlns:a16="http://schemas.microsoft.com/office/drawing/2014/main" id="{00000000-0008-0000-0700-00007D020000}"/>
            </a:ext>
          </a:extLst>
        </xdr:cNvPr>
        <xdr:cNvSpPr txBox="1"/>
      </xdr:nvSpPr>
      <xdr:spPr>
        <a:xfrm>
          <a:off x="16370300" y="13270865"/>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78</xdr:row>
      <xdr:rowOff>46355</xdr:rowOff>
    </xdr:from>
    <xdr:to>
      <xdr:col>85</xdr:col>
      <xdr:colOff>177800</xdr:colOff>
      <xdr:row>78</xdr:row>
      <xdr:rowOff>147955</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6268700" y="13419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86995</xdr:rowOff>
    </xdr:from>
    <xdr:to>
      <xdr:col>81</xdr:col>
      <xdr:colOff>50800</xdr:colOff>
      <xdr:row>79</xdr:row>
      <xdr:rowOff>99060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4592300" y="13631545"/>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82550</xdr:rowOff>
    </xdr:from>
    <xdr:to>
      <xdr:col>81</xdr:col>
      <xdr:colOff>101600</xdr:colOff>
      <xdr:row>79</xdr:row>
      <xdr:rowOff>12700</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5430500" y="13455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52070</xdr:colOff>
      <xdr:row>77</xdr:row>
      <xdr:rowOff>29210</xdr:rowOff>
    </xdr:from>
    <xdr:ext cx="378460" cy="254000"/>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92070" y="13230860"/>
          <a:ext cx="378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79</xdr:row>
      <xdr:rowOff>33655</xdr:rowOff>
    </xdr:from>
    <xdr:to>
      <xdr:col>76</xdr:col>
      <xdr:colOff>114300</xdr:colOff>
      <xdr:row>79</xdr:row>
      <xdr:rowOff>86995</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3703300" y="13578205"/>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163195</xdr:rowOff>
    </xdr:from>
    <xdr:to>
      <xdr:col>76</xdr:col>
      <xdr:colOff>165100</xdr:colOff>
      <xdr:row>77</xdr:row>
      <xdr:rowOff>93345</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4541500" y="1319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115570</xdr:colOff>
      <xdr:row>75</xdr:row>
      <xdr:rowOff>109855</xdr:rowOff>
    </xdr:from>
    <xdr:ext cx="378460" cy="254000"/>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403070" y="12968605"/>
          <a:ext cx="378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79</xdr:row>
      <xdr:rowOff>24765</xdr:rowOff>
    </xdr:from>
    <xdr:to>
      <xdr:col>71</xdr:col>
      <xdr:colOff>177800</xdr:colOff>
      <xdr:row>79</xdr:row>
      <xdr:rowOff>33655</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2814300" y="13569315"/>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100330</xdr:rowOff>
    </xdr:from>
    <xdr:to>
      <xdr:col>72</xdr:col>
      <xdr:colOff>38100</xdr:colOff>
      <xdr:row>78</xdr:row>
      <xdr:rowOff>30480</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3652500" y="1330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179070</xdr:colOff>
      <xdr:row>76</xdr:row>
      <xdr:rowOff>46990</xdr:rowOff>
    </xdr:from>
    <xdr:ext cx="378460" cy="259080"/>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514070" y="1307719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77</xdr:row>
      <xdr:rowOff>160020</xdr:rowOff>
    </xdr:from>
    <xdr:to>
      <xdr:col>67</xdr:col>
      <xdr:colOff>101600</xdr:colOff>
      <xdr:row>78</xdr:row>
      <xdr:rowOff>90170</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2763500" y="13361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52070</xdr:colOff>
      <xdr:row>76</xdr:row>
      <xdr:rowOff>106680</xdr:rowOff>
    </xdr:from>
    <xdr:ext cx="378460" cy="259080"/>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5070" y="1313688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212</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79</xdr:row>
      <xdr:rowOff>48260</xdr:rowOff>
    </xdr:from>
    <xdr:to>
      <xdr:col>85</xdr:col>
      <xdr:colOff>177800</xdr:colOff>
      <xdr:row>79</xdr:row>
      <xdr:rowOff>149860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6268700" y="1359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134620</xdr:rowOff>
    </xdr:from>
    <xdr:ext cx="249555" cy="254000"/>
    <xdr:sp macro="" textlink="">
      <xdr:nvSpPr>
        <xdr:cNvPr id="656" name="災害復旧費該当値テキスト">
          <a:extLst>
            <a:ext uri="{FF2B5EF4-FFF2-40B4-BE49-F238E27FC236}">
              <a16:creationId xmlns:a16="http://schemas.microsoft.com/office/drawing/2014/main" id="{00000000-0008-0000-0700-000090020000}"/>
            </a:ext>
          </a:extLst>
        </xdr:cNvPr>
        <xdr:cNvSpPr txBox="1"/>
      </xdr:nvSpPr>
      <xdr:spPr>
        <a:xfrm>
          <a:off x="16370300" y="13507720"/>
          <a:ext cx="2495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79</xdr:row>
      <xdr:rowOff>48260</xdr:rowOff>
    </xdr:from>
    <xdr:to>
      <xdr:col>81</xdr:col>
      <xdr:colOff>101600</xdr:colOff>
      <xdr:row>79</xdr:row>
      <xdr:rowOff>149860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5430500" y="1359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79</xdr:row>
      <xdr:rowOff>140970</xdr:rowOff>
    </xdr:from>
    <xdr:ext cx="244475" cy="259080"/>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356840" y="1368552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79</xdr:row>
      <xdr:rowOff>36195</xdr:rowOff>
    </xdr:from>
    <xdr:to>
      <xdr:col>76</xdr:col>
      <xdr:colOff>165100</xdr:colOff>
      <xdr:row>79</xdr:row>
      <xdr:rowOff>137795</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4541500" y="13580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147955</xdr:colOff>
      <xdr:row>79</xdr:row>
      <xdr:rowOff>128905</xdr:rowOff>
    </xdr:from>
    <xdr:ext cx="313690" cy="259080"/>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435455" y="1367345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78</xdr:row>
      <xdr:rowOff>154940</xdr:rowOff>
    </xdr:from>
    <xdr:to>
      <xdr:col>72</xdr:col>
      <xdr:colOff>38100</xdr:colOff>
      <xdr:row>79</xdr:row>
      <xdr:rowOff>84455</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3652500" y="135280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20955</xdr:colOff>
      <xdr:row>79</xdr:row>
      <xdr:rowOff>75565</xdr:rowOff>
    </xdr:from>
    <xdr:ext cx="313690" cy="254000"/>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546455" y="13620115"/>
          <a:ext cx="3136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78</xdr:row>
      <xdr:rowOff>145415</xdr:rowOff>
    </xdr:from>
    <xdr:to>
      <xdr:col>67</xdr:col>
      <xdr:colOff>101600</xdr:colOff>
      <xdr:row>79</xdr:row>
      <xdr:rowOff>75565</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2763500" y="1351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84455</xdr:colOff>
      <xdr:row>79</xdr:row>
      <xdr:rowOff>66675</xdr:rowOff>
    </xdr:from>
    <xdr:ext cx="313690" cy="254000"/>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657455" y="13611225"/>
          <a:ext cx="3136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43,986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32,207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4805" cy="2203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407900" y="14922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73660</xdr:rowOff>
    </xdr:from>
    <xdr:ext cx="243840" cy="259080"/>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197080" y="1687576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35560</xdr:rowOff>
    </xdr:from>
    <xdr:ext cx="531495" cy="259080"/>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93</xdr:row>
      <xdr:rowOff>168910</xdr:rowOff>
    </xdr:from>
    <xdr:ext cx="531495" cy="254000"/>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505" y="16113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91</xdr:row>
      <xdr:rowOff>130810</xdr:rowOff>
    </xdr:from>
    <xdr:ext cx="531495" cy="259080"/>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89</xdr:row>
      <xdr:rowOff>92710</xdr:rowOff>
    </xdr:from>
    <xdr:ext cx="531495" cy="259080"/>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505" y="1535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90550" cy="254000"/>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370" y="14970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82550</xdr:rowOff>
    </xdr:from>
    <xdr:to>
      <xdr:col>85</xdr:col>
      <xdr:colOff>126365</xdr:colOff>
      <xdr:row>98</xdr:row>
      <xdr:rowOff>30480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513050"/>
          <a:ext cx="1270" cy="13195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34290</xdr:rowOff>
    </xdr:from>
    <xdr:ext cx="469900" cy="259080"/>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68363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9,730</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30480</xdr:rowOff>
    </xdr:from>
    <xdr:to>
      <xdr:col>86</xdr:col>
      <xdr:colOff>25400</xdr:colOff>
      <xdr:row>98</xdr:row>
      <xdr:rowOff>30480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6832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29210</xdr:rowOff>
    </xdr:from>
    <xdr:ext cx="534670" cy="254000"/>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288260"/>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79,002</a:t>
          </a:r>
          <a:endParaRPr kumimoji="1" lang="ja-JP" altLang="en-US" sz="1000" b="1">
            <a:latin typeface="ＭＳ Ｐゴシック"/>
          </a:endParaRPr>
        </a:p>
      </xdr:txBody>
    </xdr:sp>
    <xdr:clientData/>
  </xdr:oneCellAnchor>
  <xdr:twoCellAnchor>
    <xdr:from>
      <xdr:col>85</xdr:col>
      <xdr:colOff>38100</xdr:colOff>
      <xdr:row>90</xdr:row>
      <xdr:rowOff>82550</xdr:rowOff>
    </xdr:from>
    <xdr:to>
      <xdr:col>86</xdr:col>
      <xdr:colOff>25400</xdr:colOff>
      <xdr:row>90</xdr:row>
      <xdr:rowOff>82550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513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90170</xdr:rowOff>
    </xdr:from>
    <xdr:to>
      <xdr:col>85</xdr:col>
      <xdr:colOff>127000</xdr:colOff>
      <xdr:row>95</xdr:row>
      <xdr:rowOff>97790</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5481300" y="1637792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153035</xdr:rowOff>
    </xdr:from>
    <xdr:ext cx="534670" cy="259080"/>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44078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26,515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96</xdr:row>
      <xdr:rowOff>3175</xdr:rowOff>
    </xdr:from>
    <xdr:to>
      <xdr:col>85</xdr:col>
      <xdr:colOff>177800</xdr:colOff>
      <xdr:row>96</xdr:row>
      <xdr:rowOff>104775</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46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90170</xdr:rowOff>
    </xdr:from>
    <xdr:to>
      <xdr:col>81</xdr:col>
      <xdr:colOff>50800</xdr:colOff>
      <xdr:row>95</xdr:row>
      <xdr:rowOff>91440</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4592300" y="1637792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166370</xdr:rowOff>
    </xdr:from>
    <xdr:to>
      <xdr:col>81</xdr:col>
      <xdr:colOff>101600</xdr:colOff>
      <xdr:row>96</xdr:row>
      <xdr:rowOff>95885</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4541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96</xdr:row>
      <xdr:rowOff>86995</xdr:rowOff>
    </xdr:from>
    <xdr:ext cx="529590" cy="254000"/>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3965" y="1654619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26,982</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95</xdr:row>
      <xdr:rowOff>91440</xdr:rowOff>
    </xdr:from>
    <xdr:to>
      <xdr:col>76</xdr:col>
      <xdr:colOff>114300</xdr:colOff>
      <xdr:row>95</xdr:row>
      <xdr:rowOff>116840</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3703300" y="1637919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1270</xdr:rowOff>
    </xdr:from>
    <xdr:to>
      <xdr:col>76</xdr:col>
      <xdr:colOff>165100</xdr:colOff>
      <xdr:row>96</xdr:row>
      <xdr:rowOff>102870</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46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96</xdr:row>
      <xdr:rowOff>93980</xdr:rowOff>
    </xdr:from>
    <xdr:ext cx="529590" cy="259080"/>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324965" y="1655318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26,604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95</xdr:row>
      <xdr:rowOff>116840</xdr:rowOff>
    </xdr:from>
    <xdr:to>
      <xdr:col>71</xdr:col>
      <xdr:colOff>177800</xdr:colOff>
      <xdr:row>95</xdr:row>
      <xdr:rowOff>127000</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2814300" y="1640459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160020</xdr:rowOff>
    </xdr:from>
    <xdr:to>
      <xdr:col>72</xdr:col>
      <xdr:colOff>38100</xdr:colOff>
      <xdr:row>96</xdr:row>
      <xdr:rowOff>90170</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44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96</xdr:row>
      <xdr:rowOff>81280</xdr:rowOff>
    </xdr:from>
    <xdr:ext cx="529590" cy="259080"/>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35965" y="1654048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27,278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95</xdr:row>
      <xdr:rowOff>165100</xdr:rowOff>
    </xdr:from>
    <xdr:to>
      <xdr:col>67</xdr:col>
      <xdr:colOff>101600</xdr:colOff>
      <xdr:row>96</xdr:row>
      <xdr:rowOff>95250</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45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96</xdr:row>
      <xdr:rowOff>86995</xdr:rowOff>
    </xdr:from>
    <xdr:ext cx="529590" cy="254000"/>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46965" y="1654619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26,984</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95</xdr:row>
      <xdr:rowOff>46355</xdr:rowOff>
    </xdr:from>
    <xdr:to>
      <xdr:col>85</xdr:col>
      <xdr:colOff>177800</xdr:colOff>
      <xdr:row>95</xdr:row>
      <xdr:rowOff>147955</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6334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69215</xdr:rowOff>
    </xdr:from>
    <xdr:ext cx="534670" cy="259080"/>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61855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33,235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95</xdr:row>
      <xdr:rowOff>39370</xdr:rowOff>
    </xdr:from>
    <xdr:to>
      <xdr:col>81</xdr:col>
      <xdr:colOff>101600</xdr:colOff>
      <xdr:row>95</xdr:row>
      <xdr:rowOff>140970</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632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93</xdr:row>
      <xdr:rowOff>157480</xdr:rowOff>
    </xdr:from>
    <xdr:ext cx="529590" cy="254000"/>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13965" y="1610233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33,605</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95</xdr:row>
      <xdr:rowOff>40640</xdr:rowOff>
    </xdr:from>
    <xdr:to>
      <xdr:col>76</xdr:col>
      <xdr:colOff>165100</xdr:colOff>
      <xdr:row>95</xdr:row>
      <xdr:rowOff>142240</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6328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93</xdr:row>
      <xdr:rowOff>158750</xdr:rowOff>
    </xdr:from>
    <xdr:ext cx="529590" cy="259080"/>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324965" y="1610360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33,533</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95</xdr:row>
      <xdr:rowOff>66040</xdr:rowOff>
    </xdr:from>
    <xdr:to>
      <xdr:col>72</xdr:col>
      <xdr:colOff>38100</xdr:colOff>
      <xdr:row>95</xdr:row>
      <xdr:rowOff>167640</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635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94</xdr:row>
      <xdr:rowOff>12700</xdr:rowOff>
    </xdr:from>
    <xdr:ext cx="529590" cy="259080"/>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35965" y="1612900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32,198</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95</xdr:row>
      <xdr:rowOff>76200</xdr:rowOff>
    </xdr:from>
    <xdr:to>
      <xdr:col>67</xdr:col>
      <xdr:colOff>101600</xdr:colOff>
      <xdr:row>96</xdr:row>
      <xdr:rowOff>6350</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6363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94</xdr:row>
      <xdr:rowOff>22860</xdr:rowOff>
    </xdr:from>
    <xdr:ext cx="529590" cy="259080"/>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46965" y="1613916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31,654</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4805" cy="2203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37</xdr:row>
      <xdr:rowOff>168910</xdr:rowOff>
    </xdr:from>
    <xdr:ext cx="243840" cy="254000"/>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080" y="65125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3810</xdr:colOff>
      <xdr:row>35</xdr:row>
      <xdr:rowOff>54610</xdr:rowOff>
    </xdr:from>
    <xdr:ext cx="372110" cy="254000"/>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910810" y="6055360"/>
          <a:ext cx="37211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32</xdr:row>
      <xdr:rowOff>111760</xdr:rowOff>
    </xdr:from>
    <xdr:ext cx="462280" cy="254000"/>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640" y="55981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29</xdr:row>
      <xdr:rowOff>168910</xdr:rowOff>
    </xdr:from>
    <xdr:ext cx="462280" cy="254000"/>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640" y="51409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27</xdr:row>
      <xdr:rowOff>54610</xdr:rowOff>
    </xdr:from>
    <xdr:ext cx="462280" cy="254000"/>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640" y="46837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121285</xdr:rowOff>
    </xdr:from>
    <xdr:to>
      <xdr:col>116</xdr:col>
      <xdr:colOff>62865</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2159595" y="5264785"/>
          <a:ext cx="1270" cy="13900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143510</xdr:rowOff>
    </xdr:from>
    <xdr:ext cx="249555" cy="254000"/>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2212300" y="6658610"/>
          <a:ext cx="2495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67945</xdr:rowOff>
    </xdr:from>
    <xdr:ext cx="469900" cy="258445"/>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2212300" y="503999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1,520</a:t>
          </a:r>
          <a:endParaRPr kumimoji="1" lang="ja-JP" altLang="en-US" sz="1000" b="1">
            <a:latin typeface="ＭＳ Ｐゴシック"/>
          </a:endParaRPr>
        </a:p>
      </xdr:txBody>
    </xdr:sp>
    <xdr:clientData/>
  </xdr:oneCellAnchor>
  <xdr:twoCellAnchor>
    <xdr:from>
      <xdr:col>115</xdr:col>
      <xdr:colOff>165100</xdr:colOff>
      <xdr:row>30</xdr:row>
      <xdr:rowOff>121285</xdr:rowOff>
    </xdr:from>
    <xdr:to>
      <xdr:col>116</xdr:col>
      <xdr:colOff>152400</xdr:colOff>
      <xdr:row>30</xdr:row>
      <xdr:rowOff>121285</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52647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1323300" y="6654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6350</xdr:rowOff>
    </xdr:from>
    <xdr:ext cx="378460" cy="254000"/>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2212300" y="6350000"/>
          <a:ext cx="37846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115</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37</xdr:row>
      <xdr:rowOff>154940</xdr:rowOff>
    </xdr:from>
    <xdr:to>
      <xdr:col>116</xdr:col>
      <xdr:colOff>114300</xdr:colOff>
      <xdr:row>38</xdr:row>
      <xdr:rowOff>85090</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21107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0434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133350</xdr:rowOff>
    </xdr:from>
    <xdr:to>
      <xdr:col>112</xdr:col>
      <xdr:colOff>38100</xdr:colOff>
      <xdr:row>38</xdr:row>
      <xdr:rowOff>63500</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12725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179070</xdr:colOff>
      <xdr:row>36</xdr:row>
      <xdr:rowOff>80010</xdr:rowOff>
    </xdr:from>
    <xdr:ext cx="378460" cy="259080"/>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4070" y="62522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9545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32385</xdr:rowOff>
    </xdr:from>
    <xdr:to>
      <xdr:col>107</xdr:col>
      <xdr:colOff>101600</xdr:colOff>
      <xdr:row>37</xdr:row>
      <xdr:rowOff>133985</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0383500" y="637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35</xdr:row>
      <xdr:rowOff>150495</xdr:rowOff>
    </xdr:from>
    <xdr:ext cx="378460" cy="259080"/>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5070" y="615124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656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115570</xdr:rowOff>
    </xdr:from>
    <xdr:to>
      <xdr:col>102</xdr:col>
      <xdr:colOff>165100</xdr:colOff>
      <xdr:row>38</xdr:row>
      <xdr:rowOff>45720</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494500" y="645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36</xdr:row>
      <xdr:rowOff>63500</xdr:rowOff>
    </xdr:from>
    <xdr:ext cx="378460" cy="254000"/>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6070" y="6235700"/>
          <a:ext cx="378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158</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37</xdr:row>
      <xdr:rowOff>140335</xdr:rowOff>
    </xdr:from>
    <xdr:to>
      <xdr:col>98</xdr:col>
      <xdr:colOff>38100</xdr:colOff>
      <xdr:row>38</xdr:row>
      <xdr:rowOff>70485</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605500" y="648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36</xdr:row>
      <xdr:rowOff>86995</xdr:rowOff>
    </xdr:from>
    <xdr:ext cx="378460" cy="254000"/>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7070" y="6259195"/>
          <a:ext cx="378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131</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3810</xdr:rowOff>
    </xdr:from>
    <xdr:ext cx="249555" cy="259080"/>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2212300" y="6518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10160</xdr:rowOff>
    </xdr:from>
    <xdr:ext cx="244475" cy="259080"/>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98840" y="66967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10160</xdr:rowOff>
    </xdr:from>
    <xdr:ext cx="244475" cy="259080"/>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309840" y="66967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10160</xdr:rowOff>
    </xdr:from>
    <xdr:ext cx="244475" cy="259080"/>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420840" y="66967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10160</xdr:rowOff>
    </xdr:from>
    <xdr:ext cx="244475" cy="259080"/>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531840" y="66967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4805" cy="2203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249900" y="8064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53</xdr:row>
      <xdr:rowOff>168910</xdr:rowOff>
    </xdr:from>
    <xdr:ext cx="243840" cy="254000"/>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080" y="92557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47</xdr:row>
      <xdr:rowOff>54610</xdr:rowOff>
    </xdr:from>
    <xdr:ext cx="243840" cy="254000"/>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080" y="81127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62865</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10160</xdr:rowOff>
    </xdr:from>
    <xdr:ext cx="249555" cy="259080"/>
    <xdr:sp macro="" textlink="">
      <xdr:nvSpPr>
        <xdr:cNvPr id="793" name="前年度繰上充用金最小値テキスト">
          <a:extLst>
            <a:ext uri="{FF2B5EF4-FFF2-40B4-BE49-F238E27FC236}">
              <a16:creationId xmlns:a16="http://schemas.microsoft.com/office/drawing/2014/main" id="{00000000-0008-0000-0700-000019030000}"/>
            </a:ext>
          </a:extLst>
        </xdr:cNvPr>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10160</xdr:rowOff>
    </xdr:from>
    <xdr:ext cx="249555" cy="259080"/>
    <xdr:sp macro="" textlink="">
      <xdr:nvSpPr>
        <xdr:cNvPr id="795" name="前年度繰上充用金最大値テキスト">
          <a:extLst>
            <a:ext uri="{FF2B5EF4-FFF2-40B4-BE49-F238E27FC236}">
              <a16:creationId xmlns:a16="http://schemas.microsoft.com/office/drawing/2014/main" id="{00000000-0008-0000-0700-00001B030000}"/>
            </a:ext>
          </a:extLst>
        </xdr:cNvPr>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67310</xdr:rowOff>
    </xdr:from>
    <xdr:ext cx="249555" cy="259080"/>
    <xdr:sp macro="" textlink="">
      <xdr:nvSpPr>
        <xdr:cNvPr id="798" name="前年度繰上充用金平均値テキスト">
          <a:extLst>
            <a:ext uri="{FF2B5EF4-FFF2-40B4-BE49-F238E27FC236}">
              <a16:creationId xmlns:a16="http://schemas.microsoft.com/office/drawing/2014/main" id="{00000000-0008-0000-0700-00001E030000}"/>
            </a:ext>
          </a:extLst>
        </xdr:cNvPr>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55</xdr:row>
      <xdr:rowOff>10160</xdr:rowOff>
    </xdr:from>
    <xdr:ext cx="244475" cy="259080"/>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98840" y="94399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55</xdr:row>
      <xdr:rowOff>10160</xdr:rowOff>
    </xdr:from>
    <xdr:ext cx="244475" cy="259080"/>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309840" y="94399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55</xdr:row>
      <xdr:rowOff>10160</xdr:rowOff>
    </xdr:from>
    <xdr:ext cx="244475" cy="259080"/>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420840" y="94399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55</xdr:row>
      <xdr:rowOff>10160</xdr:rowOff>
    </xdr:from>
    <xdr:ext cx="244475" cy="259080"/>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531840" y="94399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124460</xdr:rowOff>
    </xdr:from>
    <xdr:ext cx="249555" cy="259080"/>
    <xdr:sp macro="" textlink="">
      <xdr:nvSpPr>
        <xdr:cNvPr id="817" name="前年度繰上充用金該当値テキスト">
          <a:extLst>
            <a:ext uri="{FF2B5EF4-FFF2-40B4-BE49-F238E27FC236}">
              <a16:creationId xmlns:a16="http://schemas.microsoft.com/office/drawing/2014/main" id="{00000000-0008-0000-0700-000031030000}"/>
            </a:ext>
          </a:extLst>
        </xdr:cNvPr>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53</xdr:row>
      <xdr:rowOff>35560</xdr:rowOff>
    </xdr:from>
    <xdr:ext cx="244475" cy="259080"/>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840" y="91224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53</xdr:row>
      <xdr:rowOff>35560</xdr:rowOff>
    </xdr:from>
    <xdr:ext cx="244475" cy="259080"/>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309840" y="91224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53</xdr:row>
      <xdr:rowOff>35560</xdr:rowOff>
    </xdr:from>
    <xdr:ext cx="244475" cy="259080"/>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420840" y="91224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53</xdr:row>
      <xdr:rowOff>35560</xdr:rowOff>
    </xdr:from>
    <xdr:ext cx="244475" cy="259080"/>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531840" y="91224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総務費は、住民一人当たり48,118円となっており、類似団体より高い水準にあるのは、増強を図っている財政調整基金等の積立額が大きくなっていることが主な要因である。</a:t>
          </a:r>
        </a:p>
        <a:p>
          <a:r>
            <a:rPr kumimoji="1" lang="ja-JP" altLang="en-US" sz="1100">
              <a:latin typeface="ＭＳ Ｐゴシック"/>
              <a:ea typeface="ＭＳ Ｐゴシック"/>
            </a:rPr>
            <a:t>民生費は、住民一人当たり161,423円となっており、類似団体より低い水準にあるが、年々上昇傾向にあり、今後も高齢化の進展等により社会保障関係経費の増加が見込まれることから、給付の適正化を図り、真に必要な給付に努める。</a:t>
          </a:r>
        </a:p>
        <a:p>
          <a:r>
            <a:rPr kumimoji="1" lang="ja-JP" altLang="en-US" sz="1100">
              <a:latin typeface="ＭＳ Ｐゴシック"/>
              <a:ea typeface="ＭＳ Ｐゴシック"/>
            </a:rPr>
            <a:t>農林水産業費は、住民一人当たり6,724円となっており、類似団体より高い水準にあるのは、黒酢米等の農産物ブランド化事業や堆肥センターの運営など、市独自の施策を行っていることが主な要因である。</a:t>
          </a:r>
        </a:p>
        <a:p>
          <a:r>
            <a:rPr kumimoji="1" lang="ja-JP" altLang="en-US" sz="1100">
              <a:latin typeface="ＭＳ Ｐゴシック"/>
              <a:ea typeface="ＭＳ Ｐゴシック"/>
            </a:rPr>
            <a:t>土木費は、住民一人当たり32,792円となっており、これまで連続立体交差事業や野田市駅西土地区画整理事業などの合併関連事業を合併特例債を有効活用して推進してきたため、類似団体より高い水準にあったが、令和4年度は、事業の進捗に伴い事業量が減少したことから類似団体より低い水準となった。</a:t>
          </a:r>
        </a:p>
        <a:p>
          <a:r>
            <a:rPr kumimoji="1" lang="ja-JP" altLang="en-US" sz="1100">
              <a:latin typeface="ＭＳ Ｐゴシック"/>
              <a:ea typeface="ＭＳ Ｐゴシック"/>
            </a:rPr>
            <a:t>教育費は、住民一人当たり44,671円となっており、類似団体より低い水準にあるが、年々増加傾向にあり、今後も小中学校のトイレ改修工事や老朽化した学校施設等の改修工事等の実施により増加が見込まれる。</a:t>
          </a:r>
        </a:p>
        <a:p>
          <a:r>
            <a:rPr kumimoji="1" lang="ja-JP" altLang="en-US" sz="1100">
              <a:latin typeface="ＭＳ Ｐゴシック"/>
              <a:ea typeface="ＭＳ Ｐゴシック"/>
            </a:rPr>
            <a:t>公債費は、住民一人当たり33,235円となっており、類似団体より高い水準にあるのは、普通交付税の代替である臨時財政対策債の累積と、合併特例債を有効活用して合併関連事業を推進していることが主な要因である。</a:t>
          </a:r>
          <a:endParaRPr kumimoji="1" lang="ja-JP" altLang="en-US" sz="1300">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200660</xdr:colOff>
      <xdr:row>46</xdr:row>
      <xdr:rowOff>103505</xdr:rowOff>
    </xdr:from>
    <xdr:to>
      <xdr:col>1</xdr:col>
      <xdr:colOff>895350</xdr:colOff>
      <xdr:row>46</xdr:row>
      <xdr:rowOff>618490</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dr:col>1</xdr:col>
      <xdr:colOff>200660</xdr:colOff>
      <xdr:row>47</xdr:row>
      <xdr:rowOff>114935</xdr:rowOff>
    </xdr:from>
    <xdr:to>
      <xdr:col>1</xdr:col>
      <xdr:colOff>895350</xdr:colOff>
      <xdr:row>47</xdr:row>
      <xdr:rowOff>618490</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dr:col>1</xdr:col>
      <xdr:colOff>200660</xdr:colOff>
      <xdr:row>48</xdr:row>
      <xdr:rowOff>370840</xdr:rowOff>
    </xdr:from>
    <xdr:to>
      <xdr:col>1</xdr:col>
      <xdr:colOff>895350</xdr:colOff>
      <xdr:row>48</xdr:row>
      <xdr:rowOff>370840</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dr:col>10</xdr:col>
      <xdr:colOff>323850</xdr:colOff>
      <xdr:row>45</xdr:row>
      <xdr:rowOff>10160</xdr:rowOff>
    </xdr:from>
    <xdr:to>
      <xdr:col>15</xdr:col>
      <xdr:colOff>724535</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10160</xdr:rowOff>
    </xdr:from>
    <xdr:to>
      <xdr:col>11</xdr:col>
      <xdr:colOff>104775</xdr:colOff>
      <xdr:row>45</xdr:row>
      <xdr:rowOff>323215</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dr:col>12</xdr:col>
      <xdr:colOff>219075</xdr:colOff>
      <xdr:row>1</xdr:row>
      <xdr:rowOff>76200</xdr:rowOff>
    </xdr:from>
    <xdr:to>
      <xdr:col>15</xdr:col>
      <xdr:colOff>686435</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千葉県野田市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542290</xdr:colOff>
      <xdr:row>48</xdr:row>
      <xdr:rowOff>589915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a:latin typeface="ＭＳ ゴシック"/>
              <a:ea typeface="ＭＳ ゴシック"/>
            </a:rPr>
            <a:t>　財政調整基金残高は、新型コロナウイルス感染症対策の減少に伴い、財源としての財政調整基金の取崩しが減少したことから、年度末残高が増加するとともに、標準財政規模比も増加している。</a:t>
          </a:r>
        </a:p>
        <a:p>
          <a:r>
            <a:rPr kumimoji="1" lang="ja-JP" altLang="en-US" sz="1200">
              <a:latin typeface="ＭＳ ゴシック"/>
              <a:ea typeface="ＭＳ ゴシック"/>
            </a:rPr>
            <a:t>　実質収支額は、市税等の一般財源の上振れ分が前年度を下回ったことから減少しており、これに伴い実質単年度収支も減少している。</a:t>
          </a:r>
        </a:p>
        <a:p>
          <a:r>
            <a:rPr kumimoji="1" lang="ja-JP" altLang="en-US" sz="1200">
              <a:latin typeface="ＭＳ ゴシック"/>
              <a:ea typeface="ＭＳ ゴシック"/>
            </a:rPr>
            <a:t>　今後も引き続き、実質単年度収支の黒字化に努めるとともに、柔軟で安定した財政運営を可能とするため財政調整基金残高の維持に努める。</a:t>
          </a:r>
          <a:endParaRPr kumimoji="1" lang="ja-JP" altLang="en-US" sz="1400">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1056640</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170815</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千葉県野田市</a:t>
          </a:r>
        </a:p>
      </xdr:txBody>
    </xdr:sp>
    <xdr:clientData/>
  </xdr:twoCellAnchor>
  <xdr:twoCellAnchor editAs="oneCell">
    <xdr:from>
      <xdr:col>1</xdr:col>
      <xdr:colOff>0</xdr:colOff>
      <xdr:row>3</xdr:row>
      <xdr:rowOff>28575</xdr:rowOff>
    </xdr:from>
    <xdr:to>
      <xdr:col>4</xdr:col>
      <xdr:colOff>913765</xdr:colOff>
      <xdr:row>4</xdr:row>
      <xdr:rowOff>199390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200">
              <a:solidFill>
                <a:sysClr val="windowText" lastClr="000000"/>
              </a:solidFill>
              <a:effectLst/>
              <a:latin typeface="ＭＳ ゴシック"/>
              <a:ea typeface="ＭＳ ゴシック"/>
              <a:cs typeface="+mn-cs"/>
            </a:rPr>
            <a:t>　水道事業会計は、</a:t>
          </a:r>
          <a:r>
            <a:rPr kumimoji="1" lang="ja-JP" altLang="en-US" sz="1200">
              <a:solidFill>
                <a:sysClr val="windowText" lastClr="000000"/>
              </a:solidFill>
              <a:effectLst/>
              <a:latin typeface="ＭＳ ゴシック"/>
              <a:ea typeface="ＭＳ ゴシック"/>
              <a:cs typeface="+mn-cs"/>
            </a:rPr>
            <a:t>建設改良費の繰越の発生などにより前年度に比べ一時的に</a:t>
          </a:r>
          <a:r>
            <a:rPr kumimoji="1" lang="ja-JP" altLang="ja-JP" sz="1200">
              <a:solidFill>
                <a:sysClr val="windowText" lastClr="000000"/>
              </a:solidFill>
              <a:effectLst/>
              <a:latin typeface="ＭＳ ゴシック"/>
              <a:ea typeface="ＭＳ ゴシック"/>
              <a:cs typeface="+mn-cs"/>
            </a:rPr>
            <a:t>黒字</a:t>
          </a:r>
          <a:r>
            <a:rPr kumimoji="1" lang="ja-JP" altLang="en-US" sz="1200">
              <a:solidFill>
                <a:sysClr val="windowText" lastClr="000000"/>
              </a:solidFill>
              <a:effectLst/>
              <a:latin typeface="ＭＳ ゴシック"/>
              <a:ea typeface="ＭＳ ゴシック"/>
              <a:cs typeface="+mn-cs"/>
            </a:rPr>
            <a:t>幅が</a:t>
          </a:r>
          <a:r>
            <a:rPr kumimoji="1" lang="ja-JP" altLang="ja-JP" sz="1200">
              <a:solidFill>
                <a:sysClr val="windowText" lastClr="000000"/>
              </a:solidFill>
              <a:effectLst/>
              <a:latin typeface="ＭＳ ゴシック"/>
              <a:ea typeface="ＭＳ ゴシック"/>
              <a:cs typeface="+mn-cs"/>
            </a:rPr>
            <a:t>増加し</a:t>
          </a:r>
          <a:r>
            <a:rPr kumimoji="1" lang="ja-JP" altLang="en-US" sz="1200">
              <a:solidFill>
                <a:sysClr val="windowText" lastClr="000000"/>
              </a:solidFill>
              <a:effectLst/>
              <a:latin typeface="ＭＳ ゴシック"/>
              <a:ea typeface="ＭＳ ゴシック"/>
              <a:cs typeface="+mn-cs"/>
            </a:rPr>
            <a:t>た</a:t>
          </a:r>
          <a:r>
            <a:rPr kumimoji="1" lang="ja-JP" altLang="en-US" sz="1200">
              <a:solidFill>
                <a:sysClr val="windowText" lastClr="000000"/>
              </a:solidFill>
              <a:latin typeface="ＭＳ ゴシック"/>
              <a:ea typeface="ＭＳ ゴシック"/>
            </a:rPr>
            <a:t>。</a:t>
          </a:r>
          <a:r>
            <a:rPr kumimoji="1" lang="ja-JP" altLang="ja-JP" sz="1200">
              <a:solidFill>
                <a:sysClr val="windowText" lastClr="000000"/>
              </a:solidFill>
              <a:effectLst/>
              <a:latin typeface="ＭＳ ゴシック"/>
              <a:ea typeface="ＭＳ ゴシック"/>
              <a:cs typeface="+mn-cs"/>
            </a:rPr>
            <a:t>人口減少に伴</a:t>
          </a:r>
          <a:r>
            <a:rPr kumimoji="1" lang="ja-JP" altLang="en-US" sz="1200">
              <a:solidFill>
                <a:sysClr val="windowText" lastClr="000000"/>
              </a:solidFill>
              <a:effectLst/>
              <a:latin typeface="ＭＳ ゴシック"/>
              <a:ea typeface="ＭＳ ゴシック"/>
              <a:cs typeface="+mn-cs"/>
            </a:rPr>
            <a:t>い</a:t>
          </a:r>
          <a:r>
            <a:rPr kumimoji="1" lang="ja-JP" altLang="ja-JP" sz="1200">
              <a:solidFill>
                <a:sysClr val="windowText" lastClr="000000"/>
              </a:solidFill>
              <a:effectLst/>
              <a:latin typeface="ＭＳ ゴシック"/>
              <a:ea typeface="ＭＳ ゴシック"/>
              <a:cs typeface="+mn-cs"/>
            </a:rPr>
            <a:t>給水収益の</a:t>
          </a:r>
          <a:r>
            <a:rPr kumimoji="1" lang="ja-JP" altLang="en-US" sz="1200">
              <a:solidFill>
                <a:sysClr val="windowText" lastClr="000000"/>
              </a:solidFill>
              <a:effectLst/>
              <a:latin typeface="ＭＳ ゴシック"/>
              <a:ea typeface="ＭＳ ゴシック"/>
              <a:cs typeface="+mn-cs"/>
            </a:rPr>
            <a:t>増加が見込めない中で、</a:t>
          </a:r>
          <a:r>
            <a:rPr kumimoji="1" lang="ja-JP" altLang="ja-JP" sz="1200">
              <a:solidFill>
                <a:sysClr val="windowText" lastClr="000000"/>
              </a:solidFill>
              <a:effectLst/>
              <a:latin typeface="ＭＳ ゴシック"/>
              <a:ea typeface="ＭＳ ゴシック"/>
              <a:cs typeface="+mn-cs"/>
            </a:rPr>
            <a:t>自然災害に対するリスク対応、増大する更新需要</a:t>
          </a:r>
          <a:r>
            <a:rPr kumimoji="1" lang="ja-JP" altLang="en-US" sz="1200">
              <a:solidFill>
                <a:sysClr val="windowText" lastClr="000000"/>
              </a:solidFill>
              <a:effectLst/>
              <a:latin typeface="ＭＳ ゴシック"/>
              <a:ea typeface="ＭＳ ゴシック"/>
              <a:cs typeface="+mn-cs"/>
            </a:rPr>
            <a:t>に対応しながら黒字を維持すべく、一層の効率的な経営に努めていく。</a:t>
          </a:r>
          <a:r>
            <a:rPr kumimoji="1" lang="ja-JP" altLang="en-US" sz="1200">
              <a:latin typeface="ＭＳ ゴシック"/>
              <a:ea typeface="ＭＳ ゴシック"/>
            </a:rPr>
            <a:t>　</a:t>
          </a:r>
        </a:p>
        <a:p>
          <a:r>
            <a:rPr kumimoji="1" lang="ja-JP" altLang="en-US" sz="1200">
              <a:latin typeface="ＭＳ ゴシック"/>
              <a:ea typeface="ＭＳ ゴシック"/>
            </a:rPr>
            <a:t>　一般会計は、市税等の一般財源の上振れ分が前年度を下回ったことから、黒字額が減少している。</a:t>
          </a:r>
        </a:p>
        <a:p>
          <a:r>
            <a:rPr kumimoji="1" lang="ja-JP" altLang="en-US" sz="1200">
              <a:latin typeface="ＭＳ ゴシック"/>
              <a:ea typeface="ＭＳ ゴシック"/>
            </a:rPr>
            <a:t>　下水道事業会計は、一般会計繰入金の減額等に伴い当年度純利益が減少したほか、起債対象外の単独事業費の増等に伴い年度内の資金収支における資金が減となったことから、黒字額が減少している。</a:t>
          </a:r>
        </a:p>
        <a:p>
          <a:r>
            <a:rPr kumimoji="1" lang="ja-JP" altLang="en-US" sz="1200">
              <a:latin typeface="ＭＳ ゴシック"/>
              <a:ea typeface="ＭＳ ゴシック"/>
            </a:rPr>
            <a:t>　水道事業会計及び介護保険特別会計において黒字額が増加したものの、一般会計や下水道会計における黒字額の減少が大きかったことから、全体の連結実質黒字額は減少している。</a:t>
          </a:r>
        </a:p>
        <a:p>
          <a:r>
            <a:rPr kumimoji="1" lang="ja-JP" altLang="en-US" sz="1200">
              <a:latin typeface="ＭＳ ゴシック"/>
              <a:ea typeface="ＭＳ ゴシック"/>
            </a:rPr>
            <a:t>　今後も全会計において黒字を維持し、財政の健全化に努める。</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12" name="凡例1">
          <a:extLst>
            <a:ext uri="{FF2B5EF4-FFF2-40B4-BE49-F238E27FC236}">
              <a16:creationId xmlns:a16="http://schemas.microsoft.com/office/drawing/2014/main" id="{00000000-0008-0000-0900-00000C000000}"/>
            </a:ext>
          </a:extLst>
        </xdr:cNvPr>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13" name="凡例2">
          <a:extLst>
            <a:ext uri="{FF2B5EF4-FFF2-40B4-BE49-F238E27FC236}">
              <a16:creationId xmlns:a16="http://schemas.microsoft.com/office/drawing/2014/main" id="{00000000-0008-0000-0900-00000D000000}"/>
            </a:ext>
          </a:extLst>
        </xdr:cNvPr>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14" name="凡例3">
          <a:extLst>
            <a:ext uri="{FF2B5EF4-FFF2-40B4-BE49-F238E27FC236}">
              <a16:creationId xmlns:a16="http://schemas.microsoft.com/office/drawing/2014/main" id="{00000000-0008-0000-0900-00000E000000}"/>
            </a:ext>
          </a:extLst>
        </xdr:cNvPr>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15" name="凡例4">
          <a:extLst>
            <a:ext uri="{FF2B5EF4-FFF2-40B4-BE49-F238E27FC236}">
              <a16:creationId xmlns:a16="http://schemas.microsoft.com/office/drawing/2014/main" id="{00000000-0008-0000-0900-00000F000000}"/>
            </a:ext>
          </a:extLst>
        </xdr:cNvPr>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16" name="凡例5">
          <a:extLst>
            <a:ext uri="{FF2B5EF4-FFF2-40B4-BE49-F238E27FC236}">
              <a16:creationId xmlns:a16="http://schemas.microsoft.com/office/drawing/2014/main" id="{00000000-0008-0000-0900-000010000000}"/>
            </a:ext>
          </a:extLst>
        </xdr:cNvPr>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89535</xdr:rowOff>
    </xdr:from>
    <xdr:to>
      <xdr:col>1</xdr:col>
      <xdr:colOff>638175</xdr:colOff>
      <xdr:row>38</xdr:row>
      <xdr:rowOff>378460</xdr:rowOff>
    </xdr:to>
    <xdr:sp macro="" textlink="">
      <xdr:nvSpPr>
        <xdr:cNvPr id="17" name="凡例6">
          <a:extLst>
            <a:ext uri="{FF2B5EF4-FFF2-40B4-BE49-F238E27FC236}">
              <a16:creationId xmlns:a16="http://schemas.microsoft.com/office/drawing/2014/main" id="{00000000-0008-0000-0900-000011000000}"/>
            </a:ext>
          </a:extLst>
        </xdr:cNvPr>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89535</xdr:rowOff>
    </xdr:from>
    <xdr:to>
      <xdr:col>1</xdr:col>
      <xdr:colOff>638175</xdr:colOff>
      <xdr:row>39</xdr:row>
      <xdr:rowOff>378460</xdr:rowOff>
    </xdr:to>
    <xdr:sp macro="" textlink="">
      <xdr:nvSpPr>
        <xdr:cNvPr id="18" name="凡例7">
          <a:extLst>
            <a:ext uri="{FF2B5EF4-FFF2-40B4-BE49-F238E27FC236}">
              <a16:creationId xmlns:a16="http://schemas.microsoft.com/office/drawing/2014/main" id="{00000000-0008-0000-0900-000012000000}"/>
            </a:ext>
          </a:extLst>
        </xdr:cNvPr>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19" name="凡例9">
          <a:extLst>
            <a:ext uri="{FF2B5EF4-FFF2-40B4-BE49-F238E27FC236}">
              <a16:creationId xmlns:a16="http://schemas.microsoft.com/office/drawing/2014/main" id="{00000000-0008-0000-0900-000013000000}"/>
            </a:ext>
          </a:extLst>
        </xdr:cNvPr>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20" name="凡例10">
          <a:extLst>
            <a:ext uri="{FF2B5EF4-FFF2-40B4-BE49-F238E27FC236}">
              <a16:creationId xmlns:a16="http://schemas.microsoft.com/office/drawing/2014/main" id="{00000000-0008-0000-0900-000014000000}"/>
            </a:ext>
          </a:extLst>
        </xdr:cNvPr>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837565</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dr:col>15</xdr:col>
      <xdr:colOff>762635</xdr:colOff>
      <xdr:row>1</xdr:row>
      <xdr:rowOff>19050</xdr:rowOff>
    </xdr:from>
    <xdr:to>
      <xdr:col>20</xdr:col>
      <xdr:colOff>189865</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千葉県野田市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200660</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675640</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275590</xdr:colOff>
      <xdr:row>43</xdr:row>
      <xdr:rowOff>342900</xdr:rowOff>
    </xdr:from>
    <xdr:to>
      <xdr:col>20</xdr:col>
      <xdr:colOff>57150</xdr:colOff>
      <xdr:row>52</xdr:row>
      <xdr:rowOff>227965</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a:latin typeface="ＭＳ ゴシック"/>
              <a:ea typeface="ＭＳ ゴシック"/>
            </a:rPr>
            <a:t>　元利償還金については、臨時財政対策債償還費、合併特例債償還費の占める割合が大きくなっているが、臨時財政対策債は100％、合併特例債は70％が普通交付税の基準財政需要額に算入されるため、元利償還金等が差し引かれる算入公債費等も大きくなっている。また、令和４年度は、既発債の償還終了により元利償還金が減少するとともに、スポーツ公園整備及びみずき小学校校舎・用地に係る債務の償還完了により公債費に準ずる債務負担行為に基づく支出額が大きく減少している。</a:t>
          </a:r>
        </a:p>
        <a:p>
          <a:r>
            <a:rPr kumimoji="1" lang="ja-JP" altLang="en-US" sz="1200">
              <a:latin typeface="ＭＳ ゴシック"/>
              <a:ea typeface="ＭＳ ゴシック"/>
            </a:rPr>
            <a:t>　今後多くの施設が大規模改修等の時期を迎えることから、各種事業の必要性や緊急性を見極めるとともに、地方債の発行額を公債費の元金償還額以内に収め、公債費残高を減少させる。</a:t>
          </a:r>
          <a:endParaRPr kumimoji="1" lang="ja-JP" altLang="en-US" sz="1400">
            <a:latin typeface="ＭＳ ゴシック"/>
            <a:ea typeface="ＭＳ ゴシック"/>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226695</xdr:colOff>
      <xdr:row>59</xdr:row>
      <xdr:rowOff>382905</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a:xfrm>
          <a:off x="13106400" y="12420600"/>
          <a:ext cx="4455795" cy="1573530"/>
        </a:xfrm>
        <a:prstGeom prst="rect">
          <a:avLst/>
        </a:prstGeom>
        <a:solidFill>
          <a:srgbClr val="FFFFFF"/>
        </a:solidFill>
        <a:ln w="19050">
          <a:solidFill>
            <a:srgbClr val="000000"/>
          </a:solidFill>
          <a:miter lim="800000"/>
          <a:headEnd/>
          <a:tailEnd/>
        </a:ln>
      </xdr:spPr>
    </xdr:sp>
    <xdr:clientData/>
  </xdr:twoCellAnchor>
  <xdr:twoCellAnchor>
    <xdr:from>
      <xdr:col>15</xdr:col>
      <xdr:colOff>177165</xdr:colOff>
      <xdr:row>56</xdr:row>
      <xdr:rowOff>0</xdr:rowOff>
    </xdr:from>
    <xdr:to>
      <xdr:col>16</xdr:col>
      <xdr:colOff>115570</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a:xfrm>
          <a:off x="13131165" y="124110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219710</xdr:rowOff>
    </xdr:from>
    <xdr:to>
      <xdr:col>20</xdr:col>
      <xdr:colOff>125095</xdr:colOff>
      <xdr:row>59</xdr:row>
      <xdr:rowOff>334010</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785"/>
          <a:ext cx="4249420" cy="13144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latin typeface="ＭＳ ゴシック"/>
              <a:ea typeface="ＭＳ ゴシック"/>
            </a:rPr>
            <a:t>満期一括償還地方債の借入れは行っていない。</a:t>
          </a:r>
          <a:endParaRPr kumimoji="1" lang="ja-JP" altLang="en-US" sz="1000">
            <a:latin typeface="ＭＳ ゴシック"/>
            <a:ea typeface="ＭＳ ゴシック"/>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334645</xdr:colOff>
      <xdr:row>39</xdr:row>
      <xdr:rowOff>12700</xdr:rowOff>
    </xdr:from>
    <xdr:to>
      <xdr:col>15</xdr:col>
      <xdr:colOff>841375</xdr:colOff>
      <xdr:row>40</xdr:row>
      <xdr:rowOff>333375</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704850</xdr:colOff>
      <xdr:row>47</xdr:row>
      <xdr:rowOff>313690</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704850</xdr:colOff>
      <xdr:row>48</xdr:row>
      <xdr:rowOff>305435</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305435</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704850</xdr:colOff>
      <xdr:row>50</xdr:row>
      <xdr:rowOff>313690</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704850</xdr:colOff>
      <xdr:row>51</xdr:row>
      <xdr:rowOff>305435</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397510</xdr:colOff>
      <xdr:row>4</xdr:row>
      <xdr:rowOff>21590</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628015</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千葉県野田市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114935</xdr:colOff>
      <xdr:row>3</xdr:row>
      <xdr:rowOff>133985</xdr:rowOff>
    </xdr:from>
    <xdr:to>
      <xdr:col>2</xdr:col>
      <xdr:colOff>934085</xdr:colOff>
      <xdr:row>5</xdr:row>
      <xdr:rowOff>133985</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latin typeface="ＭＳ ゴシック"/>
              <a:ea typeface="ＭＳ ゴシック"/>
            </a:rPr>
            <a:t>　将来負担額の大半を占める一般会計等に係る地方債の現在高は、臨時財政対策債、合併特例債の現在高が占める割合が大きくなっているが、臨時財政対策債は100％、合併特例債は70％が普通交付税の基準財政需要額に算入されるため、将来負担比率に大きな影響を与えていない。</a:t>
          </a:r>
        </a:p>
        <a:p>
          <a:r>
            <a:rPr kumimoji="1" lang="ja-JP" altLang="en-US" sz="1100">
              <a:latin typeface="ＭＳ ゴシック"/>
              <a:ea typeface="ＭＳ ゴシック"/>
            </a:rPr>
            <a:t>　債務負担行為に基づく支出予定額は、新規設定を抑制していることに加え、かんがい排水事業元利補給金を繰上償還したことで大幅に減少し、公営企業債等繰入見込額は、水道事業会計及び下水道事業会計における地方債残高の減などにより減少、退職手当負担見込額は、平成29年度から令和元年度にかけて定年退職者数がピークを迎え、後年度の負担が減少したことにより減少している。また、充当可能財源等は、基準財政需要額算入見込額の減により減少しているものの、将来負担額の減少幅のほうが大きいことから、分子全体は大幅に減少している。</a:t>
          </a:r>
        </a:p>
        <a:p>
          <a:r>
            <a:rPr kumimoji="1" lang="ja-JP" altLang="en-US" sz="1100">
              <a:latin typeface="ＭＳ ゴシック"/>
              <a:ea typeface="ＭＳ ゴシック"/>
            </a:rPr>
            <a:t>　今後多くの施設が大規模改修等の時期を迎えることから、各種事業の必要性や緊急性を見極めるとともに、地方債の発行額を公債費の元金償還額以内に収め、将来負担を減少させるとともに、将来負担の抑制に資する財政調整基金残高の維持に努める。</a:t>
          </a:r>
          <a:endParaRPr kumimoji="1" lang="ja-JP" altLang="en-US" sz="1400">
            <a:latin typeface="ＭＳ ゴシック"/>
            <a:ea typeface="ＭＳ 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13335</xdr:colOff>
      <xdr:row>52</xdr:row>
      <xdr:rowOff>81280</xdr:rowOff>
    </xdr:to>
    <xdr:graphicFrame macro="">
      <xdr:nvGraphicFramePr>
        <xdr:cNvPr id="2" name="Chart 1">
          <a:extLst>
            <a:ext uri="{FF2B5EF4-FFF2-40B4-BE49-F238E27FC236}">
              <a16:creationId xmlns:a16="http://schemas.microsoft.com/office/drawing/2014/main" id="{00000000-0008-0000-0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523240</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525145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340995</xdr:colOff>
      <xdr:row>0</xdr:row>
      <xdr:rowOff>165100</xdr:rowOff>
    </xdr:from>
    <xdr:to>
      <xdr:col>10</xdr:col>
      <xdr:colOff>367665</xdr:colOff>
      <xdr:row>2</xdr:row>
      <xdr:rowOff>165100</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4</a:t>
          </a:r>
          <a:r>
            <a:rPr lang="ja-JP" altLang="en-US" sz="1800" b="1">
              <a:solidFill>
                <a:schemeClr val="tx1"/>
              </a:solidFill>
              <a:latin typeface="ＭＳ ゴシック"/>
              <a:ea typeface="ＭＳ ゴシック"/>
            </a:rPr>
            <a:t>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千葉県野田市</a:t>
          </a:r>
        </a:p>
      </xdr:txBody>
    </xdr:sp>
    <xdr:clientData/>
  </xdr:twoCellAnchor>
  <xdr:twoCellAnchor>
    <xdr:from>
      <xdr:col>0</xdr:col>
      <xdr:colOff>533400</xdr:colOff>
      <xdr:row>4</xdr:row>
      <xdr:rowOff>119380</xdr:rowOff>
    </xdr:from>
    <xdr:to>
      <xdr:col>2</xdr:col>
      <xdr:colOff>1009015</xdr:colOff>
      <xdr:row>6</xdr:row>
      <xdr:rowOff>185420</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114935</xdr:rowOff>
    </xdr:from>
    <xdr:to>
      <xdr:col>1</xdr:col>
      <xdr:colOff>895350</xdr:colOff>
      <xdr:row>55</xdr:row>
      <xdr:rowOff>523240</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340995</xdr:colOff>
      <xdr:row>3</xdr:row>
      <xdr:rowOff>177800</xdr:rowOff>
    </xdr:from>
    <xdr:to>
      <xdr:col>14</xdr:col>
      <xdr:colOff>81915</xdr:colOff>
      <xdr:row>24</xdr:row>
      <xdr:rowOff>108585</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dr:col>8</xdr:col>
      <xdr:colOff>340995</xdr:colOff>
      <xdr:row>6</xdr:row>
      <xdr:rowOff>40005</xdr:rowOff>
    </xdr:from>
    <xdr:to>
      <xdr:col>14</xdr:col>
      <xdr:colOff>80645</xdr:colOff>
      <xdr:row>24</xdr:row>
      <xdr:rowOff>108585</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これまで増強を図ってきた財政調整基金が増加したことに加え、市税、普通交付税等の上振れにより生じた財源を活用して、鈴木貫太郎記念館再建基金、学校施設整備等基金及び公共施設整備基金といった特定目的基金に一般財源積立てを行ったことから、基金全体として増加し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公共施設の老朽化対策としての大規模改修や建替えなどの財政需要に対しても、柔軟で安定した財政運営を可能とするため、今後は対標準財政規模比20％の財政調整基金残高を維持した上で、公共施設整備基金の増強を図る。</a:t>
          </a:r>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xdr:row>
      <xdr:rowOff>73025</xdr:rowOff>
    </xdr:from>
    <xdr:to>
      <xdr:col>8</xdr:col>
      <xdr:colOff>1678940</xdr:colOff>
      <xdr:row>6</xdr:row>
      <xdr:rowOff>7620</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340995</xdr:colOff>
      <xdr:row>54</xdr:row>
      <xdr:rowOff>156845</xdr:rowOff>
    </xdr:from>
    <xdr:to>
      <xdr:col>14</xdr:col>
      <xdr:colOff>81915</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dr:col>8</xdr:col>
      <xdr:colOff>340995</xdr:colOff>
      <xdr:row>54</xdr:row>
      <xdr:rowOff>622300</xdr:rowOff>
    </xdr:from>
    <xdr:to>
      <xdr:col>14</xdr:col>
      <xdr:colOff>80645</xdr:colOff>
      <xdr:row>62</xdr:row>
      <xdr:rowOff>664210</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・廃棄物減量基金</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廃棄物の発生を抑制し、再利用を促進する施策を推進するための基金。</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・公共施設整備基金</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公共施設の整備の費用に充てるための基金。</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・廃棄物減量基金</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啓発パンフレット作成やごみ分別促進アプリ、不法投棄監視システム関係費等に基金を活用したが、収集ごみ手数料等を原資とした積立額が取崩額を上回ったことから基金残高が増加した。</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・公共施設整備基金</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今後の公共施設の老朽化対策に備えて、市税の上振れや事業費の減額により生じた財源を活用して一般財源積立てを行ったことから基金残高が増加した。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・廃棄物減量基金</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廃棄物の発生を抑制し、再利用を促進する施策を推進するため、引き続き基金の適正な活用を図る。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・公共施設整備基金</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公共施設の老朽化対策としての大規模改修や建替えに備えるため、公共施設整備基金の増強を図る。</a:t>
          </a:r>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54</xdr:row>
      <xdr:rowOff>256540</xdr:rowOff>
    </xdr:from>
    <xdr:to>
      <xdr:col>9</xdr:col>
      <xdr:colOff>953135</xdr:colOff>
      <xdr:row>54</xdr:row>
      <xdr:rowOff>585470</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340995</xdr:colOff>
      <xdr:row>25</xdr:row>
      <xdr:rowOff>40005</xdr:rowOff>
    </xdr:from>
    <xdr:to>
      <xdr:col>14</xdr:col>
      <xdr:colOff>81915</xdr:colOff>
      <xdr:row>41</xdr:row>
      <xdr:rowOff>137795</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dr:col>8</xdr:col>
      <xdr:colOff>340995</xdr:colOff>
      <xdr:row>27</xdr:row>
      <xdr:rowOff>95250</xdr:rowOff>
    </xdr:from>
    <xdr:to>
      <xdr:col>14</xdr:col>
      <xdr:colOff>80645</xdr:colOff>
      <xdr:row>41</xdr:row>
      <xdr:rowOff>121920</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latin typeface="ＭＳ ゴシック"/>
              <a:ea typeface="ＭＳ ゴシック"/>
            </a:rPr>
            <a:t>　新型コロナウイルス感染症対策の減少に伴い、財源としての取崩しが減少したことから、基金残高が増加した。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公共施設の老朽化対策としての大規模改修などの財政需要に対しても、柔軟で安定した財政運営を可能とするため、対標準財政規模比20%を目標として増強を図ってきたが、令和4年度末に目標を達成できたことから、今後は行政改革の推進による経費削減、ゼロベースでの事業見直しや新たな財源確保に全庁を挙げて取り組むことで、当該基金残高の維持に努める。</a:t>
          </a:r>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25</xdr:row>
      <xdr:rowOff>133985</xdr:rowOff>
    </xdr:from>
    <xdr:to>
      <xdr:col>9</xdr:col>
      <xdr:colOff>490220</xdr:colOff>
      <xdr:row>27</xdr:row>
      <xdr:rowOff>56515</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340995</xdr:colOff>
      <xdr:row>42</xdr:row>
      <xdr:rowOff>75565</xdr:rowOff>
    </xdr:from>
    <xdr:to>
      <xdr:col>14</xdr:col>
      <xdr:colOff>81915</xdr:colOff>
      <xdr:row>54</xdr:row>
      <xdr:rowOff>18415</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dr:col>8</xdr:col>
      <xdr:colOff>340995</xdr:colOff>
      <xdr:row>44</xdr:row>
      <xdr:rowOff>129540</xdr:rowOff>
    </xdr:from>
    <xdr:to>
      <xdr:col>14</xdr:col>
      <xdr:colOff>80645</xdr:colOff>
      <xdr:row>53</xdr:row>
      <xdr:rowOff>364490</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基金運用益の積立てのみで、取崩しを行っていないため、基金残高は横ばいの状況である。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財源対策として幅広く使える財政調整基金の増強を図ってきたため、減債基金の残高は横ばいの状況であるが、今後は、平成28年度から29年度にかけて実施した小中学校及び幼稚園空調設備設置事業に係る地方債の償還が本格化していることから、減債基金の活用についても検討していく。</a:t>
          </a:r>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42</xdr:row>
      <xdr:rowOff>168275</xdr:rowOff>
    </xdr:from>
    <xdr:to>
      <xdr:col>8</xdr:col>
      <xdr:colOff>1678940</xdr:colOff>
      <xdr:row>44</xdr:row>
      <xdr:rowOff>91440</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57150</xdr:colOff>
      <xdr:row>60</xdr:row>
      <xdr:rowOff>119380</xdr:rowOff>
    </xdr:to>
    <xdr:graphicFrame macro="">
      <xdr:nvGraphicFramePr>
        <xdr:cNvPr id="2" name="グラフ1">
          <a:extLst>
            <a:ext uri="{FF2B5EF4-FFF2-40B4-BE49-F238E27FC236}">
              <a16:creationId xmlns:a16="http://schemas.microsoft.com/office/drawing/2014/main" id="{F2EB0B9E-AB7B-4823-9E86-CE5443B2DC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125730</xdr:colOff>
      <xdr:row>82</xdr:row>
      <xdr:rowOff>138430</xdr:rowOff>
    </xdr:to>
    <xdr:graphicFrame macro="">
      <xdr:nvGraphicFramePr>
        <xdr:cNvPr id="3" name="グラフ2">
          <a:extLst>
            <a:ext uri="{FF2B5EF4-FFF2-40B4-BE49-F238E27FC236}">
              <a16:creationId xmlns:a16="http://schemas.microsoft.com/office/drawing/2014/main" id="{9236F9D4-0084-4E31-A36A-3238C89094D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64135</xdr:rowOff>
    </xdr:from>
    <xdr:to>
      <xdr:col>66</xdr:col>
      <xdr:colOff>187325</xdr:colOff>
      <xdr:row>1</xdr:row>
      <xdr:rowOff>156210</xdr:rowOff>
    </xdr:to>
    <xdr:sp macro="" textlink="">
      <xdr:nvSpPr>
        <xdr:cNvPr id="4" name="正方形/長方形 3">
          <a:extLst>
            <a:ext uri="{FF2B5EF4-FFF2-40B4-BE49-F238E27FC236}">
              <a16:creationId xmlns:a16="http://schemas.microsoft.com/office/drawing/2014/main" id="{D15FD212-8B63-49F5-A601-1E61EA4FDF3B}"/>
            </a:ext>
          </a:extLst>
        </xdr:cNvPr>
        <xdr:cNvSpPr/>
      </xdr:nvSpPr>
      <xdr:spPr>
        <a:xfrm>
          <a:off x="355600" y="64135"/>
          <a:ext cx="11139805" cy="633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dr:col>87</xdr:col>
      <xdr:colOff>161925</xdr:colOff>
      <xdr:row>0</xdr:row>
      <xdr:rowOff>189230</xdr:rowOff>
    </xdr:from>
    <xdr:to>
      <xdr:col>107</xdr:col>
      <xdr:colOff>282575</xdr:colOff>
      <xdr:row>1</xdr:row>
      <xdr:rowOff>207010</xdr:rowOff>
    </xdr:to>
    <xdr:sp macro="" textlink="">
      <xdr:nvSpPr>
        <xdr:cNvPr id="5" name="正方形/長方形 4">
          <a:extLst>
            <a:ext uri="{FF2B5EF4-FFF2-40B4-BE49-F238E27FC236}">
              <a16:creationId xmlns:a16="http://schemas.microsoft.com/office/drawing/2014/main" id="{22145B84-9C20-4B82-A3C1-4D72C5104A14}"/>
            </a:ext>
          </a:extLst>
        </xdr:cNvPr>
        <xdr:cNvSpPr/>
      </xdr:nvSpPr>
      <xdr:spPr>
        <a:xfrm>
          <a:off x="15013305" y="189230"/>
          <a:ext cx="34734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215265</xdr:rowOff>
    </xdr:from>
    <xdr:to>
      <xdr:col>107</xdr:col>
      <xdr:colOff>263525</xdr:colOff>
      <xdr:row>1</xdr:row>
      <xdr:rowOff>181610</xdr:rowOff>
    </xdr:to>
    <xdr:sp macro="" textlink="">
      <xdr:nvSpPr>
        <xdr:cNvPr id="6" name="正方形/長方形 5">
          <a:extLst>
            <a:ext uri="{FF2B5EF4-FFF2-40B4-BE49-F238E27FC236}">
              <a16:creationId xmlns:a16="http://schemas.microsoft.com/office/drawing/2014/main" id="{7E43FB71-3895-402A-9D86-9F730DE5353D}"/>
            </a:ext>
          </a:extLst>
        </xdr:cNvPr>
        <xdr:cNvSpPr/>
      </xdr:nvSpPr>
      <xdr:spPr>
        <a:xfrm>
          <a:off x="15015845" y="215265"/>
          <a:ext cx="3451860" cy="50736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240665</xdr:rowOff>
    </xdr:from>
    <xdr:to>
      <xdr:col>107</xdr:col>
      <xdr:colOff>231775</xdr:colOff>
      <xdr:row>1</xdr:row>
      <xdr:rowOff>143510</xdr:rowOff>
    </xdr:to>
    <xdr:sp macro="" textlink="">
      <xdr:nvSpPr>
        <xdr:cNvPr id="7" name="正方形/長方形 6">
          <a:extLst>
            <a:ext uri="{FF2B5EF4-FFF2-40B4-BE49-F238E27FC236}">
              <a16:creationId xmlns:a16="http://schemas.microsoft.com/office/drawing/2014/main" id="{BBE68915-B04B-4371-861E-BBF176E06678}"/>
            </a:ext>
          </a:extLst>
        </xdr:cNvPr>
        <xdr:cNvSpPr/>
      </xdr:nvSpPr>
      <xdr:spPr>
        <a:xfrm>
          <a:off x="15041245" y="240665"/>
          <a:ext cx="3394710" cy="44386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千葉県野田市</a:t>
          </a:r>
        </a:p>
      </xdr:txBody>
    </xdr:sp>
    <xdr:clientData/>
  </xdr:twoCellAnchor>
  <xdr:twoCellAnchor>
    <xdr:from>
      <xdr:col>73</xdr:col>
      <xdr:colOff>34925</xdr:colOff>
      <xdr:row>0</xdr:row>
      <xdr:rowOff>189230</xdr:rowOff>
    </xdr:from>
    <xdr:to>
      <xdr:col>87</xdr:col>
      <xdr:colOff>28575</xdr:colOff>
      <xdr:row>1</xdr:row>
      <xdr:rowOff>207010</xdr:rowOff>
    </xdr:to>
    <xdr:sp macro="" textlink="">
      <xdr:nvSpPr>
        <xdr:cNvPr id="8" name="正方形/長方形 7">
          <a:extLst>
            <a:ext uri="{FF2B5EF4-FFF2-40B4-BE49-F238E27FC236}">
              <a16:creationId xmlns:a16="http://schemas.microsoft.com/office/drawing/2014/main" id="{F908F2F6-E6DF-4015-A015-FCCF9E4869C0}"/>
            </a:ext>
          </a:extLst>
        </xdr:cNvPr>
        <xdr:cNvSpPr/>
      </xdr:nvSpPr>
      <xdr:spPr>
        <a:xfrm>
          <a:off x="12539345" y="189230"/>
          <a:ext cx="234061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215265</xdr:rowOff>
    </xdr:from>
    <xdr:to>
      <xdr:col>87</xdr:col>
      <xdr:colOff>9525</xdr:colOff>
      <xdr:row>1</xdr:row>
      <xdr:rowOff>181610</xdr:rowOff>
    </xdr:to>
    <xdr:sp macro="" textlink="">
      <xdr:nvSpPr>
        <xdr:cNvPr id="9" name="正方形/長方形 8">
          <a:extLst>
            <a:ext uri="{FF2B5EF4-FFF2-40B4-BE49-F238E27FC236}">
              <a16:creationId xmlns:a16="http://schemas.microsoft.com/office/drawing/2014/main" id="{9A997610-1C6D-4436-8FFC-2F7CE89F39AF}"/>
            </a:ext>
          </a:extLst>
        </xdr:cNvPr>
        <xdr:cNvSpPr/>
      </xdr:nvSpPr>
      <xdr:spPr>
        <a:xfrm>
          <a:off x="12564745" y="215265"/>
          <a:ext cx="2296160" cy="50736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240665</xdr:rowOff>
    </xdr:from>
    <xdr:to>
      <xdr:col>86</xdr:col>
      <xdr:colOff>168275</xdr:colOff>
      <xdr:row>1</xdr:row>
      <xdr:rowOff>156210</xdr:rowOff>
    </xdr:to>
    <xdr:sp macro="" textlink="">
      <xdr:nvSpPr>
        <xdr:cNvPr id="10" name="正方形/長方形 9">
          <a:extLst>
            <a:ext uri="{FF2B5EF4-FFF2-40B4-BE49-F238E27FC236}">
              <a16:creationId xmlns:a16="http://schemas.microsoft.com/office/drawing/2014/main" id="{D7F349DC-CDD8-44AD-B50A-E3E36B3D0143}"/>
            </a:ext>
          </a:extLst>
        </xdr:cNvPr>
        <xdr:cNvSpPr/>
      </xdr:nvSpPr>
      <xdr:spPr>
        <a:xfrm>
          <a:off x="12590145" y="240665"/>
          <a:ext cx="2261870" cy="45656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482600</xdr:colOff>
      <xdr:row>2</xdr:row>
      <xdr:rowOff>22860</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A044FADC-2E2B-480E-A6FB-0112F2FA6B03}"/>
            </a:ext>
          </a:extLst>
        </xdr:cNvPr>
        <xdr:cNvSpPr/>
      </xdr:nvSpPr>
      <xdr:spPr>
        <a:xfrm>
          <a:off x="436880" y="883920"/>
          <a:ext cx="8879205" cy="174307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54610</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62884FA8-2CE4-4425-AB3C-C2F775ADA53E}"/>
            </a:ext>
          </a:extLst>
        </xdr:cNvPr>
        <xdr:cNvSpPr/>
      </xdr:nvSpPr>
      <xdr:spPr>
        <a:xfrm>
          <a:off x="558165" y="915670"/>
          <a:ext cx="1214120" cy="16795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8</xdr:col>
      <xdr:colOff>123825</xdr:colOff>
      <xdr:row>2</xdr:row>
      <xdr:rowOff>54610</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641F999C-4E74-4C8F-8555-920F5755EA24}"/>
            </a:ext>
          </a:extLst>
        </xdr:cNvPr>
        <xdr:cNvSpPr/>
      </xdr:nvSpPr>
      <xdr:spPr>
        <a:xfrm>
          <a:off x="1731645" y="915670"/>
          <a:ext cx="1173480" cy="16795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153,661
149,392
103.55
61,220,330
59,323,036
1,622,561
31,919,676
42,085,351</a:t>
          </a:r>
          <a:endParaRPr kumimoji="1" lang="ja-JP" altLang="en-US" sz="1100" b="1">
            <a:solidFill>
              <a:srgbClr val="000000"/>
            </a:solidFill>
            <a:latin typeface="ＭＳ ゴシック"/>
            <a:ea typeface="ＭＳ ゴシック"/>
          </a:endParaRPr>
        </a:p>
      </xdr:txBody>
    </xdr:sp>
    <xdr:clientData/>
  </xdr:twoCellAnchor>
  <xdr:twoCellAnchor>
    <xdr:from>
      <xdr:col>15</xdr:col>
      <xdr:colOff>123825</xdr:colOff>
      <xdr:row>2</xdr:row>
      <xdr:rowOff>54610</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7AEFB7D8-1270-4A37-9013-DDB0D6ACB228}"/>
            </a:ext>
          </a:extLst>
        </xdr:cNvPr>
        <xdr:cNvSpPr/>
      </xdr:nvSpPr>
      <xdr:spPr>
        <a:xfrm>
          <a:off x="2905125" y="915670"/>
          <a:ext cx="1341120" cy="16795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23</xdr:col>
      <xdr:colOff>123825</xdr:colOff>
      <xdr:row>2</xdr:row>
      <xdr:rowOff>73660</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57E44AE8-2B70-4EB2-B836-DDC1E7B50AC4}"/>
            </a:ext>
          </a:extLst>
        </xdr:cNvPr>
        <xdr:cNvSpPr/>
      </xdr:nvSpPr>
      <xdr:spPr>
        <a:xfrm>
          <a:off x="4246245" y="934720"/>
          <a:ext cx="1780540" cy="9201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60325</xdr:colOff>
      <xdr:row>2</xdr:row>
      <xdr:rowOff>73660</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92FE7749-03BE-414F-9AFF-DD74DEDEB723}"/>
            </a:ext>
          </a:extLst>
        </xdr:cNvPr>
        <xdr:cNvSpPr/>
      </xdr:nvSpPr>
      <xdr:spPr>
        <a:xfrm>
          <a:off x="6026785" y="934720"/>
          <a:ext cx="1109980" cy="9201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4.7
3.3</a:t>
          </a:r>
          <a:endParaRPr kumimoji="1" lang="ja-JP" altLang="en-US" sz="1100" b="1">
            <a:solidFill>
              <a:srgbClr val="000000"/>
            </a:solidFill>
            <a:latin typeface="ＭＳ ゴシック"/>
            <a:ea typeface="ＭＳ ゴシック"/>
          </a:endParaRPr>
        </a:p>
      </xdr:txBody>
    </xdr:sp>
    <xdr:clientData/>
  </xdr:twoCellAnchor>
  <xdr:twoCellAnchor>
    <xdr:from>
      <xdr:col>41</xdr:col>
      <xdr:colOff>60325</xdr:colOff>
      <xdr:row>2</xdr:row>
      <xdr:rowOff>86360</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F59C4C48-1316-446C-9FB1-293976BD3A25}"/>
            </a:ext>
          </a:extLst>
        </xdr:cNvPr>
        <xdr:cNvSpPr/>
      </xdr:nvSpPr>
      <xdr:spPr>
        <a:xfrm>
          <a:off x="7200265" y="947420"/>
          <a:ext cx="566420" cy="9201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84A31A0F-65FE-4AE7-82A5-1DE274DDF8C4}"/>
            </a:ext>
          </a:extLst>
        </xdr:cNvPr>
        <xdr:cNvSpPr/>
      </xdr:nvSpPr>
      <xdr:spPr>
        <a:xfrm>
          <a:off x="4246245" y="1693545"/>
          <a:ext cx="178054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FAFF08EF-C9A0-4BDE-AC98-57624D3100FA}"/>
            </a:ext>
          </a:extLst>
        </xdr:cNvPr>
        <xdr:cNvSpPr/>
      </xdr:nvSpPr>
      <xdr:spPr>
        <a:xfrm>
          <a:off x="6090285" y="1693545"/>
          <a:ext cx="322580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Ⅳ</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Ⅳ</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R04  Ⅳ</a:t>
          </a:r>
          <a:r>
            <a:rPr kumimoji="1" lang="ja-JP" altLang="en-US" sz="1100" b="1">
              <a:solidFill>
                <a:srgbClr val="000000"/>
              </a:solidFill>
              <a:latin typeface="ＭＳ ゴシック"/>
              <a:ea typeface="ＭＳ ゴシック"/>
            </a:rPr>
            <a:t>－３</a:t>
          </a:r>
        </a:p>
      </xdr:txBody>
    </xdr:sp>
    <xdr:clientData/>
  </xdr:twoCellAnchor>
  <xdr:twoCellAnchor>
    <xdr:from>
      <xdr:col>56</xdr:col>
      <xdr:colOff>111125</xdr:colOff>
      <xdr:row>2</xdr:row>
      <xdr:rowOff>22860</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2EBD2BAF-5ED8-4C8D-9388-31D90C8B1938}"/>
            </a:ext>
          </a:extLst>
        </xdr:cNvPr>
        <xdr:cNvSpPr/>
      </xdr:nvSpPr>
      <xdr:spPr>
        <a:xfrm>
          <a:off x="9765665" y="883920"/>
          <a:ext cx="1341120" cy="124650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86360</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54EE29E4-0211-4A0E-A1E1-5430F27BEF7A}"/>
            </a:ext>
          </a:extLst>
        </xdr:cNvPr>
        <xdr:cNvSpPr/>
      </xdr:nvSpPr>
      <xdr:spPr>
        <a:xfrm>
          <a:off x="9987915" y="947420"/>
          <a:ext cx="117348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57</xdr:col>
      <xdr:colOff>180975</xdr:colOff>
      <xdr:row>3</xdr:row>
      <xdr:rowOff>29210</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2E14E264-59EF-4A71-B142-BA5C9C9822BC}"/>
            </a:ext>
          </a:extLst>
        </xdr:cNvPr>
        <xdr:cNvSpPr/>
      </xdr:nvSpPr>
      <xdr:spPr>
        <a:xfrm>
          <a:off x="9987915" y="1210310"/>
          <a:ext cx="1173480" cy="508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57</xdr:col>
      <xdr:colOff>180975</xdr:colOff>
      <xdr:row>5</xdr:row>
      <xdr:rowOff>29210</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26009FB4-2ACB-4242-B898-0A871F6DB49B}"/>
            </a:ext>
          </a:extLst>
        </xdr:cNvPr>
        <xdr:cNvSpPr/>
      </xdr:nvSpPr>
      <xdr:spPr>
        <a:xfrm>
          <a:off x="9987915" y="1545590"/>
          <a:ext cx="1292860" cy="635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57</xdr:col>
      <xdr:colOff>3175</xdr:colOff>
      <xdr:row>2</xdr:row>
      <xdr:rowOff>175260</xdr:rowOff>
    </xdr:from>
    <xdr:to>
      <xdr:col>58</xdr:col>
      <xdr:colOff>22225</xdr:colOff>
      <xdr:row>2</xdr:row>
      <xdr:rowOff>175260</xdr:rowOff>
    </xdr:to>
    <xdr:cxnSp macro="">
      <xdr:nvCxnSpPr>
        <xdr:cNvPr id="24" name="直線コネクタ 23">
          <a:extLst>
            <a:ext uri="{FF2B5EF4-FFF2-40B4-BE49-F238E27FC236}">
              <a16:creationId xmlns:a16="http://schemas.microsoft.com/office/drawing/2014/main" id="{32E281B3-886A-45B2-9C39-44937F0789D0}"/>
            </a:ext>
          </a:extLst>
        </xdr:cNvPr>
        <xdr:cNvCxnSpPr/>
      </xdr:nvCxnSpPr>
      <xdr:spPr>
        <a:xfrm flipH="1">
          <a:off x="9825355" y="1036320"/>
          <a:ext cx="18669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137160</xdr:rowOff>
    </xdr:from>
    <xdr:to>
      <xdr:col>57</xdr:col>
      <xdr:colOff>158750</xdr:colOff>
      <xdr:row>2</xdr:row>
      <xdr:rowOff>238760</xdr:rowOff>
    </xdr:to>
    <xdr:sp macro="" textlink="">
      <xdr:nvSpPr>
        <xdr:cNvPr id="25" name="楕円 24">
          <a:extLst>
            <a:ext uri="{FF2B5EF4-FFF2-40B4-BE49-F238E27FC236}">
              <a16:creationId xmlns:a16="http://schemas.microsoft.com/office/drawing/2014/main" id="{52985929-C33D-4EB5-89B4-B07CC6DBEA5A}"/>
            </a:ext>
          </a:extLst>
        </xdr:cNvPr>
        <xdr:cNvSpPr/>
      </xdr:nvSpPr>
      <xdr:spPr>
        <a:xfrm>
          <a:off x="9879330" y="998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EDE03B8C-BFEE-4D44-8D21-5F5371673FC9}"/>
            </a:ext>
          </a:extLst>
        </xdr:cNvPr>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29210</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A69141A4-D097-45C2-9883-B9BA91321143}"/>
            </a:ext>
          </a:extLst>
        </xdr:cNvPr>
        <xdr:cNvCxnSpPr/>
      </xdr:nvCxnSpPr>
      <xdr:spPr>
        <a:xfrm>
          <a:off x="9923780" y="1545590"/>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29210</xdr:rowOff>
    </xdr:from>
    <xdr:to>
      <xdr:col>58</xdr:col>
      <xdr:colOff>3175</xdr:colOff>
      <xdr:row>5</xdr:row>
      <xdr:rowOff>29210</xdr:rowOff>
    </xdr:to>
    <xdr:cxnSp macro="">
      <xdr:nvCxnSpPr>
        <xdr:cNvPr id="28" name="直線コネクタ 27">
          <a:extLst>
            <a:ext uri="{FF2B5EF4-FFF2-40B4-BE49-F238E27FC236}">
              <a16:creationId xmlns:a16="http://schemas.microsoft.com/office/drawing/2014/main" id="{410647DF-C7B0-4D43-BAA9-C338E3AAA52B}"/>
            </a:ext>
          </a:extLst>
        </xdr:cNvPr>
        <xdr:cNvCxnSpPr/>
      </xdr:nvCxnSpPr>
      <xdr:spPr>
        <a:xfrm>
          <a:off x="9844405" y="1545590"/>
          <a:ext cx="14859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3CE094DA-87A7-4397-8816-B1AB7FD978B5}"/>
            </a:ext>
          </a:extLst>
        </xdr:cNvPr>
        <xdr:cNvCxnSpPr/>
      </xdr:nvCxnSpPr>
      <xdr:spPr>
        <a:xfrm flipV="1">
          <a:off x="9923780" y="1779270"/>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9AAB539D-0068-49B3-8F1D-E136D8DD015D}"/>
            </a:ext>
          </a:extLst>
        </xdr:cNvPr>
        <xdr:cNvCxnSpPr/>
      </xdr:nvCxnSpPr>
      <xdr:spPr>
        <a:xfrm>
          <a:off x="9844405" y="1918335"/>
          <a:ext cx="14859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350" cy="259080"/>
    <xdr:sp macro="" textlink="">
      <xdr:nvSpPr>
        <xdr:cNvPr id="31" name="テキスト ボックス 30">
          <a:extLst>
            <a:ext uri="{FF2B5EF4-FFF2-40B4-BE49-F238E27FC236}">
              <a16:creationId xmlns:a16="http://schemas.microsoft.com/office/drawing/2014/main" id="{AEDAAB7F-9A65-4369-8BEE-F12B6C74F4C8}"/>
            </a:ext>
          </a:extLst>
        </xdr:cNvPr>
        <xdr:cNvSpPr txBox="1"/>
      </xdr:nvSpPr>
      <xdr:spPr>
        <a:xfrm>
          <a:off x="419100" y="2724785"/>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470" cy="259080"/>
    <xdr:sp macro="" textlink="">
      <xdr:nvSpPr>
        <xdr:cNvPr id="32" name="テキスト ボックス 31">
          <a:extLst>
            <a:ext uri="{FF2B5EF4-FFF2-40B4-BE49-F238E27FC236}">
              <a16:creationId xmlns:a16="http://schemas.microsoft.com/office/drawing/2014/main" id="{06D2C9D1-D751-46A0-8D7E-214F18287A7F}"/>
            </a:ext>
          </a:extLst>
        </xdr:cNvPr>
        <xdr:cNvSpPr txBox="1"/>
      </xdr:nvSpPr>
      <xdr:spPr>
        <a:xfrm>
          <a:off x="419100" y="2962275"/>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0</xdr:col>
      <xdr:colOff>419100</xdr:colOff>
      <xdr:row>15</xdr:row>
      <xdr:rowOff>3175</xdr:rowOff>
    </xdr:from>
    <xdr:ext cx="8231505" cy="259080"/>
    <xdr:sp macro="" textlink="">
      <xdr:nvSpPr>
        <xdr:cNvPr id="33" name="テキスト ボックス 32">
          <a:extLst>
            <a:ext uri="{FF2B5EF4-FFF2-40B4-BE49-F238E27FC236}">
              <a16:creationId xmlns:a16="http://schemas.microsoft.com/office/drawing/2014/main" id="{87C03757-2045-4ADB-A06F-39C1DA7ADA47}"/>
            </a:ext>
          </a:extLst>
        </xdr:cNvPr>
        <xdr:cNvSpPr txBox="1"/>
      </xdr:nvSpPr>
      <xdr:spPr>
        <a:xfrm>
          <a:off x="419100" y="3195955"/>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1855" cy="259080"/>
    <xdr:sp macro="" textlink="">
      <xdr:nvSpPr>
        <xdr:cNvPr id="34" name="テキスト ボックス 33">
          <a:extLst>
            <a:ext uri="{FF2B5EF4-FFF2-40B4-BE49-F238E27FC236}">
              <a16:creationId xmlns:a16="http://schemas.microsoft.com/office/drawing/2014/main" id="{0A99F72F-6A08-4EDE-87EA-66C8738A7C4F}"/>
            </a:ext>
          </a:extLst>
        </xdr:cNvPr>
        <xdr:cNvSpPr txBox="1"/>
      </xdr:nvSpPr>
      <xdr:spPr>
        <a:xfrm>
          <a:off x="419100" y="3433445"/>
          <a:ext cx="11031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143510</xdr:rowOff>
    </xdr:from>
    <xdr:ext cx="4433570" cy="258445"/>
    <xdr:sp macro="" textlink="">
      <xdr:nvSpPr>
        <xdr:cNvPr id="35" name="テキスト ボックス 34">
          <a:extLst>
            <a:ext uri="{FF2B5EF4-FFF2-40B4-BE49-F238E27FC236}">
              <a16:creationId xmlns:a16="http://schemas.microsoft.com/office/drawing/2014/main" id="{44BFD995-27E4-4FBF-A215-76E7D55D078C}"/>
            </a:ext>
          </a:extLst>
        </xdr:cNvPr>
        <xdr:cNvSpPr txBox="1"/>
      </xdr:nvSpPr>
      <xdr:spPr>
        <a:xfrm>
          <a:off x="419100" y="3671570"/>
          <a:ext cx="44335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29210</xdr:rowOff>
    </xdr:to>
    <xdr:sp macro="" textlink="">
      <xdr:nvSpPr>
        <xdr:cNvPr id="36" name="正方形/長方形 35">
          <a:extLst>
            <a:ext uri="{FF2B5EF4-FFF2-40B4-BE49-F238E27FC236}">
              <a16:creationId xmlns:a16="http://schemas.microsoft.com/office/drawing/2014/main" id="{E8FB02DD-886B-410A-BD92-FD2646A2E8A6}"/>
            </a:ext>
          </a:extLst>
        </xdr:cNvPr>
        <xdr:cNvSpPr/>
      </xdr:nvSpPr>
      <xdr:spPr>
        <a:xfrm>
          <a:off x="1127125" y="4180205"/>
          <a:ext cx="3738880" cy="3067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8</xdr:col>
      <xdr:colOff>167005</xdr:colOff>
      <xdr:row>22</xdr:row>
      <xdr:rowOff>81280</xdr:rowOff>
    </xdr:from>
    <xdr:to>
      <xdr:col>18</xdr:col>
      <xdr:colOff>4445</xdr:colOff>
      <xdr:row>24</xdr:row>
      <xdr:rowOff>13970</xdr:rowOff>
    </xdr:to>
    <xdr:sp macro="" textlink="">
      <xdr:nvSpPr>
        <xdr:cNvPr id="37" name="正方形/長方形 36">
          <a:extLst>
            <a:ext uri="{FF2B5EF4-FFF2-40B4-BE49-F238E27FC236}">
              <a16:creationId xmlns:a16="http://schemas.microsoft.com/office/drawing/2014/main" id="{87194013-2178-443F-88A1-DA2DCD242B91}"/>
            </a:ext>
          </a:extLst>
        </xdr:cNvPr>
        <xdr:cNvSpPr/>
      </xdr:nvSpPr>
      <xdr:spPr>
        <a:xfrm>
          <a:off x="1774825" y="4538980"/>
          <a:ext cx="1513840" cy="2679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dr:col>18</xdr:col>
      <xdr:colOff>102870</xdr:colOff>
      <xdr:row>22</xdr:row>
      <xdr:rowOff>64770</xdr:rowOff>
    </xdr:from>
    <xdr:to>
      <xdr:col>23</xdr:col>
      <xdr:colOff>5080</xdr:colOff>
      <xdr:row>24</xdr:row>
      <xdr:rowOff>30480</xdr:rowOff>
    </xdr:to>
    <xdr:sp macro="" textlink="">
      <xdr:nvSpPr>
        <xdr:cNvPr id="38" name="正方形/長方形 37">
          <a:extLst>
            <a:ext uri="{FF2B5EF4-FFF2-40B4-BE49-F238E27FC236}">
              <a16:creationId xmlns:a16="http://schemas.microsoft.com/office/drawing/2014/main" id="{948E6A39-0A3E-4932-BCF0-6C65F4B3B701}"/>
            </a:ext>
          </a:extLst>
        </xdr:cNvPr>
        <xdr:cNvSpPr/>
      </xdr:nvSpPr>
      <xdr:spPr>
        <a:xfrm>
          <a:off x="3387090" y="4522470"/>
          <a:ext cx="740410" cy="3009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[ 57.8</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27</xdr:col>
      <xdr:colOff>22225</xdr:colOff>
      <xdr:row>21</xdr:row>
      <xdr:rowOff>57785</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D2D267F1-365E-43C4-BACD-4EE0E319C096}"/>
            </a:ext>
          </a:extLst>
        </xdr:cNvPr>
        <xdr:cNvSpPr/>
      </xdr:nvSpPr>
      <xdr:spPr>
        <a:xfrm>
          <a:off x="4815205" y="4302125"/>
          <a:ext cx="13411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27</xdr:col>
      <xdr:colOff>22225</xdr:colOff>
      <xdr:row>22</xdr:row>
      <xdr:rowOff>29210</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1EC9003D-185D-4F3E-A138-F89A2D75292C}"/>
            </a:ext>
          </a:extLst>
        </xdr:cNvPr>
        <xdr:cNvSpPr/>
      </xdr:nvSpPr>
      <xdr:spPr>
        <a:xfrm>
          <a:off x="4815205" y="4486910"/>
          <a:ext cx="134112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8/36</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22225</xdr:colOff>
      <xdr:row>21</xdr:row>
      <xdr:rowOff>57785</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9DDA44EF-EF0A-4E12-969A-3113742AEB5A}"/>
            </a:ext>
          </a:extLst>
        </xdr:cNvPr>
        <xdr:cNvSpPr/>
      </xdr:nvSpPr>
      <xdr:spPr>
        <a:xfrm>
          <a:off x="6156325" y="4302125"/>
          <a:ext cx="13411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22225</xdr:colOff>
      <xdr:row>22</xdr:row>
      <xdr:rowOff>29210</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50758515-78AF-4BF4-8D4F-815C8D70E1BA}"/>
            </a:ext>
          </a:extLst>
        </xdr:cNvPr>
        <xdr:cNvSpPr/>
      </xdr:nvSpPr>
      <xdr:spPr>
        <a:xfrm>
          <a:off x="6156325" y="4486910"/>
          <a:ext cx="134112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149225</xdr:colOff>
      <xdr:row>21</xdr:row>
      <xdr:rowOff>57785</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C0B7AA80-6549-46A9-ADA4-68F028F38CD7}"/>
            </a:ext>
          </a:extLst>
        </xdr:cNvPr>
        <xdr:cNvSpPr/>
      </xdr:nvSpPr>
      <xdr:spPr>
        <a:xfrm>
          <a:off x="7624445" y="4302125"/>
          <a:ext cx="13411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43</xdr:col>
      <xdr:colOff>149225</xdr:colOff>
      <xdr:row>22</xdr:row>
      <xdr:rowOff>29210</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13CB226C-E4D2-42DC-AB12-1745B0AA2AE3}"/>
            </a:ext>
          </a:extLst>
        </xdr:cNvPr>
        <xdr:cNvSpPr/>
      </xdr:nvSpPr>
      <xdr:spPr>
        <a:xfrm>
          <a:off x="7624445" y="4486910"/>
          <a:ext cx="134112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66.7</a:t>
          </a:r>
          <a:endParaRPr kumimoji="1" lang="ja-JP" altLang="en-US" sz="1200" b="1" i="1">
            <a:solidFill>
              <a:srgbClr val="4080FF"/>
            </a:solidFill>
            <a:latin typeface="ＭＳ Ｐゴシック"/>
            <a:ea typeface="ＭＳ Ｐゴシック"/>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2D72D784-A704-44C9-A2F3-3977AF764A54}"/>
            </a:ext>
          </a:extLst>
        </xdr:cNvPr>
        <xdr:cNvSpPr/>
      </xdr:nvSpPr>
      <xdr:spPr>
        <a:xfrm>
          <a:off x="1127125" y="4859655"/>
          <a:ext cx="3738880" cy="211328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B0A5007D-1239-4917-A301-CC19BD674C62}"/>
            </a:ext>
          </a:extLst>
        </xdr:cNvPr>
        <xdr:cNvSpPr/>
      </xdr:nvSpPr>
      <xdr:spPr>
        <a:xfrm>
          <a:off x="510984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72E0FDDE-1526-42A0-820C-C7C5FE68157B}"/>
            </a:ext>
          </a:extLst>
        </xdr:cNvPr>
        <xdr:cNvSpPr/>
      </xdr:nvSpPr>
      <xdr:spPr>
        <a:xfrm>
          <a:off x="5109845" y="4923155"/>
          <a:ext cx="402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71035DFD-F275-4DC6-922F-2F5D0D31FE8D}"/>
            </a:ext>
          </a:extLst>
        </xdr:cNvPr>
        <xdr:cNvSpPr txBox="1"/>
      </xdr:nvSpPr>
      <xdr:spPr>
        <a:xfrm>
          <a:off x="5163185" y="5144135"/>
          <a:ext cx="4010660" cy="1739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老朽化した公共施設が多く存在するため、事業用資産の減価償却率は高い水準にあるものの、合併時に決定した新市建設計画に基づき、合併特例債を有効活用して市内各駅の駅前広場等の整備を積極的に進めてきたことで、インフラ資産の減価償却率が低い水準にあることから、全体の減価償却率は類似団体より低い水準にある。　　</a:t>
          </a:r>
        </a:p>
        <a:p>
          <a:r>
            <a:rPr kumimoji="1" lang="ja-JP" altLang="en-US" sz="1100">
              <a:latin typeface="ＭＳ Ｐゴシック"/>
              <a:ea typeface="ＭＳ Ｐゴシック"/>
            </a:rPr>
            <a:t>　今後は多くの公共施設が大規模改修等の時期を迎えることから、野田市公共施設等総合管理計画に基づき、総合的かつ長期的な視点に立ち、建物等の維持管理に努める。</a:t>
          </a:r>
        </a:p>
      </xdr:txBody>
    </xdr:sp>
    <xdr:clientData/>
  </xdr:twoCellAnchor>
  <xdr:oneCellAnchor>
    <xdr:from>
      <xdr:col>4</xdr:col>
      <xdr:colOff>174625</xdr:colOff>
      <xdr:row>23</xdr:row>
      <xdr:rowOff>47625</xdr:rowOff>
    </xdr:from>
    <xdr:ext cx="349885" cy="225425"/>
    <xdr:sp macro="" textlink="">
      <xdr:nvSpPr>
        <xdr:cNvPr id="49" name="テキスト ボックス 48">
          <a:extLst>
            <a:ext uri="{FF2B5EF4-FFF2-40B4-BE49-F238E27FC236}">
              <a16:creationId xmlns:a16="http://schemas.microsoft.com/office/drawing/2014/main" id="{3A085B54-1B6C-4797-A5F6-B555029BB351}"/>
            </a:ext>
          </a:extLst>
        </xdr:cNvPr>
        <xdr:cNvSpPr txBox="1"/>
      </xdr:nvSpPr>
      <xdr:spPr>
        <a:xfrm>
          <a:off x="1104265" y="4672965"/>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F2650F05-821F-46F8-B5A9-90126E933A9F}"/>
            </a:ext>
          </a:extLst>
        </xdr:cNvPr>
        <xdr:cNvCxnSpPr/>
      </xdr:nvCxnSpPr>
      <xdr:spPr>
        <a:xfrm>
          <a:off x="1127125" y="6972935"/>
          <a:ext cx="37388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36</xdr:row>
      <xdr:rowOff>74930</xdr:rowOff>
    </xdr:from>
    <xdr:ext cx="358775" cy="224790"/>
    <xdr:sp macro="" textlink="">
      <xdr:nvSpPr>
        <xdr:cNvPr id="51" name="テキスト ボックス 50">
          <a:extLst>
            <a:ext uri="{FF2B5EF4-FFF2-40B4-BE49-F238E27FC236}">
              <a16:creationId xmlns:a16="http://schemas.microsoft.com/office/drawing/2014/main" id="{9A888D92-599D-42F3-98C5-AC8C29933969}"/>
            </a:ext>
          </a:extLst>
        </xdr:cNvPr>
        <xdr:cNvSpPr txBox="1"/>
      </xdr:nvSpPr>
      <xdr:spPr>
        <a:xfrm>
          <a:off x="772795" y="6879590"/>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a:t>
          </a:r>
          <a:endParaRPr kumimoji="1" lang="ja-JP" altLang="en-US" sz="800">
            <a:latin typeface="ＭＳ Ｐゴシック"/>
            <a:ea typeface="ＭＳ Ｐゴシック"/>
          </a:endParaRPr>
        </a:p>
      </xdr:txBody>
    </xdr:sp>
    <xdr:clientData/>
  </xdr:oneCellAnchor>
  <xdr:twoCellAnchor>
    <xdr:from>
      <xdr:col>5</xdr:col>
      <xdr:colOff>22225</xdr:colOff>
      <xdr:row>34</xdr:row>
      <xdr:rowOff>151130</xdr:rowOff>
    </xdr:from>
    <xdr:to>
      <xdr:col>27</xdr:col>
      <xdr:colOff>73025</xdr:colOff>
      <xdr:row>34</xdr:row>
      <xdr:rowOff>151130</xdr:rowOff>
    </xdr:to>
    <xdr:cxnSp macro="">
      <xdr:nvCxnSpPr>
        <xdr:cNvPr id="52" name="直線コネクタ 51">
          <a:extLst>
            <a:ext uri="{FF2B5EF4-FFF2-40B4-BE49-F238E27FC236}">
              <a16:creationId xmlns:a16="http://schemas.microsoft.com/office/drawing/2014/main" id="{EE185A7A-977B-4330-A097-D87D2F651A68}"/>
            </a:ext>
          </a:extLst>
        </xdr:cNvPr>
        <xdr:cNvCxnSpPr/>
      </xdr:nvCxnSpPr>
      <xdr:spPr>
        <a:xfrm>
          <a:off x="1127125" y="6620510"/>
          <a:ext cx="37388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34</xdr:row>
      <xdr:rowOff>57785</xdr:rowOff>
    </xdr:from>
    <xdr:ext cx="358775" cy="225425"/>
    <xdr:sp macro="" textlink="">
      <xdr:nvSpPr>
        <xdr:cNvPr id="53" name="テキスト ボックス 52">
          <a:extLst>
            <a:ext uri="{FF2B5EF4-FFF2-40B4-BE49-F238E27FC236}">
              <a16:creationId xmlns:a16="http://schemas.microsoft.com/office/drawing/2014/main" id="{56969774-3294-45B5-A2F4-0F6E7AD4A7FD}"/>
            </a:ext>
          </a:extLst>
        </xdr:cNvPr>
        <xdr:cNvSpPr txBox="1"/>
      </xdr:nvSpPr>
      <xdr:spPr>
        <a:xfrm>
          <a:off x="772795" y="6527165"/>
          <a:ext cx="3587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dr:col>5</xdr:col>
      <xdr:colOff>22225</xdr:colOff>
      <xdr:row>32</xdr:row>
      <xdr:rowOff>134620</xdr:rowOff>
    </xdr:from>
    <xdr:to>
      <xdr:col>27</xdr:col>
      <xdr:colOff>73025</xdr:colOff>
      <xdr:row>32</xdr:row>
      <xdr:rowOff>134620</xdr:rowOff>
    </xdr:to>
    <xdr:cxnSp macro="">
      <xdr:nvCxnSpPr>
        <xdr:cNvPr id="54" name="直線コネクタ 53">
          <a:extLst>
            <a:ext uri="{FF2B5EF4-FFF2-40B4-BE49-F238E27FC236}">
              <a16:creationId xmlns:a16="http://schemas.microsoft.com/office/drawing/2014/main" id="{4115D885-2E51-4220-9476-0227D5EE1E99}"/>
            </a:ext>
          </a:extLst>
        </xdr:cNvPr>
        <xdr:cNvCxnSpPr/>
      </xdr:nvCxnSpPr>
      <xdr:spPr>
        <a:xfrm>
          <a:off x="1127125" y="6268720"/>
          <a:ext cx="37388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32</xdr:row>
      <xdr:rowOff>40640</xdr:rowOff>
    </xdr:from>
    <xdr:ext cx="358775" cy="224790"/>
    <xdr:sp macro="" textlink="">
      <xdr:nvSpPr>
        <xdr:cNvPr id="55" name="テキスト ボックス 54">
          <a:extLst>
            <a:ext uri="{FF2B5EF4-FFF2-40B4-BE49-F238E27FC236}">
              <a16:creationId xmlns:a16="http://schemas.microsoft.com/office/drawing/2014/main" id="{D21E2B46-0C1D-4268-8206-828EF49D4756}"/>
            </a:ext>
          </a:extLst>
        </xdr:cNvPr>
        <xdr:cNvSpPr txBox="1"/>
      </xdr:nvSpPr>
      <xdr:spPr>
        <a:xfrm>
          <a:off x="772795" y="6174740"/>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64CFB99E-8865-4626-B0A2-2088D9E37277}"/>
            </a:ext>
          </a:extLst>
        </xdr:cNvPr>
        <xdr:cNvCxnSpPr/>
      </xdr:nvCxnSpPr>
      <xdr:spPr>
        <a:xfrm>
          <a:off x="1127125" y="5916295"/>
          <a:ext cx="37388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30</xdr:row>
      <xdr:rowOff>23495</xdr:rowOff>
    </xdr:from>
    <xdr:ext cx="358775" cy="225425"/>
    <xdr:sp macro="" textlink="">
      <xdr:nvSpPr>
        <xdr:cNvPr id="57" name="テキスト ボックス 56">
          <a:extLst>
            <a:ext uri="{FF2B5EF4-FFF2-40B4-BE49-F238E27FC236}">
              <a16:creationId xmlns:a16="http://schemas.microsoft.com/office/drawing/2014/main" id="{A9EF2ECE-9BF8-4BDE-B273-D00497ED7520}"/>
            </a:ext>
          </a:extLst>
        </xdr:cNvPr>
        <xdr:cNvSpPr txBox="1"/>
      </xdr:nvSpPr>
      <xdr:spPr>
        <a:xfrm>
          <a:off x="772795" y="5822315"/>
          <a:ext cx="3587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dr:col>5</xdr:col>
      <xdr:colOff>22225</xdr:colOff>
      <xdr:row>28</xdr:row>
      <xdr:rowOff>100330</xdr:rowOff>
    </xdr:from>
    <xdr:to>
      <xdr:col>27</xdr:col>
      <xdr:colOff>73025</xdr:colOff>
      <xdr:row>28</xdr:row>
      <xdr:rowOff>100330</xdr:rowOff>
    </xdr:to>
    <xdr:cxnSp macro="">
      <xdr:nvCxnSpPr>
        <xdr:cNvPr id="58" name="直線コネクタ 57">
          <a:extLst>
            <a:ext uri="{FF2B5EF4-FFF2-40B4-BE49-F238E27FC236}">
              <a16:creationId xmlns:a16="http://schemas.microsoft.com/office/drawing/2014/main" id="{56F5EFC5-8820-4DF0-9BD5-02E7B37EF19A}"/>
            </a:ext>
          </a:extLst>
        </xdr:cNvPr>
        <xdr:cNvCxnSpPr/>
      </xdr:nvCxnSpPr>
      <xdr:spPr>
        <a:xfrm>
          <a:off x="1127125" y="5563870"/>
          <a:ext cx="37388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28</xdr:row>
      <xdr:rowOff>6985</xdr:rowOff>
    </xdr:from>
    <xdr:ext cx="358775" cy="224790"/>
    <xdr:sp macro="" textlink="">
      <xdr:nvSpPr>
        <xdr:cNvPr id="59" name="テキスト ボックス 58">
          <a:extLst>
            <a:ext uri="{FF2B5EF4-FFF2-40B4-BE49-F238E27FC236}">
              <a16:creationId xmlns:a16="http://schemas.microsoft.com/office/drawing/2014/main" id="{F64B9C75-3FA1-4DEF-B359-A9CAB5FB8E76}"/>
            </a:ext>
          </a:extLst>
        </xdr:cNvPr>
        <xdr:cNvSpPr txBox="1"/>
      </xdr:nvSpPr>
      <xdr:spPr>
        <a:xfrm>
          <a:off x="772795" y="5470525"/>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dr:col>5</xdr:col>
      <xdr:colOff>22225</xdr:colOff>
      <xdr:row>26</xdr:row>
      <xdr:rowOff>83820</xdr:rowOff>
    </xdr:from>
    <xdr:to>
      <xdr:col>27</xdr:col>
      <xdr:colOff>73025</xdr:colOff>
      <xdr:row>26</xdr:row>
      <xdr:rowOff>83820</xdr:rowOff>
    </xdr:to>
    <xdr:cxnSp macro="">
      <xdr:nvCxnSpPr>
        <xdr:cNvPr id="60" name="直線コネクタ 59">
          <a:extLst>
            <a:ext uri="{FF2B5EF4-FFF2-40B4-BE49-F238E27FC236}">
              <a16:creationId xmlns:a16="http://schemas.microsoft.com/office/drawing/2014/main" id="{39E5182F-C576-447F-8EA7-02BD700DAD56}"/>
            </a:ext>
          </a:extLst>
        </xdr:cNvPr>
        <xdr:cNvCxnSpPr/>
      </xdr:nvCxnSpPr>
      <xdr:spPr>
        <a:xfrm>
          <a:off x="1127125" y="5212080"/>
          <a:ext cx="37388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25</xdr:row>
      <xdr:rowOff>161290</xdr:rowOff>
    </xdr:from>
    <xdr:ext cx="358775" cy="225425"/>
    <xdr:sp macro="" textlink="">
      <xdr:nvSpPr>
        <xdr:cNvPr id="61" name="テキスト ボックス 60">
          <a:extLst>
            <a:ext uri="{FF2B5EF4-FFF2-40B4-BE49-F238E27FC236}">
              <a16:creationId xmlns:a16="http://schemas.microsoft.com/office/drawing/2014/main" id="{2488F0A9-41F2-4620-9FE5-030D9754DCBB}"/>
            </a:ext>
          </a:extLst>
        </xdr:cNvPr>
        <xdr:cNvSpPr txBox="1"/>
      </xdr:nvSpPr>
      <xdr:spPr>
        <a:xfrm>
          <a:off x="772795" y="5121910"/>
          <a:ext cx="3587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8E9BD9F3-16FA-4E9B-9B50-36DE1E75E14D}"/>
            </a:ext>
          </a:extLst>
        </xdr:cNvPr>
        <xdr:cNvCxnSpPr/>
      </xdr:nvCxnSpPr>
      <xdr:spPr>
        <a:xfrm>
          <a:off x="1127125" y="4859655"/>
          <a:ext cx="37388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23</xdr:row>
      <xdr:rowOff>144145</xdr:rowOff>
    </xdr:from>
    <xdr:ext cx="358775" cy="224790"/>
    <xdr:sp macro="" textlink="">
      <xdr:nvSpPr>
        <xdr:cNvPr id="63" name="テキスト ボックス 62">
          <a:extLst>
            <a:ext uri="{FF2B5EF4-FFF2-40B4-BE49-F238E27FC236}">
              <a16:creationId xmlns:a16="http://schemas.microsoft.com/office/drawing/2014/main" id="{8CA5A07D-4C68-4B3B-9F86-2C5EAAD14A4F}"/>
            </a:ext>
          </a:extLst>
        </xdr:cNvPr>
        <xdr:cNvSpPr txBox="1"/>
      </xdr:nvSpPr>
      <xdr:spPr>
        <a:xfrm>
          <a:off x="772795" y="4769485"/>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365B6CBE-B26D-40DA-9BC2-253074302AEE}"/>
            </a:ext>
          </a:extLst>
        </xdr:cNvPr>
        <xdr:cNvSpPr/>
      </xdr:nvSpPr>
      <xdr:spPr>
        <a:xfrm>
          <a:off x="1127125" y="4859655"/>
          <a:ext cx="3738880" cy="211328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153035</xdr:rowOff>
    </xdr:from>
    <xdr:to>
      <xdr:col>23</xdr:col>
      <xdr:colOff>85090</xdr:colOff>
      <xdr:row>34</xdr:row>
      <xdr:rowOff>75565</xdr:rowOff>
    </xdr:to>
    <xdr:cxnSp macro="">
      <xdr:nvCxnSpPr>
        <xdr:cNvPr id="65" name="直線コネクタ 64">
          <a:extLst>
            <a:ext uri="{FF2B5EF4-FFF2-40B4-BE49-F238E27FC236}">
              <a16:creationId xmlns:a16="http://schemas.microsoft.com/office/drawing/2014/main" id="{B937E0E8-3B1C-4460-A848-F39886B946B7}"/>
            </a:ext>
          </a:extLst>
        </xdr:cNvPr>
        <xdr:cNvCxnSpPr/>
      </xdr:nvCxnSpPr>
      <xdr:spPr>
        <a:xfrm flipV="1">
          <a:off x="4206240" y="5448935"/>
          <a:ext cx="1270" cy="10960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79375</xdr:rowOff>
    </xdr:from>
    <xdr:ext cx="404495" cy="258445"/>
    <xdr:sp macro="" textlink="">
      <xdr:nvSpPr>
        <xdr:cNvPr id="66" name="有形固定資産減価償却率最小値テキスト">
          <a:extLst>
            <a:ext uri="{FF2B5EF4-FFF2-40B4-BE49-F238E27FC236}">
              <a16:creationId xmlns:a16="http://schemas.microsoft.com/office/drawing/2014/main" id="{1C564721-1D13-47A4-B64D-43C1D79738B8}"/>
            </a:ext>
          </a:extLst>
        </xdr:cNvPr>
        <xdr:cNvSpPr txBox="1"/>
      </xdr:nvSpPr>
      <xdr:spPr>
        <a:xfrm>
          <a:off x="4258945" y="654875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77.9</a:t>
          </a:r>
          <a:endParaRPr kumimoji="1" lang="ja-JP" altLang="en-US" sz="1000" b="1">
            <a:latin typeface="ＭＳ Ｐゴシック"/>
            <a:ea typeface="ＭＳ Ｐゴシック"/>
          </a:endParaRPr>
        </a:p>
      </xdr:txBody>
    </xdr:sp>
    <xdr:clientData/>
  </xdr:oneCellAnchor>
  <xdr:twoCellAnchor>
    <xdr:from>
      <xdr:col>22</xdr:col>
      <xdr:colOff>187325</xdr:colOff>
      <xdr:row>34</xdr:row>
      <xdr:rowOff>75565</xdr:rowOff>
    </xdr:from>
    <xdr:to>
      <xdr:col>23</xdr:col>
      <xdr:colOff>174625</xdr:colOff>
      <xdr:row>34</xdr:row>
      <xdr:rowOff>75565</xdr:rowOff>
    </xdr:to>
    <xdr:cxnSp macro="">
      <xdr:nvCxnSpPr>
        <xdr:cNvPr id="67" name="直線コネクタ 66">
          <a:extLst>
            <a:ext uri="{FF2B5EF4-FFF2-40B4-BE49-F238E27FC236}">
              <a16:creationId xmlns:a16="http://schemas.microsoft.com/office/drawing/2014/main" id="{7023057B-FCB4-46AB-870F-4A9BA1ED3F29}"/>
            </a:ext>
          </a:extLst>
        </xdr:cNvPr>
        <xdr:cNvCxnSpPr/>
      </xdr:nvCxnSpPr>
      <xdr:spPr>
        <a:xfrm>
          <a:off x="4119245" y="6544945"/>
          <a:ext cx="1701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99695</xdr:rowOff>
    </xdr:from>
    <xdr:ext cx="404495" cy="258445"/>
    <xdr:sp macro="" textlink="">
      <xdr:nvSpPr>
        <xdr:cNvPr id="68" name="有形固定資産減価償却率最大値テキスト">
          <a:extLst>
            <a:ext uri="{FF2B5EF4-FFF2-40B4-BE49-F238E27FC236}">
              <a16:creationId xmlns:a16="http://schemas.microsoft.com/office/drawing/2014/main" id="{BAFF553C-F456-4E15-9BDE-1B7780EB71C4}"/>
            </a:ext>
          </a:extLst>
        </xdr:cNvPr>
        <xdr:cNvSpPr txBox="1"/>
      </xdr:nvSpPr>
      <xdr:spPr>
        <a:xfrm>
          <a:off x="4258945" y="522795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46.7</a:t>
          </a:r>
          <a:endParaRPr kumimoji="1" lang="ja-JP" altLang="en-US" sz="1000" b="1">
            <a:latin typeface="ＭＳ Ｐゴシック"/>
            <a:ea typeface="ＭＳ Ｐゴシック"/>
          </a:endParaRPr>
        </a:p>
      </xdr:txBody>
    </xdr:sp>
    <xdr:clientData/>
  </xdr:oneCellAnchor>
  <xdr:twoCellAnchor>
    <xdr:from>
      <xdr:col>22</xdr:col>
      <xdr:colOff>187325</xdr:colOff>
      <xdr:row>27</xdr:row>
      <xdr:rowOff>153035</xdr:rowOff>
    </xdr:from>
    <xdr:to>
      <xdr:col>23</xdr:col>
      <xdr:colOff>174625</xdr:colOff>
      <xdr:row>27</xdr:row>
      <xdr:rowOff>153035</xdr:rowOff>
    </xdr:to>
    <xdr:cxnSp macro="">
      <xdr:nvCxnSpPr>
        <xdr:cNvPr id="69" name="直線コネクタ 68">
          <a:extLst>
            <a:ext uri="{FF2B5EF4-FFF2-40B4-BE49-F238E27FC236}">
              <a16:creationId xmlns:a16="http://schemas.microsoft.com/office/drawing/2014/main" id="{C5413D7B-9BE2-4F03-B848-0E5CF5E4C644}"/>
            </a:ext>
          </a:extLst>
        </xdr:cNvPr>
        <xdr:cNvCxnSpPr/>
      </xdr:nvCxnSpPr>
      <xdr:spPr>
        <a:xfrm>
          <a:off x="4119245" y="5448935"/>
          <a:ext cx="1701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168910</xdr:rowOff>
    </xdr:from>
    <xdr:ext cx="404495" cy="258445"/>
    <xdr:sp macro="" textlink="">
      <xdr:nvSpPr>
        <xdr:cNvPr id="70" name="有形固定資産減価償却率平均値テキスト">
          <a:extLst>
            <a:ext uri="{FF2B5EF4-FFF2-40B4-BE49-F238E27FC236}">
              <a16:creationId xmlns:a16="http://schemas.microsoft.com/office/drawing/2014/main" id="{CF7FB825-4525-49A9-AD05-67B91BDE8364}"/>
            </a:ext>
          </a:extLst>
        </xdr:cNvPr>
        <xdr:cNvSpPr txBox="1"/>
      </xdr:nvSpPr>
      <xdr:spPr>
        <a:xfrm>
          <a:off x="4258945" y="6135370"/>
          <a:ext cx="40449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68.2</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34925</xdr:colOff>
      <xdr:row>32</xdr:row>
      <xdr:rowOff>19050</xdr:rowOff>
    </xdr:from>
    <xdr:to>
      <xdr:col>23</xdr:col>
      <xdr:colOff>136525</xdr:colOff>
      <xdr:row>32</xdr:row>
      <xdr:rowOff>120650</xdr:rowOff>
    </xdr:to>
    <xdr:sp macro="" textlink="">
      <xdr:nvSpPr>
        <xdr:cNvPr id="71" name="フローチャート: 判断 70">
          <a:extLst>
            <a:ext uri="{FF2B5EF4-FFF2-40B4-BE49-F238E27FC236}">
              <a16:creationId xmlns:a16="http://schemas.microsoft.com/office/drawing/2014/main" id="{FD52D96C-4322-49CF-B48D-426649502D08}"/>
            </a:ext>
          </a:extLst>
        </xdr:cNvPr>
        <xdr:cNvSpPr/>
      </xdr:nvSpPr>
      <xdr:spPr>
        <a:xfrm>
          <a:off x="4157345" y="61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142240</xdr:rowOff>
    </xdr:from>
    <xdr:to>
      <xdr:col>19</xdr:col>
      <xdr:colOff>187325</xdr:colOff>
      <xdr:row>31</xdr:row>
      <xdr:rowOff>72390</xdr:rowOff>
    </xdr:to>
    <xdr:sp macro="" textlink="">
      <xdr:nvSpPr>
        <xdr:cNvPr id="72" name="フローチャート: 判断 71">
          <a:extLst>
            <a:ext uri="{FF2B5EF4-FFF2-40B4-BE49-F238E27FC236}">
              <a16:creationId xmlns:a16="http://schemas.microsoft.com/office/drawing/2014/main" id="{7CCE2B43-B013-4AE9-BE54-2AB3587A72EC}"/>
            </a:ext>
          </a:extLst>
        </xdr:cNvPr>
        <xdr:cNvSpPr/>
      </xdr:nvSpPr>
      <xdr:spPr>
        <a:xfrm>
          <a:off x="3537585" y="59410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102870</xdr:rowOff>
    </xdr:from>
    <xdr:to>
      <xdr:col>15</xdr:col>
      <xdr:colOff>187325</xdr:colOff>
      <xdr:row>31</xdr:row>
      <xdr:rowOff>33020</xdr:rowOff>
    </xdr:to>
    <xdr:sp macro="" textlink="">
      <xdr:nvSpPr>
        <xdr:cNvPr id="73" name="フローチャート: 判断 72">
          <a:extLst>
            <a:ext uri="{FF2B5EF4-FFF2-40B4-BE49-F238E27FC236}">
              <a16:creationId xmlns:a16="http://schemas.microsoft.com/office/drawing/2014/main" id="{3C2EB95C-2630-475C-A671-D36A4FEDDF8F}"/>
            </a:ext>
          </a:extLst>
        </xdr:cNvPr>
        <xdr:cNvSpPr/>
      </xdr:nvSpPr>
      <xdr:spPr>
        <a:xfrm>
          <a:off x="2867025" y="59016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73660</xdr:rowOff>
    </xdr:from>
    <xdr:to>
      <xdr:col>11</xdr:col>
      <xdr:colOff>187325</xdr:colOff>
      <xdr:row>31</xdr:row>
      <xdr:rowOff>3810</xdr:rowOff>
    </xdr:to>
    <xdr:sp macro="" textlink="">
      <xdr:nvSpPr>
        <xdr:cNvPr id="74" name="フローチャート: 判断 73">
          <a:extLst>
            <a:ext uri="{FF2B5EF4-FFF2-40B4-BE49-F238E27FC236}">
              <a16:creationId xmlns:a16="http://schemas.microsoft.com/office/drawing/2014/main" id="{7E6FC270-A2B4-4D4E-8AE4-825D8432FBB3}"/>
            </a:ext>
          </a:extLst>
        </xdr:cNvPr>
        <xdr:cNvSpPr/>
      </xdr:nvSpPr>
      <xdr:spPr>
        <a:xfrm>
          <a:off x="2196465" y="58724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45085</xdr:rowOff>
    </xdr:from>
    <xdr:to>
      <xdr:col>7</xdr:col>
      <xdr:colOff>187325</xdr:colOff>
      <xdr:row>30</xdr:row>
      <xdr:rowOff>146685</xdr:rowOff>
    </xdr:to>
    <xdr:sp macro="" textlink="">
      <xdr:nvSpPr>
        <xdr:cNvPr id="75" name="フローチャート: 判断 74">
          <a:extLst>
            <a:ext uri="{FF2B5EF4-FFF2-40B4-BE49-F238E27FC236}">
              <a16:creationId xmlns:a16="http://schemas.microsoft.com/office/drawing/2014/main" id="{A1EEA0FF-C01F-43B9-BF2B-D1EEBF852B9A}"/>
            </a:ext>
          </a:extLst>
        </xdr:cNvPr>
        <xdr:cNvSpPr/>
      </xdr:nvSpPr>
      <xdr:spPr>
        <a:xfrm>
          <a:off x="1525905" y="584390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42545</xdr:rowOff>
    </xdr:from>
    <xdr:ext cx="762000" cy="224790"/>
    <xdr:sp macro="" textlink="">
      <xdr:nvSpPr>
        <xdr:cNvPr id="76" name="テキスト ボックス 75">
          <a:extLst>
            <a:ext uri="{FF2B5EF4-FFF2-40B4-BE49-F238E27FC236}">
              <a16:creationId xmlns:a16="http://schemas.microsoft.com/office/drawing/2014/main" id="{E175D415-3ADC-4467-BE23-F939815528B1}"/>
            </a:ext>
          </a:extLst>
        </xdr:cNvPr>
        <xdr:cNvSpPr txBox="1"/>
      </xdr:nvSpPr>
      <xdr:spPr>
        <a:xfrm>
          <a:off x="4053205" y="7014845"/>
          <a:ext cx="7620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R04</a:t>
          </a:r>
          <a:endParaRPr kumimoji="1" lang="ja-JP" altLang="en-US" sz="800">
            <a:latin typeface="ＭＳ Ｐゴシック"/>
            <a:ea typeface="ＭＳ Ｐゴシック"/>
          </a:endParaRPr>
        </a:p>
      </xdr:txBody>
    </xdr:sp>
    <xdr:clientData/>
  </xdr:oneCellAnchor>
  <xdr:oneCellAnchor>
    <xdr:from>
      <xdr:col>18</xdr:col>
      <xdr:colOff>149225</xdr:colOff>
      <xdr:row>37</xdr:row>
      <xdr:rowOff>42545</xdr:rowOff>
    </xdr:from>
    <xdr:ext cx="761365" cy="224790"/>
    <xdr:sp macro="" textlink="">
      <xdr:nvSpPr>
        <xdr:cNvPr id="77" name="テキスト ボックス 76">
          <a:extLst>
            <a:ext uri="{FF2B5EF4-FFF2-40B4-BE49-F238E27FC236}">
              <a16:creationId xmlns:a16="http://schemas.microsoft.com/office/drawing/2014/main" id="{23179A2B-6FE9-4A5D-9176-F705EF5EBBE0}"/>
            </a:ext>
          </a:extLst>
        </xdr:cNvPr>
        <xdr:cNvSpPr txBox="1"/>
      </xdr:nvSpPr>
      <xdr:spPr>
        <a:xfrm>
          <a:off x="3433445" y="7014845"/>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dr:col>14</xdr:col>
      <xdr:colOff>149225</xdr:colOff>
      <xdr:row>37</xdr:row>
      <xdr:rowOff>42545</xdr:rowOff>
    </xdr:from>
    <xdr:ext cx="761365" cy="224790"/>
    <xdr:sp macro="" textlink="">
      <xdr:nvSpPr>
        <xdr:cNvPr id="78" name="テキスト ボックス 77">
          <a:extLst>
            <a:ext uri="{FF2B5EF4-FFF2-40B4-BE49-F238E27FC236}">
              <a16:creationId xmlns:a16="http://schemas.microsoft.com/office/drawing/2014/main" id="{78D64AC6-7C47-4A13-AC1B-BC5604A26376}"/>
            </a:ext>
          </a:extLst>
        </xdr:cNvPr>
        <xdr:cNvSpPr txBox="1"/>
      </xdr:nvSpPr>
      <xdr:spPr>
        <a:xfrm>
          <a:off x="2762885" y="7014845"/>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dr:col>10</xdr:col>
      <xdr:colOff>149225</xdr:colOff>
      <xdr:row>37</xdr:row>
      <xdr:rowOff>42545</xdr:rowOff>
    </xdr:from>
    <xdr:ext cx="761365" cy="224790"/>
    <xdr:sp macro="" textlink="">
      <xdr:nvSpPr>
        <xdr:cNvPr id="79" name="テキスト ボックス 78">
          <a:extLst>
            <a:ext uri="{FF2B5EF4-FFF2-40B4-BE49-F238E27FC236}">
              <a16:creationId xmlns:a16="http://schemas.microsoft.com/office/drawing/2014/main" id="{F8FBB5B2-C78D-4DA0-BBAD-BC6CA0D7A7D1}"/>
            </a:ext>
          </a:extLst>
        </xdr:cNvPr>
        <xdr:cNvSpPr txBox="1"/>
      </xdr:nvSpPr>
      <xdr:spPr>
        <a:xfrm>
          <a:off x="2092325" y="7014845"/>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dr:col>6</xdr:col>
      <xdr:colOff>149225</xdr:colOff>
      <xdr:row>37</xdr:row>
      <xdr:rowOff>42545</xdr:rowOff>
    </xdr:from>
    <xdr:ext cx="761365" cy="224790"/>
    <xdr:sp macro="" textlink="">
      <xdr:nvSpPr>
        <xdr:cNvPr id="80" name="テキスト ボックス 79">
          <a:extLst>
            <a:ext uri="{FF2B5EF4-FFF2-40B4-BE49-F238E27FC236}">
              <a16:creationId xmlns:a16="http://schemas.microsoft.com/office/drawing/2014/main" id="{921C11CC-D06E-4103-A9EB-3AA55C16BD7B}"/>
            </a:ext>
          </a:extLst>
        </xdr:cNvPr>
        <xdr:cNvSpPr txBox="1"/>
      </xdr:nvSpPr>
      <xdr:spPr>
        <a:xfrm>
          <a:off x="1421765" y="7014845"/>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twoCellAnchor>
    <xdr:from>
      <xdr:col>23</xdr:col>
      <xdr:colOff>34925</xdr:colOff>
      <xdr:row>29</xdr:row>
      <xdr:rowOff>158750</xdr:rowOff>
    </xdr:from>
    <xdr:to>
      <xdr:col>23</xdr:col>
      <xdr:colOff>136525</xdr:colOff>
      <xdr:row>30</xdr:row>
      <xdr:rowOff>88900</xdr:rowOff>
    </xdr:to>
    <xdr:sp macro="" textlink="">
      <xdr:nvSpPr>
        <xdr:cNvPr id="81" name="楕円 80">
          <a:extLst>
            <a:ext uri="{FF2B5EF4-FFF2-40B4-BE49-F238E27FC236}">
              <a16:creationId xmlns:a16="http://schemas.microsoft.com/office/drawing/2014/main" id="{AF69DE9A-B834-41A0-A1BA-F7A0F2647DFA}"/>
            </a:ext>
          </a:extLst>
        </xdr:cNvPr>
        <xdr:cNvSpPr/>
      </xdr:nvSpPr>
      <xdr:spPr>
        <a:xfrm>
          <a:off x="4157345" y="57899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10160</xdr:rowOff>
    </xdr:from>
    <xdr:ext cx="404495" cy="259080"/>
    <xdr:sp macro="" textlink="">
      <xdr:nvSpPr>
        <xdr:cNvPr id="82" name="有形固定資産減価償却率該当値テキスト">
          <a:extLst>
            <a:ext uri="{FF2B5EF4-FFF2-40B4-BE49-F238E27FC236}">
              <a16:creationId xmlns:a16="http://schemas.microsoft.com/office/drawing/2014/main" id="{4307B506-D501-4416-889A-2511B7E0A35A}"/>
            </a:ext>
          </a:extLst>
        </xdr:cNvPr>
        <xdr:cNvSpPr txBox="1"/>
      </xdr:nvSpPr>
      <xdr:spPr>
        <a:xfrm>
          <a:off x="4258945" y="564134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85725</xdr:colOff>
      <xdr:row>29</xdr:row>
      <xdr:rowOff>123190</xdr:rowOff>
    </xdr:from>
    <xdr:to>
      <xdr:col>19</xdr:col>
      <xdr:colOff>187325</xdr:colOff>
      <xdr:row>30</xdr:row>
      <xdr:rowOff>53340</xdr:rowOff>
    </xdr:to>
    <xdr:sp macro="" textlink="">
      <xdr:nvSpPr>
        <xdr:cNvPr id="83" name="楕円 82">
          <a:extLst>
            <a:ext uri="{FF2B5EF4-FFF2-40B4-BE49-F238E27FC236}">
              <a16:creationId xmlns:a16="http://schemas.microsoft.com/office/drawing/2014/main" id="{28565779-2294-4348-AD85-BA7D8A2E53F4}"/>
            </a:ext>
          </a:extLst>
        </xdr:cNvPr>
        <xdr:cNvSpPr/>
      </xdr:nvSpPr>
      <xdr:spPr>
        <a:xfrm>
          <a:off x="3537585" y="57543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2540</xdr:rowOff>
    </xdr:from>
    <xdr:to>
      <xdr:col>23</xdr:col>
      <xdr:colOff>85725</xdr:colOff>
      <xdr:row>30</xdr:row>
      <xdr:rowOff>38100</xdr:rowOff>
    </xdr:to>
    <xdr:cxnSp macro="">
      <xdr:nvCxnSpPr>
        <xdr:cNvPr id="84" name="直線コネクタ 83">
          <a:extLst>
            <a:ext uri="{FF2B5EF4-FFF2-40B4-BE49-F238E27FC236}">
              <a16:creationId xmlns:a16="http://schemas.microsoft.com/office/drawing/2014/main" id="{BA355D66-729F-4C37-8D5D-2BD23F73A664}"/>
            </a:ext>
          </a:extLst>
        </xdr:cNvPr>
        <xdr:cNvCxnSpPr/>
      </xdr:nvCxnSpPr>
      <xdr:spPr>
        <a:xfrm>
          <a:off x="3588385" y="5801360"/>
          <a:ext cx="61976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80010</xdr:rowOff>
    </xdr:from>
    <xdr:to>
      <xdr:col>15</xdr:col>
      <xdr:colOff>187325</xdr:colOff>
      <xdr:row>30</xdr:row>
      <xdr:rowOff>10160</xdr:rowOff>
    </xdr:to>
    <xdr:sp macro="" textlink="">
      <xdr:nvSpPr>
        <xdr:cNvPr id="85" name="楕円 84">
          <a:extLst>
            <a:ext uri="{FF2B5EF4-FFF2-40B4-BE49-F238E27FC236}">
              <a16:creationId xmlns:a16="http://schemas.microsoft.com/office/drawing/2014/main" id="{821D6481-90E2-4A40-A0FF-B6889AA36B94}"/>
            </a:ext>
          </a:extLst>
        </xdr:cNvPr>
        <xdr:cNvSpPr/>
      </xdr:nvSpPr>
      <xdr:spPr>
        <a:xfrm>
          <a:off x="2867025" y="57111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130810</xdr:rowOff>
    </xdr:from>
    <xdr:to>
      <xdr:col>19</xdr:col>
      <xdr:colOff>136525</xdr:colOff>
      <xdr:row>30</xdr:row>
      <xdr:rowOff>2540</xdr:rowOff>
    </xdr:to>
    <xdr:cxnSp macro="">
      <xdr:nvCxnSpPr>
        <xdr:cNvPr id="86" name="直線コネクタ 85">
          <a:extLst>
            <a:ext uri="{FF2B5EF4-FFF2-40B4-BE49-F238E27FC236}">
              <a16:creationId xmlns:a16="http://schemas.microsoft.com/office/drawing/2014/main" id="{E0D199C7-560F-4C99-91CF-F89D5C55FD44}"/>
            </a:ext>
          </a:extLst>
        </xdr:cNvPr>
        <xdr:cNvCxnSpPr/>
      </xdr:nvCxnSpPr>
      <xdr:spPr>
        <a:xfrm>
          <a:off x="2917825" y="5761990"/>
          <a:ext cx="67056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33020</xdr:rowOff>
    </xdr:from>
    <xdr:to>
      <xdr:col>11</xdr:col>
      <xdr:colOff>187325</xdr:colOff>
      <xdr:row>29</xdr:row>
      <xdr:rowOff>134620</xdr:rowOff>
    </xdr:to>
    <xdr:sp macro="" textlink="">
      <xdr:nvSpPr>
        <xdr:cNvPr id="87" name="楕円 86">
          <a:extLst>
            <a:ext uri="{FF2B5EF4-FFF2-40B4-BE49-F238E27FC236}">
              <a16:creationId xmlns:a16="http://schemas.microsoft.com/office/drawing/2014/main" id="{D721F836-87EF-49DA-B03F-FB6C1BFF5EBD}"/>
            </a:ext>
          </a:extLst>
        </xdr:cNvPr>
        <xdr:cNvSpPr/>
      </xdr:nvSpPr>
      <xdr:spPr>
        <a:xfrm>
          <a:off x="2196465" y="56642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83820</xdr:rowOff>
    </xdr:from>
    <xdr:to>
      <xdr:col>15</xdr:col>
      <xdr:colOff>136525</xdr:colOff>
      <xdr:row>29</xdr:row>
      <xdr:rowOff>130810</xdr:rowOff>
    </xdr:to>
    <xdr:cxnSp macro="">
      <xdr:nvCxnSpPr>
        <xdr:cNvPr id="88" name="直線コネクタ 87">
          <a:extLst>
            <a:ext uri="{FF2B5EF4-FFF2-40B4-BE49-F238E27FC236}">
              <a16:creationId xmlns:a16="http://schemas.microsoft.com/office/drawing/2014/main" id="{0E8C475A-6968-4170-9723-CD31DDF6AB22}"/>
            </a:ext>
          </a:extLst>
        </xdr:cNvPr>
        <xdr:cNvCxnSpPr/>
      </xdr:nvCxnSpPr>
      <xdr:spPr>
        <a:xfrm>
          <a:off x="2247265" y="5715000"/>
          <a:ext cx="67056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132715</xdr:rowOff>
    </xdr:from>
    <xdr:to>
      <xdr:col>7</xdr:col>
      <xdr:colOff>187325</xdr:colOff>
      <xdr:row>29</xdr:row>
      <xdr:rowOff>63500</xdr:rowOff>
    </xdr:to>
    <xdr:sp macro="" textlink="">
      <xdr:nvSpPr>
        <xdr:cNvPr id="89" name="楕円 88">
          <a:extLst>
            <a:ext uri="{FF2B5EF4-FFF2-40B4-BE49-F238E27FC236}">
              <a16:creationId xmlns:a16="http://schemas.microsoft.com/office/drawing/2014/main" id="{DA493C52-F2F5-4B34-A05E-540997EAEFE5}"/>
            </a:ext>
          </a:extLst>
        </xdr:cNvPr>
        <xdr:cNvSpPr/>
      </xdr:nvSpPr>
      <xdr:spPr>
        <a:xfrm>
          <a:off x="1525905" y="5596255"/>
          <a:ext cx="7874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12065</xdr:rowOff>
    </xdr:from>
    <xdr:to>
      <xdr:col>11</xdr:col>
      <xdr:colOff>136525</xdr:colOff>
      <xdr:row>29</xdr:row>
      <xdr:rowOff>83820</xdr:rowOff>
    </xdr:to>
    <xdr:cxnSp macro="">
      <xdr:nvCxnSpPr>
        <xdr:cNvPr id="90" name="直線コネクタ 89">
          <a:extLst>
            <a:ext uri="{FF2B5EF4-FFF2-40B4-BE49-F238E27FC236}">
              <a16:creationId xmlns:a16="http://schemas.microsoft.com/office/drawing/2014/main" id="{2126CEB8-72DD-468C-87F7-14D90D609D75}"/>
            </a:ext>
          </a:extLst>
        </xdr:cNvPr>
        <xdr:cNvCxnSpPr/>
      </xdr:nvCxnSpPr>
      <xdr:spPr>
        <a:xfrm>
          <a:off x="1576705" y="5643245"/>
          <a:ext cx="670560" cy="71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111760</xdr:colOff>
      <xdr:row>31</xdr:row>
      <xdr:rowOff>63500</xdr:rowOff>
    </xdr:from>
    <xdr:ext cx="404495" cy="258445"/>
    <xdr:sp macro="" textlink="">
      <xdr:nvSpPr>
        <xdr:cNvPr id="91" name="n_1aveValue有形固定資産減価償却率">
          <a:extLst>
            <a:ext uri="{FF2B5EF4-FFF2-40B4-BE49-F238E27FC236}">
              <a16:creationId xmlns:a16="http://schemas.microsoft.com/office/drawing/2014/main" id="{93A44FB0-25AB-4DA9-BDB0-D3508C5556A1}"/>
            </a:ext>
          </a:extLst>
        </xdr:cNvPr>
        <xdr:cNvSpPr txBox="1"/>
      </xdr:nvSpPr>
      <xdr:spPr>
        <a:xfrm>
          <a:off x="3395980" y="602996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62.1</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124460</xdr:colOff>
      <xdr:row>31</xdr:row>
      <xdr:rowOff>24130</xdr:rowOff>
    </xdr:from>
    <xdr:ext cx="404495" cy="259080"/>
    <xdr:sp macro="" textlink="">
      <xdr:nvSpPr>
        <xdr:cNvPr id="92" name="n_2aveValue有形固定資産減価償却率">
          <a:extLst>
            <a:ext uri="{FF2B5EF4-FFF2-40B4-BE49-F238E27FC236}">
              <a16:creationId xmlns:a16="http://schemas.microsoft.com/office/drawing/2014/main" id="{6677B416-D894-4904-A3FA-23B9126724A3}"/>
            </a:ext>
          </a:extLst>
        </xdr:cNvPr>
        <xdr:cNvSpPr txBox="1"/>
      </xdr:nvSpPr>
      <xdr:spPr>
        <a:xfrm>
          <a:off x="2738120" y="599059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61.0</a:t>
          </a:r>
          <a:endParaRPr kumimoji="1" lang="ja-JP" altLang="en-US" sz="1000" b="1">
            <a:solidFill>
              <a:srgbClr val="000080"/>
            </a:solidFill>
            <a:latin typeface="ＭＳ Ｐゴシック"/>
            <a:ea typeface="ＭＳ Ｐゴシック"/>
          </a:endParaRPr>
        </a:p>
      </xdr:txBody>
    </xdr:sp>
    <xdr:clientData/>
  </xdr:oneCellAnchor>
  <xdr:oneCellAnchor>
    <xdr:from>
      <xdr:col>10</xdr:col>
      <xdr:colOff>124460</xdr:colOff>
      <xdr:row>30</xdr:row>
      <xdr:rowOff>166370</xdr:rowOff>
    </xdr:from>
    <xdr:ext cx="404495" cy="258445"/>
    <xdr:sp macro="" textlink="">
      <xdr:nvSpPr>
        <xdr:cNvPr id="93" name="n_3aveValue有形固定資産減価償却率">
          <a:extLst>
            <a:ext uri="{FF2B5EF4-FFF2-40B4-BE49-F238E27FC236}">
              <a16:creationId xmlns:a16="http://schemas.microsoft.com/office/drawing/2014/main" id="{2972016D-792D-4F3F-8AC4-40CC2AAFA81C}"/>
            </a:ext>
          </a:extLst>
        </xdr:cNvPr>
        <xdr:cNvSpPr txBox="1"/>
      </xdr:nvSpPr>
      <xdr:spPr>
        <a:xfrm>
          <a:off x="2067560" y="596519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60.2</a:t>
          </a:r>
          <a:endParaRPr kumimoji="1" lang="ja-JP" altLang="en-US" sz="1000" b="1">
            <a:solidFill>
              <a:srgbClr val="000080"/>
            </a:solidFill>
            <a:latin typeface="ＭＳ Ｐゴシック"/>
            <a:ea typeface="ＭＳ Ｐゴシック"/>
          </a:endParaRPr>
        </a:p>
      </xdr:txBody>
    </xdr:sp>
    <xdr:clientData/>
  </xdr:oneCellAnchor>
  <xdr:oneCellAnchor>
    <xdr:from>
      <xdr:col>6</xdr:col>
      <xdr:colOff>124460</xdr:colOff>
      <xdr:row>30</xdr:row>
      <xdr:rowOff>137795</xdr:rowOff>
    </xdr:from>
    <xdr:ext cx="404495" cy="259080"/>
    <xdr:sp macro="" textlink="">
      <xdr:nvSpPr>
        <xdr:cNvPr id="94" name="n_4aveValue有形固定資産減価償却率">
          <a:extLst>
            <a:ext uri="{FF2B5EF4-FFF2-40B4-BE49-F238E27FC236}">
              <a16:creationId xmlns:a16="http://schemas.microsoft.com/office/drawing/2014/main" id="{4170BCC7-C489-4C06-8EB3-CCB67A7E3965}"/>
            </a:ext>
          </a:extLst>
        </xdr:cNvPr>
        <xdr:cNvSpPr txBox="1"/>
      </xdr:nvSpPr>
      <xdr:spPr>
        <a:xfrm>
          <a:off x="1397000" y="593661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59.4</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111760</xdr:colOff>
      <xdr:row>28</xdr:row>
      <xdr:rowOff>69850</xdr:rowOff>
    </xdr:from>
    <xdr:ext cx="404495" cy="259080"/>
    <xdr:sp macro="" textlink="">
      <xdr:nvSpPr>
        <xdr:cNvPr id="95" name="n_1mainValue有形固定資産減価償却率">
          <a:extLst>
            <a:ext uri="{FF2B5EF4-FFF2-40B4-BE49-F238E27FC236}">
              <a16:creationId xmlns:a16="http://schemas.microsoft.com/office/drawing/2014/main" id="{9A262AEB-CFB5-4932-872A-FC5AC33A946A}"/>
            </a:ext>
          </a:extLst>
        </xdr:cNvPr>
        <xdr:cNvSpPr txBox="1"/>
      </xdr:nvSpPr>
      <xdr:spPr>
        <a:xfrm>
          <a:off x="3395980" y="553339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56.8</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124460</xdr:colOff>
      <xdr:row>28</xdr:row>
      <xdr:rowOff>26670</xdr:rowOff>
    </xdr:from>
    <xdr:ext cx="404495" cy="259080"/>
    <xdr:sp macro="" textlink="">
      <xdr:nvSpPr>
        <xdr:cNvPr id="96" name="n_2mainValue有形固定資産減価償却率">
          <a:extLst>
            <a:ext uri="{FF2B5EF4-FFF2-40B4-BE49-F238E27FC236}">
              <a16:creationId xmlns:a16="http://schemas.microsoft.com/office/drawing/2014/main" id="{213F085F-B423-4D77-B77A-D44A039A8C9D}"/>
            </a:ext>
          </a:extLst>
        </xdr:cNvPr>
        <xdr:cNvSpPr txBox="1"/>
      </xdr:nvSpPr>
      <xdr:spPr>
        <a:xfrm>
          <a:off x="2738120" y="549021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55.6</a:t>
          </a:r>
          <a:endParaRPr kumimoji="1" lang="ja-JP" altLang="en-US" sz="1000" b="1">
            <a:solidFill>
              <a:srgbClr val="FF0000"/>
            </a:solidFill>
            <a:latin typeface="ＭＳ Ｐゴシック"/>
            <a:ea typeface="ＭＳ Ｐゴシック"/>
          </a:endParaRPr>
        </a:p>
      </xdr:txBody>
    </xdr:sp>
    <xdr:clientData/>
  </xdr:oneCellAnchor>
  <xdr:oneCellAnchor>
    <xdr:from>
      <xdr:col>10</xdr:col>
      <xdr:colOff>124460</xdr:colOff>
      <xdr:row>27</xdr:row>
      <xdr:rowOff>151130</xdr:rowOff>
    </xdr:from>
    <xdr:ext cx="404495" cy="259080"/>
    <xdr:sp macro="" textlink="">
      <xdr:nvSpPr>
        <xdr:cNvPr id="97" name="n_3mainValue有形固定資産減価償却率">
          <a:extLst>
            <a:ext uri="{FF2B5EF4-FFF2-40B4-BE49-F238E27FC236}">
              <a16:creationId xmlns:a16="http://schemas.microsoft.com/office/drawing/2014/main" id="{4236FE75-6383-4A35-8247-A40530967994}"/>
            </a:ext>
          </a:extLst>
        </xdr:cNvPr>
        <xdr:cNvSpPr txBox="1"/>
      </xdr:nvSpPr>
      <xdr:spPr>
        <a:xfrm>
          <a:off x="2067560" y="544703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54.3</a:t>
          </a:r>
          <a:endParaRPr kumimoji="1" lang="ja-JP" altLang="en-US" sz="1000" b="1">
            <a:solidFill>
              <a:srgbClr val="FF0000"/>
            </a:solidFill>
            <a:latin typeface="ＭＳ Ｐゴシック"/>
            <a:ea typeface="ＭＳ Ｐゴシック"/>
          </a:endParaRPr>
        </a:p>
      </xdr:txBody>
    </xdr:sp>
    <xdr:clientData/>
  </xdr:oneCellAnchor>
  <xdr:oneCellAnchor>
    <xdr:from>
      <xdr:col>6</xdr:col>
      <xdr:colOff>124460</xdr:colOff>
      <xdr:row>27</xdr:row>
      <xdr:rowOff>79375</xdr:rowOff>
    </xdr:from>
    <xdr:ext cx="404495" cy="258445"/>
    <xdr:sp macro="" textlink="">
      <xdr:nvSpPr>
        <xdr:cNvPr id="98" name="n_4mainValue有形固定資産減価償却率">
          <a:extLst>
            <a:ext uri="{FF2B5EF4-FFF2-40B4-BE49-F238E27FC236}">
              <a16:creationId xmlns:a16="http://schemas.microsoft.com/office/drawing/2014/main" id="{E22F7340-51C6-4430-9AEF-89B70F5B5017}"/>
            </a:ext>
          </a:extLst>
        </xdr:cNvPr>
        <xdr:cNvSpPr txBox="1"/>
      </xdr:nvSpPr>
      <xdr:spPr>
        <a:xfrm>
          <a:off x="1397000" y="537527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52.3</a:t>
          </a:r>
          <a:endParaRPr kumimoji="1" lang="ja-JP" altLang="en-US" sz="1000" b="1">
            <a:solidFill>
              <a:srgbClr val="FF0000"/>
            </a:solidFill>
            <a:latin typeface="ＭＳ Ｐゴシック"/>
            <a:ea typeface="ＭＳ Ｐゴシック"/>
          </a:endParaRPr>
        </a:p>
      </xdr:txBody>
    </xdr:sp>
    <xdr:clientData/>
  </xdr:oneCellAnchor>
  <xdr:twoCellAnchor>
    <xdr:from>
      <xdr:col>57</xdr:col>
      <xdr:colOff>149225</xdr:colOff>
      <xdr:row>20</xdr:row>
      <xdr:rowOff>149225</xdr:rowOff>
    </xdr:from>
    <xdr:to>
      <xdr:col>80</xdr:col>
      <xdr:colOff>9525</xdr:colOff>
      <xdr:row>22</xdr:row>
      <xdr:rowOff>29210</xdr:rowOff>
    </xdr:to>
    <xdr:sp macro="" textlink="">
      <xdr:nvSpPr>
        <xdr:cNvPr id="99" name="正方形/長方形 98">
          <a:extLst>
            <a:ext uri="{FF2B5EF4-FFF2-40B4-BE49-F238E27FC236}">
              <a16:creationId xmlns:a16="http://schemas.microsoft.com/office/drawing/2014/main" id="{7908A4DC-7331-488A-8422-FB41EF03BF3A}"/>
            </a:ext>
          </a:extLst>
        </xdr:cNvPr>
        <xdr:cNvSpPr/>
      </xdr:nvSpPr>
      <xdr:spPr>
        <a:xfrm>
          <a:off x="9971405" y="4180205"/>
          <a:ext cx="3716020" cy="3067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dr:col>63</xdr:col>
      <xdr:colOff>76200</xdr:colOff>
      <xdr:row>22</xdr:row>
      <xdr:rowOff>81280</xdr:rowOff>
    </xdr:from>
    <xdr:to>
      <xdr:col>68</xdr:col>
      <xdr:colOff>158750</xdr:colOff>
      <xdr:row>24</xdr:row>
      <xdr:rowOff>13970</xdr:rowOff>
    </xdr:to>
    <xdr:sp macro="" textlink="">
      <xdr:nvSpPr>
        <xdr:cNvPr id="100" name="正方形/長方形 99">
          <a:extLst>
            <a:ext uri="{FF2B5EF4-FFF2-40B4-BE49-F238E27FC236}">
              <a16:creationId xmlns:a16="http://schemas.microsoft.com/office/drawing/2014/main" id="{8A9725DD-9CEC-45A5-918B-A394EA98F4A1}"/>
            </a:ext>
          </a:extLst>
        </xdr:cNvPr>
        <xdr:cNvSpPr/>
      </xdr:nvSpPr>
      <xdr:spPr>
        <a:xfrm>
          <a:off x="10904220" y="4538980"/>
          <a:ext cx="920750" cy="2679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dr:col>70</xdr:col>
      <xdr:colOff>187960</xdr:colOff>
      <xdr:row>22</xdr:row>
      <xdr:rowOff>64770</xdr:rowOff>
    </xdr:from>
    <xdr:to>
      <xdr:col>75</xdr:col>
      <xdr:colOff>173990</xdr:colOff>
      <xdr:row>24</xdr:row>
      <xdr:rowOff>30480</xdr:rowOff>
    </xdr:to>
    <xdr:sp macro="" textlink="">
      <xdr:nvSpPr>
        <xdr:cNvPr id="101" name="正方形/長方形 100">
          <a:extLst>
            <a:ext uri="{FF2B5EF4-FFF2-40B4-BE49-F238E27FC236}">
              <a16:creationId xmlns:a16="http://schemas.microsoft.com/office/drawing/2014/main" id="{85D4F7C0-FE9D-46B9-BA70-4801DFBDF232}"/>
            </a:ext>
          </a:extLst>
        </xdr:cNvPr>
        <xdr:cNvSpPr/>
      </xdr:nvSpPr>
      <xdr:spPr>
        <a:xfrm>
          <a:off x="12166600" y="4522470"/>
          <a:ext cx="839470" cy="3009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[ 486.2</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79</xdr:col>
      <xdr:colOff>149225</xdr:colOff>
      <xdr:row>21</xdr:row>
      <xdr:rowOff>57785</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05B1B12F-2B21-4131-B442-43657DE1B444}"/>
            </a:ext>
          </a:extLst>
        </xdr:cNvPr>
        <xdr:cNvSpPr/>
      </xdr:nvSpPr>
      <xdr:spPr>
        <a:xfrm>
          <a:off x="13659485" y="4302125"/>
          <a:ext cx="13411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79</xdr:col>
      <xdr:colOff>149225</xdr:colOff>
      <xdr:row>22</xdr:row>
      <xdr:rowOff>29210</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FF2599FA-179B-4A1D-8926-62B8F2AABAFE}"/>
            </a:ext>
          </a:extLst>
        </xdr:cNvPr>
        <xdr:cNvSpPr/>
      </xdr:nvSpPr>
      <xdr:spPr>
        <a:xfrm>
          <a:off x="13659485" y="4486910"/>
          <a:ext cx="134112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22/36</a:t>
          </a:r>
          <a:endParaRPr kumimoji="1" lang="ja-JP" altLang="en-US" sz="1200" b="1" i="1">
            <a:solidFill>
              <a:srgbClr val="4080FF"/>
            </a:solidFill>
            <a:latin typeface="ＭＳ Ｐゴシック"/>
            <a:ea typeface="ＭＳ Ｐゴシック"/>
          </a:endParaRPr>
        </a:p>
      </xdr:txBody>
    </xdr:sp>
    <xdr:clientData/>
  </xdr:twoCellAnchor>
  <xdr:twoCellAnchor>
    <xdr:from>
      <xdr:col>87</xdr:col>
      <xdr:colOff>149225</xdr:colOff>
      <xdr:row>21</xdr:row>
      <xdr:rowOff>57785</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004D51CF-EA3B-4017-BBEE-455CB8C6C2CD}"/>
            </a:ext>
          </a:extLst>
        </xdr:cNvPr>
        <xdr:cNvSpPr/>
      </xdr:nvSpPr>
      <xdr:spPr>
        <a:xfrm>
          <a:off x="15000605" y="4302125"/>
          <a:ext cx="13411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87</xdr:col>
      <xdr:colOff>149225</xdr:colOff>
      <xdr:row>22</xdr:row>
      <xdr:rowOff>29210</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29D54E12-6F16-4A0D-8F48-BFAD26B38B93}"/>
            </a:ext>
          </a:extLst>
        </xdr:cNvPr>
        <xdr:cNvSpPr/>
      </xdr:nvSpPr>
      <xdr:spPr>
        <a:xfrm>
          <a:off x="15000605" y="4486910"/>
          <a:ext cx="134112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514.4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85725</xdr:colOff>
      <xdr:row>21</xdr:row>
      <xdr:rowOff>57785</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24FC3FB4-9899-480A-9FA2-E7ED10FAAB2E}"/>
            </a:ext>
          </a:extLst>
        </xdr:cNvPr>
        <xdr:cNvSpPr/>
      </xdr:nvSpPr>
      <xdr:spPr>
        <a:xfrm>
          <a:off x="16445865" y="4302125"/>
          <a:ext cx="13411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96</xdr:col>
      <xdr:colOff>85725</xdr:colOff>
      <xdr:row>22</xdr:row>
      <xdr:rowOff>29210</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2E74F00B-199E-46B4-9A31-90124ABE5B3F}"/>
            </a:ext>
          </a:extLst>
        </xdr:cNvPr>
        <xdr:cNvSpPr/>
      </xdr:nvSpPr>
      <xdr:spPr>
        <a:xfrm>
          <a:off x="16445865" y="4486910"/>
          <a:ext cx="134112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554.6</a:t>
          </a:r>
          <a:endParaRPr kumimoji="1" lang="ja-JP" altLang="en-US" sz="1200" b="1" i="1">
            <a:solidFill>
              <a:srgbClr val="4080FF"/>
            </a:solidFill>
            <a:latin typeface="ＭＳ Ｐゴシック"/>
            <a:ea typeface="ＭＳ Ｐゴシック"/>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3EE832EB-BF39-48DA-8706-6E5AE8C887C1}"/>
            </a:ext>
          </a:extLst>
        </xdr:cNvPr>
        <xdr:cNvSpPr/>
      </xdr:nvSpPr>
      <xdr:spPr>
        <a:xfrm>
          <a:off x="9971405" y="4859655"/>
          <a:ext cx="3716020" cy="211328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B72F3543-45DD-4D0B-B8E9-DC617FC0507B}"/>
            </a:ext>
          </a:extLst>
        </xdr:cNvPr>
        <xdr:cNvSpPr/>
      </xdr:nvSpPr>
      <xdr:spPr>
        <a:xfrm>
          <a:off x="1393126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1163FF82-45E7-42B9-B70A-808A887223FF}"/>
            </a:ext>
          </a:extLst>
        </xdr:cNvPr>
        <xdr:cNvSpPr/>
      </xdr:nvSpPr>
      <xdr:spPr>
        <a:xfrm>
          <a:off x="13931265" y="4923155"/>
          <a:ext cx="402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75297EED-FBC8-4088-AC0C-654B0F9EA787}"/>
            </a:ext>
          </a:extLst>
        </xdr:cNvPr>
        <xdr:cNvSpPr txBox="1"/>
      </xdr:nvSpPr>
      <xdr:spPr>
        <a:xfrm>
          <a:off x="14007465" y="5144135"/>
          <a:ext cx="4010660" cy="1739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50">
              <a:latin typeface="ＭＳ Ｐゴシック"/>
              <a:ea typeface="ＭＳ Ｐゴシック"/>
            </a:rPr>
            <a:t>　一般会計等及び公営企業に係る既発債の償還終了等により、分子となる将来負担額は減少傾向にあるものの、将来負担額から控除される充当可能財源が少ないこと、分母となる債務償還に回せる経常一般財源等が少ないことなどから、類似団体より債務償還比率が高くなっている。</a:t>
          </a:r>
        </a:p>
        <a:p>
          <a:r>
            <a:rPr kumimoji="1" lang="ja-JP" altLang="en-US" sz="1050">
              <a:latin typeface="ＭＳ Ｐゴシック"/>
              <a:ea typeface="ＭＳ Ｐゴシック"/>
            </a:rPr>
            <a:t>　今後は、引き続き本市独自のプライマリーバランスの遵守による地方債残高の抑制と併せて、将来負担の抑制に資する財政調整基金残高の維持に努めるとともに、市税等の徴収率向上により経常一般財源等の確保に努める。</a:t>
          </a:r>
        </a:p>
      </xdr:txBody>
    </xdr:sp>
    <xdr:clientData/>
  </xdr:twoCellAnchor>
  <xdr:oneCellAnchor>
    <xdr:from>
      <xdr:col>57</xdr:col>
      <xdr:colOff>111125</xdr:colOff>
      <xdr:row>23</xdr:row>
      <xdr:rowOff>47625</xdr:rowOff>
    </xdr:from>
    <xdr:ext cx="349885" cy="225425"/>
    <xdr:sp macro="" textlink="">
      <xdr:nvSpPr>
        <xdr:cNvPr id="112" name="テキスト ボックス 111">
          <a:extLst>
            <a:ext uri="{FF2B5EF4-FFF2-40B4-BE49-F238E27FC236}">
              <a16:creationId xmlns:a16="http://schemas.microsoft.com/office/drawing/2014/main" id="{A1CC474E-5EDB-4AEF-AC49-EC1FC53A6D8A}"/>
            </a:ext>
          </a:extLst>
        </xdr:cNvPr>
        <xdr:cNvSpPr txBox="1"/>
      </xdr:nvSpPr>
      <xdr:spPr>
        <a:xfrm>
          <a:off x="9933305" y="4672965"/>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C0E7553F-0F25-4979-86AA-980CF192D40E}"/>
            </a:ext>
          </a:extLst>
        </xdr:cNvPr>
        <xdr:cNvCxnSpPr/>
      </xdr:nvCxnSpPr>
      <xdr:spPr>
        <a:xfrm>
          <a:off x="9971405" y="6972935"/>
          <a:ext cx="37160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36</xdr:row>
      <xdr:rowOff>74930</xdr:rowOff>
    </xdr:from>
    <xdr:ext cx="482600" cy="224790"/>
    <xdr:sp macro="" textlink="">
      <xdr:nvSpPr>
        <xdr:cNvPr id="114" name="テキスト ボックス 113">
          <a:extLst>
            <a:ext uri="{FF2B5EF4-FFF2-40B4-BE49-F238E27FC236}">
              <a16:creationId xmlns:a16="http://schemas.microsoft.com/office/drawing/2014/main" id="{55526A32-788D-4186-A841-E0E1D448B836}"/>
            </a:ext>
          </a:extLst>
        </xdr:cNvPr>
        <xdr:cNvSpPr txBox="1"/>
      </xdr:nvSpPr>
      <xdr:spPr>
        <a:xfrm>
          <a:off x="9486265" y="6879590"/>
          <a:ext cx="4826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1,200.0</a:t>
          </a:r>
          <a:endParaRPr kumimoji="1" lang="ja-JP" altLang="en-US" sz="800">
            <a:latin typeface="ＭＳ Ｐゴシック"/>
            <a:ea typeface="ＭＳ Ｐゴシック"/>
          </a:endParaRPr>
        </a:p>
      </xdr:txBody>
    </xdr:sp>
    <xdr:clientData/>
  </xdr:oneCellAnchor>
  <xdr:twoCellAnchor>
    <xdr:from>
      <xdr:col>57</xdr:col>
      <xdr:colOff>149225</xdr:colOff>
      <xdr:row>35</xdr:row>
      <xdr:rowOff>31115</xdr:rowOff>
    </xdr:from>
    <xdr:to>
      <xdr:col>80</xdr:col>
      <xdr:colOff>9525</xdr:colOff>
      <xdr:row>35</xdr:row>
      <xdr:rowOff>31115</xdr:rowOff>
    </xdr:to>
    <xdr:cxnSp macro="">
      <xdr:nvCxnSpPr>
        <xdr:cNvPr id="115" name="直線コネクタ 114">
          <a:extLst>
            <a:ext uri="{FF2B5EF4-FFF2-40B4-BE49-F238E27FC236}">
              <a16:creationId xmlns:a16="http://schemas.microsoft.com/office/drawing/2014/main" id="{38E17A57-196F-4DE6-8E66-06BFBA27FC82}"/>
            </a:ext>
          </a:extLst>
        </xdr:cNvPr>
        <xdr:cNvCxnSpPr/>
      </xdr:nvCxnSpPr>
      <xdr:spPr>
        <a:xfrm>
          <a:off x="9971405" y="6668135"/>
          <a:ext cx="37160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34</xdr:row>
      <xdr:rowOff>109220</xdr:rowOff>
    </xdr:from>
    <xdr:ext cx="482600" cy="224790"/>
    <xdr:sp macro="" textlink="">
      <xdr:nvSpPr>
        <xdr:cNvPr id="116" name="テキスト ボックス 115">
          <a:extLst>
            <a:ext uri="{FF2B5EF4-FFF2-40B4-BE49-F238E27FC236}">
              <a16:creationId xmlns:a16="http://schemas.microsoft.com/office/drawing/2014/main" id="{437BADC0-AFF2-4532-9B38-99269FF26612}"/>
            </a:ext>
          </a:extLst>
        </xdr:cNvPr>
        <xdr:cNvSpPr txBox="1"/>
      </xdr:nvSpPr>
      <xdr:spPr>
        <a:xfrm>
          <a:off x="9486265" y="6578600"/>
          <a:ext cx="4826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1,000.0</a:t>
          </a:r>
          <a:endParaRPr kumimoji="1" lang="ja-JP" altLang="en-US" sz="800">
            <a:latin typeface="ＭＳ Ｐゴシック"/>
            <a:ea typeface="ＭＳ Ｐゴシック"/>
          </a:endParaRPr>
        </a:p>
      </xdr:txBody>
    </xdr:sp>
    <xdr:clientData/>
  </xdr:oneCellAnchor>
  <xdr:twoCellAnchor>
    <xdr:from>
      <xdr:col>57</xdr:col>
      <xdr:colOff>149225</xdr:colOff>
      <xdr:row>33</xdr:row>
      <xdr:rowOff>66040</xdr:rowOff>
    </xdr:from>
    <xdr:to>
      <xdr:col>80</xdr:col>
      <xdr:colOff>9525</xdr:colOff>
      <xdr:row>33</xdr:row>
      <xdr:rowOff>66040</xdr:rowOff>
    </xdr:to>
    <xdr:cxnSp macro="">
      <xdr:nvCxnSpPr>
        <xdr:cNvPr id="117" name="直線コネクタ 116">
          <a:extLst>
            <a:ext uri="{FF2B5EF4-FFF2-40B4-BE49-F238E27FC236}">
              <a16:creationId xmlns:a16="http://schemas.microsoft.com/office/drawing/2014/main" id="{2DF82AD7-49BC-4A64-A6E5-F78C1B6F3863}"/>
            </a:ext>
          </a:extLst>
        </xdr:cNvPr>
        <xdr:cNvCxnSpPr/>
      </xdr:nvCxnSpPr>
      <xdr:spPr>
        <a:xfrm>
          <a:off x="9971405" y="6367780"/>
          <a:ext cx="37160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32</xdr:row>
      <xdr:rowOff>143510</xdr:rowOff>
    </xdr:from>
    <xdr:ext cx="410210" cy="224790"/>
    <xdr:sp macro="" textlink="">
      <xdr:nvSpPr>
        <xdr:cNvPr id="118" name="テキスト ボックス 117">
          <a:extLst>
            <a:ext uri="{FF2B5EF4-FFF2-40B4-BE49-F238E27FC236}">
              <a16:creationId xmlns:a16="http://schemas.microsoft.com/office/drawing/2014/main" id="{4E4D5921-B40B-45D2-B264-87A676604B81}"/>
            </a:ext>
          </a:extLst>
        </xdr:cNvPr>
        <xdr:cNvSpPr txBox="1"/>
      </xdr:nvSpPr>
      <xdr:spPr>
        <a:xfrm>
          <a:off x="9542780" y="6277610"/>
          <a:ext cx="4102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800.0</a:t>
          </a:r>
          <a:endParaRPr kumimoji="1" lang="ja-JP" altLang="en-US" sz="800">
            <a:latin typeface="ＭＳ Ｐゴシック"/>
            <a:ea typeface="ＭＳ Ｐゴシック"/>
          </a:endParaRPr>
        </a:p>
      </xdr:txBody>
    </xdr:sp>
    <xdr:clientData/>
  </xdr:oneCellAnchor>
  <xdr:twoCellAnchor>
    <xdr:from>
      <xdr:col>57</xdr:col>
      <xdr:colOff>149225</xdr:colOff>
      <xdr:row>31</xdr:row>
      <xdr:rowOff>100330</xdr:rowOff>
    </xdr:from>
    <xdr:to>
      <xdr:col>80</xdr:col>
      <xdr:colOff>9525</xdr:colOff>
      <xdr:row>31</xdr:row>
      <xdr:rowOff>100330</xdr:rowOff>
    </xdr:to>
    <xdr:cxnSp macro="">
      <xdr:nvCxnSpPr>
        <xdr:cNvPr id="119" name="直線コネクタ 118">
          <a:extLst>
            <a:ext uri="{FF2B5EF4-FFF2-40B4-BE49-F238E27FC236}">
              <a16:creationId xmlns:a16="http://schemas.microsoft.com/office/drawing/2014/main" id="{2B60710E-1F21-4115-99E5-CF6DE1F6B3CA}"/>
            </a:ext>
          </a:extLst>
        </xdr:cNvPr>
        <xdr:cNvCxnSpPr/>
      </xdr:nvCxnSpPr>
      <xdr:spPr>
        <a:xfrm>
          <a:off x="9971405" y="6066790"/>
          <a:ext cx="37160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31</xdr:row>
      <xdr:rowOff>6350</xdr:rowOff>
    </xdr:from>
    <xdr:ext cx="410210" cy="224790"/>
    <xdr:sp macro="" textlink="">
      <xdr:nvSpPr>
        <xdr:cNvPr id="120" name="テキスト ボックス 119">
          <a:extLst>
            <a:ext uri="{FF2B5EF4-FFF2-40B4-BE49-F238E27FC236}">
              <a16:creationId xmlns:a16="http://schemas.microsoft.com/office/drawing/2014/main" id="{85399671-81DF-4419-AAF6-072E5DAD95B1}"/>
            </a:ext>
          </a:extLst>
        </xdr:cNvPr>
        <xdr:cNvSpPr txBox="1"/>
      </xdr:nvSpPr>
      <xdr:spPr>
        <a:xfrm>
          <a:off x="9542780" y="5972810"/>
          <a:ext cx="4102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dr:col>57</xdr:col>
      <xdr:colOff>149225</xdr:colOff>
      <xdr:row>29</xdr:row>
      <xdr:rowOff>134620</xdr:rowOff>
    </xdr:from>
    <xdr:to>
      <xdr:col>80</xdr:col>
      <xdr:colOff>9525</xdr:colOff>
      <xdr:row>29</xdr:row>
      <xdr:rowOff>134620</xdr:rowOff>
    </xdr:to>
    <xdr:cxnSp macro="">
      <xdr:nvCxnSpPr>
        <xdr:cNvPr id="121" name="直線コネクタ 120">
          <a:extLst>
            <a:ext uri="{FF2B5EF4-FFF2-40B4-BE49-F238E27FC236}">
              <a16:creationId xmlns:a16="http://schemas.microsoft.com/office/drawing/2014/main" id="{13FABBE8-7BBA-4A90-AD24-3979C265668D}"/>
            </a:ext>
          </a:extLst>
        </xdr:cNvPr>
        <xdr:cNvCxnSpPr/>
      </xdr:nvCxnSpPr>
      <xdr:spPr>
        <a:xfrm>
          <a:off x="9971405" y="5765800"/>
          <a:ext cx="37160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29</xdr:row>
      <xdr:rowOff>40640</xdr:rowOff>
    </xdr:from>
    <xdr:ext cx="410210" cy="224790"/>
    <xdr:sp macro="" textlink="">
      <xdr:nvSpPr>
        <xdr:cNvPr id="122" name="テキスト ボックス 121">
          <a:extLst>
            <a:ext uri="{FF2B5EF4-FFF2-40B4-BE49-F238E27FC236}">
              <a16:creationId xmlns:a16="http://schemas.microsoft.com/office/drawing/2014/main" id="{D83352EA-C84E-4BBC-891B-F7DB2D58F66B}"/>
            </a:ext>
          </a:extLst>
        </xdr:cNvPr>
        <xdr:cNvSpPr txBox="1"/>
      </xdr:nvSpPr>
      <xdr:spPr>
        <a:xfrm>
          <a:off x="9542780" y="5671820"/>
          <a:ext cx="4102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400.0</a:t>
          </a:r>
          <a:endParaRPr kumimoji="1" lang="ja-JP" altLang="en-US" sz="800">
            <a:latin typeface="ＭＳ Ｐゴシック"/>
            <a:ea typeface="ＭＳ Ｐゴシック"/>
          </a:endParaRPr>
        </a:p>
      </xdr:txBody>
    </xdr:sp>
    <xdr:clientData/>
  </xdr:oneCellAnchor>
  <xdr:twoCellAnchor>
    <xdr:from>
      <xdr:col>57</xdr:col>
      <xdr:colOff>149225</xdr:colOff>
      <xdr:row>27</xdr:row>
      <xdr:rowOff>168910</xdr:rowOff>
    </xdr:from>
    <xdr:to>
      <xdr:col>80</xdr:col>
      <xdr:colOff>9525</xdr:colOff>
      <xdr:row>27</xdr:row>
      <xdr:rowOff>168910</xdr:rowOff>
    </xdr:to>
    <xdr:cxnSp macro="">
      <xdr:nvCxnSpPr>
        <xdr:cNvPr id="123" name="直線コネクタ 122">
          <a:extLst>
            <a:ext uri="{FF2B5EF4-FFF2-40B4-BE49-F238E27FC236}">
              <a16:creationId xmlns:a16="http://schemas.microsoft.com/office/drawing/2014/main" id="{AE9C3CDA-01AA-42B2-8E25-20105C9914CE}"/>
            </a:ext>
          </a:extLst>
        </xdr:cNvPr>
        <xdr:cNvCxnSpPr/>
      </xdr:nvCxnSpPr>
      <xdr:spPr>
        <a:xfrm>
          <a:off x="9971405" y="5464810"/>
          <a:ext cx="37160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27</xdr:row>
      <xdr:rowOff>75565</xdr:rowOff>
    </xdr:from>
    <xdr:ext cx="410210" cy="224790"/>
    <xdr:sp macro="" textlink="">
      <xdr:nvSpPr>
        <xdr:cNvPr id="124" name="テキスト ボックス 123">
          <a:extLst>
            <a:ext uri="{FF2B5EF4-FFF2-40B4-BE49-F238E27FC236}">
              <a16:creationId xmlns:a16="http://schemas.microsoft.com/office/drawing/2014/main" id="{49D19FD3-0DC8-4085-85F7-D4D07A58B5E6}"/>
            </a:ext>
          </a:extLst>
        </xdr:cNvPr>
        <xdr:cNvSpPr txBox="1"/>
      </xdr:nvSpPr>
      <xdr:spPr>
        <a:xfrm>
          <a:off x="9542780" y="5371465"/>
          <a:ext cx="4102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200.0</a:t>
          </a:r>
          <a:endParaRPr kumimoji="1" lang="ja-JP" altLang="en-US" sz="800">
            <a:latin typeface="ＭＳ Ｐゴシック"/>
            <a:ea typeface="ＭＳ Ｐゴシック"/>
          </a:endParaRPr>
        </a:p>
      </xdr:txBody>
    </xdr:sp>
    <xdr:clientData/>
  </xdr:oneCellAnchor>
  <xdr:twoCellAnchor>
    <xdr:from>
      <xdr:col>57</xdr:col>
      <xdr:colOff>149225</xdr:colOff>
      <xdr:row>26</xdr:row>
      <xdr:rowOff>32385</xdr:rowOff>
    </xdr:from>
    <xdr:to>
      <xdr:col>80</xdr:col>
      <xdr:colOff>9525</xdr:colOff>
      <xdr:row>26</xdr:row>
      <xdr:rowOff>32385</xdr:rowOff>
    </xdr:to>
    <xdr:cxnSp macro="">
      <xdr:nvCxnSpPr>
        <xdr:cNvPr id="125" name="直線コネクタ 124">
          <a:extLst>
            <a:ext uri="{FF2B5EF4-FFF2-40B4-BE49-F238E27FC236}">
              <a16:creationId xmlns:a16="http://schemas.microsoft.com/office/drawing/2014/main" id="{0C9620E8-D082-4725-9574-1A1F12DA67D1}"/>
            </a:ext>
          </a:extLst>
        </xdr:cNvPr>
        <xdr:cNvCxnSpPr/>
      </xdr:nvCxnSpPr>
      <xdr:spPr>
        <a:xfrm>
          <a:off x="9971405" y="5160645"/>
          <a:ext cx="37160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158750</xdr:colOff>
      <xdr:row>25</xdr:row>
      <xdr:rowOff>109855</xdr:rowOff>
    </xdr:from>
    <xdr:ext cx="307975" cy="224790"/>
    <xdr:sp macro="" textlink="">
      <xdr:nvSpPr>
        <xdr:cNvPr id="126" name="テキスト ボックス 125">
          <a:extLst>
            <a:ext uri="{FF2B5EF4-FFF2-40B4-BE49-F238E27FC236}">
              <a16:creationId xmlns:a16="http://schemas.microsoft.com/office/drawing/2014/main" id="{E9F4C144-AF8A-4B7B-876F-386E93680A59}"/>
            </a:ext>
          </a:extLst>
        </xdr:cNvPr>
        <xdr:cNvSpPr txBox="1"/>
      </xdr:nvSpPr>
      <xdr:spPr>
        <a:xfrm>
          <a:off x="9645650" y="5070475"/>
          <a:ext cx="3079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C114D1D8-F227-4B4D-8B4A-FFD8717824E0}"/>
            </a:ext>
          </a:extLst>
        </xdr:cNvPr>
        <xdr:cNvCxnSpPr/>
      </xdr:nvCxnSpPr>
      <xdr:spPr>
        <a:xfrm>
          <a:off x="9971405" y="4859655"/>
          <a:ext cx="37160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8A1E132E-89FB-4038-B971-62B7869F607A}"/>
            </a:ext>
          </a:extLst>
        </xdr:cNvPr>
        <xdr:cNvSpPr/>
      </xdr:nvSpPr>
      <xdr:spPr>
        <a:xfrm>
          <a:off x="9971405" y="4859655"/>
          <a:ext cx="3716020" cy="211328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32385</xdr:rowOff>
    </xdr:from>
    <xdr:to>
      <xdr:col>76</xdr:col>
      <xdr:colOff>21590</xdr:colOff>
      <xdr:row>34</xdr:row>
      <xdr:rowOff>139700</xdr:rowOff>
    </xdr:to>
    <xdr:cxnSp macro="">
      <xdr:nvCxnSpPr>
        <xdr:cNvPr id="129" name="直線コネクタ 128">
          <a:extLst>
            <a:ext uri="{FF2B5EF4-FFF2-40B4-BE49-F238E27FC236}">
              <a16:creationId xmlns:a16="http://schemas.microsoft.com/office/drawing/2014/main" id="{26943590-109E-4FDF-9721-5B9950195078}"/>
            </a:ext>
          </a:extLst>
        </xdr:cNvPr>
        <xdr:cNvCxnSpPr/>
      </xdr:nvCxnSpPr>
      <xdr:spPr>
        <a:xfrm flipV="1">
          <a:off x="13027660" y="5160645"/>
          <a:ext cx="1270" cy="14484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143510</xdr:rowOff>
    </xdr:from>
    <xdr:ext cx="469265" cy="258445"/>
    <xdr:sp macro="" textlink="">
      <xdr:nvSpPr>
        <xdr:cNvPr id="130" name="債務償還比率最小値テキスト">
          <a:extLst>
            <a:ext uri="{FF2B5EF4-FFF2-40B4-BE49-F238E27FC236}">
              <a16:creationId xmlns:a16="http://schemas.microsoft.com/office/drawing/2014/main" id="{8C3692C4-8FFE-4F4A-848C-A134D1F63BF9}"/>
            </a:ext>
          </a:extLst>
        </xdr:cNvPr>
        <xdr:cNvSpPr txBox="1"/>
      </xdr:nvSpPr>
      <xdr:spPr>
        <a:xfrm>
          <a:off x="13080365" y="661289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959.3</a:t>
          </a:r>
          <a:endParaRPr kumimoji="1" lang="ja-JP" altLang="en-US" sz="1000" b="1">
            <a:latin typeface="ＭＳ Ｐゴシック"/>
            <a:ea typeface="ＭＳ Ｐゴシック"/>
          </a:endParaRPr>
        </a:p>
      </xdr:txBody>
    </xdr:sp>
    <xdr:clientData/>
  </xdr:oneCellAnchor>
  <xdr:twoCellAnchor>
    <xdr:from>
      <xdr:col>75</xdr:col>
      <xdr:colOff>123825</xdr:colOff>
      <xdr:row>34</xdr:row>
      <xdr:rowOff>139700</xdr:rowOff>
    </xdr:from>
    <xdr:to>
      <xdr:col>76</xdr:col>
      <xdr:colOff>111125</xdr:colOff>
      <xdr:row>34</xdr:row>
      <xdr:rowOff>139700</xdr:rowOff>
    </xdr:to>
    <xdr:cxnSp macro="">
      <xdr:nvCxnSpPr>
        <xdr:cNvPr id="131" name="直線コネクタ 130">
          <a:extLst>
            <a:ext uri="{FF2B5EF4-FFF2-40B4-BE49-F238E27FC236}">
              <a16:creationId xmlns:a16="http://schemas.microsoft.com/office/drawing/2014/main" id="{2157C2FA-2486-4404-BD3B-55723B18BFFB}"/>
            </a:ext>
          </a:extLst>
        </xdr:cNvPr>
        <xdr:cNvCxnSpPr/>
      </xdr:nvCxnSpPr>
      <xdr:spPr>
        <a:xfrm>
          <a:off x="12963525" y="660908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150495</xdr:rowOff>
    </xdr:from>
    <xdr:ext cx="339725" cy="259080"/>
    <xdr:sp macro="" textlink="">
      <xdr:nvSpPr>
        <xdr:cNvPr id="132" name="債務償還比率最大値テキスト">
          <a:extLst>
            <a:ext uri="{FF2B5EF4-FFF2-40B4-BE49-F238E27FC236}">
              <a16:creationId xmlns:a16="http://schemas.microsoft.com/office/drawing/2014/main" id="{40DDAB06-9308-4F36-B289-F51DD25F3339}"/>
            </a:ext>
          </a:extLst>
        </xdr:cNvPr>
        <xdr:cNvSpPr txBox="1"/>
      </xdr:nvSpPr>
      <xdr:spPr>
        <a:xfrm>
          <a:off x="13080365" y="4943475"/>
          <a:ext cx="339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75</xdr:col>
      <xdr:colOff>123825</xdr:colOff>
      <xdr:row>26</xdr:row>
      <xdr:rowOff>32385</xdr:rowOff>
    </xdr:from>
    <xdr:to>
      <xdr:col>76</xdr:col>
      <xdr:colOff>111125</xdr:colOff>
      <xdr:row>26</xdr:row>
      <xdr:rowOff>32385</xdr:rowOff>
    </xdr:to>
    <xdr:cxnSp macro="">
      <xdr:nvCxnSpPr>
        <xdr:cNvPr id="133" name="直線コネクタ 132">
          <a:extLst>
            <a:ext uri="{FF2B5EF4-FFF2-40B4-BE49-F238E27FC236}">
              <a16:creationId xmlns:a16="http://schemas.microsoft.com/office/drawing/2014/main" id="{36639FF7-6908-479E-89E9-E359826ADA36}"/>
            </a:ext>
          </a:extLst>
        </xdr:cNvPr>
        <xdr:cNvCxnSpPr/>
      </xdr:nvCxnSpPr>
      <xdr:spPr>
        <a:xfrm>
          <a:off x="12963525" y="516064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114935</xdr:rowOff>
    </xdr:from>
    <xdr:ext cx="469265" cy="259080"/>
    <xdr:sp macro="" textlink="">
      <xdr:nvSpPr>
        <xdr:cNvPr id="134" name="債務償還比率平均値テキスト">
          <a:extLst>
            <a:ext uri="{FF2B5EF4-FFF2-40B4-BE49-F238E27FC236}">
              <a16:creationId xmlns:a16="http://schemas.microsoft.com/office/drawing/2014/main" id="{A3DA1555-5806-4EDC-BBFC-E83785F17CB4}"/>
            </a:ext>
          </a:extLst>
        </xdr:cNvPr>
        <xdr:cNvSpPr txBox="1"/>
      </xdr:nvSpPr>
      <xdr:spPr>
        <a:xfrm>
          <a:off x="13080365" y="5578475"/>
          <a:ext cx="4692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405.2</a:t>
          </a:r>
          <a:endParaRPr kumimoji="1" lang="ja-JP" altLang="en-US" sz="1000" b="1">
            <a:solidFill>
              <a:srgbClr val="000080"/>
            </a:solidFill>
            <a:latin typeface="ＭＳ Ｐゴシック"/>
            <a:ea typeface="ＭＳ Ｐゴシック"/>
          </a:endParaRPr>
        </a:p>
      </xdr:txBody>
    </xdr:sp>
    <xdr:clientData/>
  </xdr:oneCellAnchor>
  <xdr:twoCellAnchor>
    <xdr:from>
      <xdr:col>75</xdr:col>
      <xdr:colOff>161925</xdr:colOff>
      <xdr:row>29</xdr:row>
      <xdr:rowOff>92075</xdr:rowOff>
    </xdr:from>
    <xdr:to>
      <xdr:col>76</xdr:col>
      <xdr:colOff>73025</xdr:colOff>
      <xdr:row>30</xdr:row>
      <xdr:rowOff>22225</xdr:rowOff>
    </xdr:to>
    <xdr:sp macro="" textlink="">
      <xdr:nvSpPr>
        <xdr:cNvPr id="135" name="フローチャート: 判断 134">
          <a:extLst>
            <a:ext uri="{FF2B5EF4-FFF2-40B4-BE49-F238E27FC236}">
              <a16:creationId xmlns:a16="http://schemas.microsoft.com/office/drawing/2014/main" id="{657C098B-971E-4C5B-A714-D2C9336AF47C}"/>
            </a:ext>
          </a:extLst>
        </xdr:cNvPr>
        <xdr:cNvSpPr/>
      </xdr:nvSpPr>
      <xdr:spPr>
        <a:xfrm>
          <a:off x="13001625" y="572325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55245</xdr:rowOff>
    </xdr:from>
    <xdr:to>
      <xdr:col>72</xdr:col>
      <xdr:colOff>123825</xdr:colOff>
      <xdr:row>29</xdr:row>
      <xdr:rowOff>156845</xdr:rowOff>
    </xdr:to>
    <xdr:sp macro="" textlink="">
      <xdr:nvSpPr>
        <xdr:cNvPr id="136" name="フローチャート: 判断 135">
          <a:extLst>
            <a:ext uri="{FF2B5EF4-FFF2-40B4-BE49-F238E27FC236}">
              <a16:creationId xmlns:a16="http://schemas.microsoft.com/office/drawing/2014/main" id="{1C3E4A0D-0FF7-4CFB-BC9D-CD80CF27E3B9}"/>
            </a:ext>
          </a:extLst>
        </xdr:cNvPr>
        <xdr:cNvSpPr/>
      </xdr:nvSpPr>
      <xdr:spPr>
        <a:xfrm>
          <a:off x="12359005" y="5686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97790</xdr:rowOff>
    </xdr:from>
    <xdr:to>
      <xdr:col>68</xdr:col>
      <xdr:colOff>123825</xdr:colOff>
      <xdr:row>31</xdr:row>
      <xdr:rowOff>27940</xdr:rowOff>
    </xdr:to>
    <xdr:sp macro="" textlink="">
      <xdr:nvSpPr>
        <xdr:cNvPr id="137" name="フローチャート: 判断 136">
          <a:extLst>
            <a:ext uri="{FF2B5EF4-FFF2-40B4-BE49-F238E27FC236}">
              <a16:creationId xmlns:a16="http://schemas.microsoft.com/office/drawing/2014/main" id="{38DB58C6-F79D-4B1C-B479-C620D784FB05}"/>
            </a:ext>
          </a:extLst>
        </xdr:cNvPr>
        <xdr:cNvSpPr/>
      </xdr:nvSpPr>
      <xdr:spPr>
        <a:xfrm>
          <a:off x="11688445" y="58966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167640</xdr:rowOff>
    </xdr:from>
    <xdr:to>
      <xdr:col>64</xdr:col>
      <xdr:colOff>123825</xdr:colOff>
      <xdr:row>31</xdr:row>
      <xdr:rowOff>97790</xdr:rowOff>
    </xdr:to>
    <xdr:sp macro="" textlink="">
      <xdr:nvSpPr>
        <xdr:cNvPr id="138" name="フローチャート: 判断 137">
          <a:extLst>
            <a:ext uri="{FF2B5EF4-FFF2-40B4-BE49-F238E27FC236}">
              <a16:creationId xmlns:a16="http://schemas.microsoft.com/office/drawing/2014/main" id="{0B2F3F03-B046-4D64-9FEB-6AF707DFA558}"/>
            </a:ext>
          </a:extLst>
        </xdr:cNvPr>
        <xdr:cNvSpPr/>
      </xdr:nvSpPr>
      <xdr:spPr>
        <a:xfrm>
          <a:off x="11017885" y="59664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155575</xdr:rowOff>
    </xdr:from>
    <xdr:to>
      <xdr:col>60</xdr:col>
      <xdr:colOff>123825</xdr:colOff>
      <xdr:row>31</xdr:row>
      <xdr:rowOff>86360</xdr:rowOff>
    </xdr:to>
    <xdr:sp macro="" textlink="">
      <xdr:nvSpPr>
        <xdr:cNvPr id="139" name="フローチャート: 判断 138">
          <a:extLst>
            <a:ext uri="{FF2B5EF4-FFF2-40B4-BE49-F238E27FC236}">
              <a16:creationId xmlns:a16="http://schemas.microsoft.com/office/drawing/2014/main" id="{10526006-4197-494E-A475-FBAA63447DD6}"/>
            </a:ext>
          </a:extLst>
        </xdr:cNvPr>
        <xdr:cNvSpPr/>
      </xdr:nvSpPr>
      <xdr:spPr>
        <a:xfrm>
          <a:off x="10347325" y="595439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42545</xdr:rowOff>
    </xdr:from>
    <xdr:ext cx="762000" cy="224790"/>
    <xdr:sp macro="" textlink="">
      <xdr:nvSpPr>
        <xdr:cNvPr id="140" name="テキスト ボックス 139">
          <a:extLst>
            <a:ext uri="{FF2B5EF4-FFF2-40B4-BE49-F238E27FC236}">
              <a16:creationId xmlns:a16="http://schemas.microsoft.com/office/drawing/2014/main" id="{8D4DEDC9-6EFF-40FB-937B-3508F7913B6B}"/>
            </a:ext>
          </a:extLst>
        </xdr:cNvPr>
        <xdr:cNvSpPr txBox="1"/>
      </xdr:nvSpPr>
      <xdr:spPr>
        <a:xfrm>
          <a:off x="12874625" y="7014845"/>
          <a:ext cx="7620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R04</a:t>
          </a:r>
          <a:endParaRPr kumimoji="1" lang="ja-JP" altLang="en-US" sz="800">
            <a:latin typeface="ＭＳ Ｐゴシック"/>
            <a:ea typeface="ＭＳ Ｐゴシック"/>
          </a:endParaRPr>
        </a:p>
      </xdr:txBody>
    </xdr:sp>
    <xdr:clientData/>
  </xdr:oneCellAnchor>
  <xdr:oneCellAnchor>
    <xdr:from>
      <xdr:col>71</xdr:col>
      <xdr:colOff>85725</xdr:colOff>
      <xdr:row>37</xdr:row>
      <xdr:rowOff>42545</xdr:rowOff>
    </xdr:from>
    <xdr:ext cx="761365" cy="224790"/>
    <xdr:sp macro="" textlink="">
      <xdr:nvSpPr>
        <xdr:cNvPr id="141" name="テキスト ボックス 140">
          <a:extLst>
            <a:ext uri="{FF2B5EF4-FFF2-40B4-BE49-F238E27FC236}">
              <a16:creationId xmlns:a16="http://schemas.microsoft.com/office/drawing/2014/main" id="{49868920-ECCE-4DEA-9B86-CF0AB44826AF}"/>
            </a:ext>
          </a:extLst>
        </xdr:cNvPr>
        <xdr:cNvSpPr txBox="1"/>
      </xdr:nvSpPr>
      <xdr:spPr>
        <a:xfrm>
          <a:off x="12254865" y="7014845"/>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dr:col>67</xdr:col>
      <xdr:colOff>85725</xdr:colOff>
      <xdr:row>37</xdr:row>
      <xdr:rowOff>42545</xdr:rowOff>
    </xdr:from>
    <xdr:ext cx="761365" cy="224790"/>
    <xdr:sp macro="" textlink="">
      <xdr:nvSpPr>
        <xdr:cNvPr id="142" name="テキスト ボックス 141">
          <a:extLst>
            <a:ext uri="{FF2B5EF4-FFF2-40B4-BE49-F238E27FC236}">
              <a16:creationId xmlns:a16="http://schemas.microsoft.com/office/drawing/2014/main" id="{26345FA7-8583-4CD3-B949-6E8263BF12F4}"/>
            </a:ext>
          </a:extLst>
        </xdr:cNvPr>
        <xdr:cNvSpPr txBox="1"/>
      </xdr:nvSpPr>
      <xdr:spPr>
        <a:xfrm>
          <a:off x="11584305" y="7014845"/>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dr:col>63</xdr:col>
      <xdr:colOff>85725</xdr:colOff>
      <xdr:row>37</xdr:row>
      <xdr:rowOff>42545</xdr:rowOff>
    </xdr:from>
    <xdr:ext cx="761365" cy="224790"/>
    <xdr:sp macro="" textlink="">
      <xdr:nvSpPr>
        <xdr:cNvPr id="143" name="テキスト ボックス 142">
          <a:extLst>
            <a:ext uri="{FF2B5EF4-FFF2-40B4-BE49-F238E27FC236}">
              <a16:creationId xmlns:a16="http://schemas.microsoft.com/office/drawing/2014/main" id="{579D6EAA-0208-4558-9D2A-0D25F1AA7EF6}"/>
            </a:ext>
          </a:extLst>
        </xdr:cNvPr>
        <xdr:cNvSpPr txBox="1"/>
      </xdr:nvSpPr>
      <xdr:spPr>
        <a:xfrm>
          <a:off x="10913745" y="7014845"/>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dr:col>59</xdr:col>
      <xdr:colOff>85725</xdr:colOff>
      <xdr:row>37</xdr:row>
      <xdr:rowOff>42545</xdr:rowOff>
    </xdr:from>
    <xdr:ext cx="761365" cy="224790"/>
    <xdr:sp macro="" textlink="">
      <xdr:nvSpPr>
        <xdr:cNvPr id="144" name="テキスト ボックス 143">
          <a:extLst>
            <a:ext uri="{FF2B5EF4-FFF2-40B4-BE49-F238E27FC236}">
              <a16:creationId xmlns:a16="http://schemas.microsoft.com/office/drawing/2014/main" id="{F41E0E10-72A0-48C3-838D-AA0EEFD5FF64}"/>
            </a:ext>
          </a:extLst>
        </xdr:cNvPr>
        <xdr:cNvSpPr txBox="1"/>
      </xdr:nvSpPr>
      <xdr:spPr>
        <a:xfrm>
          <a:off x="10243185" y="7014845"/>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twoCellAnchor>
    <xdr:from>
      <xdr:col>75</xdr:col>
      <xdr:colOff>161925</xdr:colOff>
      <xdr:row>30</xdr:row>
      <xdr:rowOff>45085</xdr:rowOff>
    </xdr:from>
    <xdr:to>
      <xdr:col>76</xdr:col>
      <xdr:colOff>73025</xdr:colOff>
      <xdr:row>30</xdr:row>
      <xdr:rowOff>146685</xdr:rowOff>
    </xdr:to>
    <xdr:sp macro="" textlink="">
      <xdr:nvSpPr>
        <xdr:cNvPr id="145" name="楕円 144">
          <a:extLst>
            <a:ext uri="{FF2B5EF4-FFF2-40B4-BE49-F238E27FC236}">
              <a16:creationId xmlns:a16="http://schemas.microsoft.com/office/drawing/2014/main" id="{B9E8FBA4-2EE5-41BE-B00C-78D234B2EA3C}"/>
            </a:ext>
          </a:extLst>
        </xdr:cNvPr>
        <xdr:cNvSpPr/>
      </xdr:nvSpPr>
      <xdr:spPr>
        <a:xfrm>
          <a:off x="13001625" y="584390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24130</xdr:rowOff>
    </xdr:from>
    <xdr:ext cx="469265" cy="259080"/>
    <xdr:sp macro="" textlink="">
      <xdr:nvSpPr>
        <xdr:cNvPr id="146" name="債務償還比率該当値テキスト">
          <a:extLst>
            <a:ext uri="{FF2B5EF4-FFF2-40B4-BE49-F238E27FC236}">
              <a16:creationId xmlns:a16="http://schemas.microsoft.com/office/drawing/2014/main" id="{95DEC289-AE80-4198-834E-BAE01EBC8BB6}"/>
            </a:ext>
          </a:extLst>
        </xdr:cNvPr>
        <xdr:cNvSpPr txBox="1"/>
      </xdr:nvSpPr>
      <xdr:spPr>
        <a:xfrm>
          <a:off x="13080365" y="58229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486.2</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22225</xdr:colOff>
      <xdr:row>29</xdr:row>
      <xdr:rowOff>116205</xdr:rowOff>
    </xdr:from>
    <xdr:to>
      <xdr:col>72</xdr:col>
      <xdr:colOff>123825</xdr:colOff>
      <xdr:row>30</xdr:row>
      <xdr:rowOff>46355</xdr:rowOff>
    </xdr:to>
    <xdr:sp macro="" textlink="">
      <xdr:nvSpPr>
        <xdr:cNvPr id="147" name="楕円 146">
          <a:extLst>
            <a:ext uri="{FF2B5EF4-FFF2-40B4-BE49-F238E27FC236}">
              <a16:creationId xmlns:a16="http://schemas.microsoft.com/office/drawing/2014/main" id="{29995E4F-FD2D-4F12-90F2-CCDB3E73AD32}"/>
            </a:ext>
          </a:extLst>
        </xdr:cNvPr>
        <xdr:cNvSpPr/>
      </xdr:nvSpPr>
      <xdr:spPr>
        <a:xfrm>
          <a:off x="12359005" y="57473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167005</xdr:rowOff>
    </xdr:from>
    <xdr:to>
      <xdr:col>76</xdr:col>
      <xdr:colOff>22225</xdr:colOff>
      <xdr:row>30</xdr:row>
      <xdr:rowOff>95885</xdr:rowOff>
    </xdr:to>
    <xdr:cxnSp macro="">
      <xdr:nvCxnSpPr>
        <xdr:cNvPr id="148" name="直線コネクタ 147">
          <a:extLst>
            <a:ext uri="{FF2B5EF4-FFF2-40B4-BE49-F238E27FC236}">
              <a16:creationId xmlns:a16="http://schemas.microsoft.com/office/drawing/2014/main" id="{8B521AA1-46BD-4147-A04B-9180B61D59CB}"/>
            </a:ext>
          </a:extLst>
        </xdr:cNvPr>
        <xdr:cNvCxnSpPr/>
      </xdr:nvCxnSpPr>
      <xdr:spPr>
        <a:xfrm>
          <a:off x="12409805" y="5798185"/>
          <a:ext cx="619760" cy="96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167640</xdr:rowOff>
    </xdr:from>
    <xdr:to>
      <xdr:col>68</xdr:col>
      <xdr:colOff>123825</xdr:colOff>
      <xdr:row>31</xdr:row>
      <xdr:rowOff>97790</xdr:rowOff>
    </xdr:to>
    <xdr:sp macro="" textlink="">
      <xdr:nvSpPr>
        <xdr:cNvPr id="149" name="楕円 148">
          <a:extLst>
            <a:ext uri="{FF2B5EF4-FFF2-40B4-BE49-F238E27FC236}">
              <a16:creationId xmlns:a16="http://schemas.microsoft.com/office/drawing/2014/main" id="{436F1D1E-DA2D-469A-828C-29A912B2058C}"/>
            </a:ext>
          </a:extLst>
        </xdr:cNvPr>
        <xdr:cNvSpPr/>
      </xdr:nvSpPr>
      <xdr:spPr>
        <a:xfrm>
          <a:off x="11688445" y="59664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167005</xdr:rowOff>
    </xdr:from>
    <xdr:to>
      <xdr:col>72</xdr:col>
      <xdr:colOff>73025</xdr:colOff>
      <xdr:row>31</xdr:row>
      <xdr:rowOff>46990</xdr:rowOff>
    </xdr:to>
    <xdr:cxnSp macro="">
      <xdr:nvCxnSpPr>
        <xdr:cNvPr id="150" name="直線コネクタ 149">
          <a:extLst>
            <a:ext uri="{FF2B5EF4-FFF2-40B4-BE49-F238E27FC236}">
              <a16:creationId xmlns:a16="http://schemas.microsoft.com/office/drawing/2014/main" id="{AE0AFE62-D70A-47BF-9F81-02C615C0E975}"/>
            </a:ext>
          </a:extLst>
        </xdr:cNvPr>
        <xdr:cNvCxnSpPr/>
      </xdr:nvCxnSpPr>
      <xdr:spPr>
        <a:xfrm flipV="1">
          <a:off x="11739245" y="5798185"/>
          <a:ext cx="670560" cy="2152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124460</xdr:rowOff>
    </xdr:from>
    <xdr:to>
      <xdr:col>64</xdr:col>
      <xdr:colOff>123825</xdr:colOff>
      <xdr:row>32</xdr:row>
      <xdr:rowOff>54610</xdr:rowOff>
    </xdr:to>
    <xdr:sp macro="" textlink="">
      <xdr:nvSpPr>
        <xdr:cNvPr id="151" name="楕円 150">
          <a:extLst>
            <a:ext uri="{FF2B5EF4-FFF2-40B4-BE49-F238E27FC236}">
              <a16:creationId xmlns:a16="http://schemas.microsoft.com/office/drawing/2014/main" id="{355E655D-0DC5-4C29-A3E2-110260C9BACB}"/>
            </a:ext>
          </a:extLst>
        </xdr:cNvPr>
        <xdr:cNvSpPr/>
      </xdr:nvSpPr>
      <xdr:spPr>
        <a:xfrm>
          <a:off x="11017885" y="60909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46990</xdr:rowOff>
    </xdr:from>
    <xdr:to>
      <xdr:col>68</xdr:col>
      <xdr:colOff>73025</xdr:colOff>
      <xdr:row>32</xdr:row>
      <xdr:rowOff>3810</xdr:rowOff>
    </xdr:to>
    <xdr:cxnSp macro="">
      <xdr:nvCxnSpPr>
        <xdr:cNvPr id="152" name="直線コネクタ 151">
          <a:extLst>
            <a:ext uri="{FF2B5EF4-FFF2-40B4-BE49-F238E27FC236}">
              <a16:creationId xmlns:a16="http://schemas.microsoft.com/office/drawing/2014/main" id="{D095B4BE-1824-4C9C-827E-99DE18AD1398}"/>
            </a:ext>
          </a:extLst>
        </xdr:cNvPr>
        <xdr:cNvCxnSpPr/>
      </xdr:nvCxnSpPr>
      <xdr:spPr>
        <a:xfrm flipV="1">
          <a:off x="11068685" y="6013450"/>
          <a:ext cx="670560" cy="1244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76200</xdr:rowOff>
    </xdr:from>
    <xdr:to>
      <xdr:col>60</xdr:col>
      <xdr:colOff>123825</xdr:colOff>
      <xdr:row>32</xdr:row>
      <xdr:rowOff>6350</xdr:rowOff>
    </xdr:to>
    <xdr:sp macro="" textlink="">
      <xdr:nvSpPr>
        <xdr:cNvPr id="153" name="楕円 152">
          <a:extLst>
            <a:ext uri="{FF2B5EF4-FFF2-40B4-BE49-F238E27FC236}">
              <a16:creationId xmlns:a16="http://schemas.microsoft.com/office/drawing/2014/main" id="{5CA9A6AE-C524-47E9-91EA-69E0DA959B0E}"/>
            </a:ext>
          </a:extLst>
        </xdr:cNvPr>
        <xdr:cNvSpPr/>
      </xdr:nvSpPr>
      <xdr:spPr>
        <a:xfrm>
          <a:off x="10347325" y="60426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127000</xdr:rowOff>
    </xdr:from>
    <xdr:to>
      <xdr:col>64</xdr:col>
      <xdr:colOff>73025</xdr:colOff>
      <xdr:row>32</xdr:row>
      <xdr:rowOff>3810</xdr:rowOff>
    </xdr:to>
    <xdr:cxnSp macro="">
      <xdr:nvCxnSpPr>
        <xdr:cNvPr id="154" name="直線コネクタ 153">
          <a:extLst>
            <a:ext uri="{FF2B5EF4-FFF2-40B4-BE49-F238E27FC236}">
              <a16:creationId xmlns:a16="http://schemas.microsoft.com/office/drawing/2014/main" id="{BE9207A0-BE37-42D1-B90B-78BE8D5BCCE4}"/>
            </a:ext>
          </a:extLst>
        </xdr:cNvPr>
        <xdr:cNvCxnSpPr/>
      </xdr:nvCxnSpPr>
      <xdr:spPr>
        <a:xfrm>
          <a:off x="10398125" y="6093460"/>
          <a:ext cx="67056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15875</xdr:colOff>
      <xdr:row>28</xdr:row>
      <xdr:rowOff>1905</xdr:rowOff>
    </xdr:from>
    <xdr:ext cx="469265" cy="259080"/>
    <xdr:sp macro="" textlink="">
      <xdr:nvSpPr>
        <xdr:cNvPr id="155" name="n_1aveValue債務償還比率">
          <a:extLst>
            <a:ext uri="{FF2B5EF4-FFF2-40B4-BE49-F238E27FC236}">
              <a16:creationId xmlns:a16="http://schemas.microsoft.com/office/drawing/2014/main" id="{0CBF82F2-491B-4AD4-BA47-27251BDE2EE7}"/>
            </a:ext>
          </a:extLst>
        </xdr:cNvPr>
        <xdr:cNvSpPr txBox="1"/>
      </xdr:nvSpPr>
      <xdr:spPr>
        <a:xfrm>
          <a:off x="12185015" y="546544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381.4</a:t>
          </a:r>
          <a:endParaRPr kumimoji="1" lang="ja-JP" altLang="en-US" sz="1000" b="1">
            <a:solidFill>
              <a:srgbClr val="000080"/>
            </a:solidFill>
            <a:latin typeface="ＭＳ Ｐゴシック"/>
            <a:ea typeface="ＭＳ Ｐゴシック"/>
          </a:endParaRPr>
        </a:p>
      </xdr:txBody>
    </xdr:sp>
    <xdr:clientData/>
  </xdr:oneCellAnchor>
  <xdr:oneCellAnchor>
    <xdr:from>
      <xdr:col>67</xdr:col>
      <xdr:colOff>28575</xdr:colOff>
      <xdr:row>29</xdr:row>
      <xdr:rowOff>44450</xdr:rowOff>
    </xdr:from>
    <xdr:ext cx="469265" cy="259080"/>
    <xdr:sp macro="" textlink="">
      <xdr:nvSpPr>
        <xdr:cNvPr id="156" name="n_2aveValue債務償還比率">
          <a:extLst>
            <a:ext uri="{FF2B5EF4-FFF2-40B4-BE49-F238E27FC236}">
              <a16:creationId xmlns:a16="http://schemas.microsoft.com/office/drawing/2014/main" id="{D27769C9-5F0B-4FD1-AE4A-85ECE01EEA5A}"/>
            </a:ext>
          </a:extLst>
        </xdr:cNvPr>
        <xdr:cNvSpPr txBox="1"/>
      </xdr:nvSpPr>
      <xdr:spPr>
        <a:xfrm>
          <a:off x="11527155" y="56756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520.3</a:t>
          </a:r>
          <a:endParaRPr kumimoji="1" lang="ja-JP" altLang="en-US" sz="1000" b="1">
            <a:solidFill>
              <a:srgbClr val="000080"/>
            </a:solidFill>
            <a:latin typeface="ＭＳ Ｐゴシック"/>
            <a:ea typeface="ＭＳ Ｐゴシック"/>
          </a:endParaRPr>
        </a:p>
      </xdr:txBody>
    </xdr:sp>
    <xdr:clientData/>
  </xdr:oneCellAnchor>
  <xdr:oneCellAnchor>
    <xdr:from>
      <xdr:col>63</xdr:col>
      <xdr:colOff>28575</xdr:colOff>
      <xdr:row>29</xdr:row>
      <xdr:rowOff>114300</xdr:rowOff>
    </xdr:from>
    <xdr:ext cx="469265" cy="259080"/>
    <xdr:sp macro="" textlink="">
      <xdr:nvSpPr>
        <xdr:cNvPr id="157" name="n_3aveValue債務償還比率">
          <a:extLst>
            <a:ext uri="{FF2B5EF4-FFF2-40B4-BE49-F238E27FC236}">
              <a16:creationId xmlns:a16="http://schemas.microsoft.com/office/drawing/2014/main" id="{4975E7C3-297C-4B01-B2CE-AC4E9A8F41B3}"/>
            </a:ext>
          </a:extLst>
        </xdr:cNvPr>
        <xdr:cNvSpPr txBox="1"/>
      </xdr:nvSpPr>
      <xdr:spPr>
        <a:xfrm>
          <a:off x="10856595" y="57454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565.4</a:t>
          </a:r>
          <a:endParaRPr kumimoji="1" lang="ja-JP" altLang="en-US" sz="1000" b="1">
            <a:solidFill>
              <a:srgbClr val="000080"/>
            </a:solidFill>
            <a:latin typeface="ＭＳ Ｐゴシック"/>
            <a:ea typeface="ＭＳ Ｐゴシック"/>
          </a:endParaRPr>
        </a:p>
      </xdr:txBody>
    </xdr:sp>
    <xdr:clientData/>
  </xdr:oneCellAnchor>
  <xdr:oneCellAnchor>
    <xdr:from>
      <xdr:col>59</xdr:col>
      <xdr:colOff>28575</xdr:colOff>
      <xdr:row>29</xdr:row>
      <xdr:rowOff>102235</xdr:rowOff>
    </xdr:from>
    <xdr:ext cx="469265" cy="258445"/>
    <xdr:sp macro="" textlink="">
      <xdr:nvSpPr>
        <xdr:cNvPr id="158" name="n_4aveValue債務償還比率">
          <a:extLst>
            <a:ext uri="{FF2B5EF4-FFF2-40B4-BE49-F238E27FC236}">
              <a16:creationId xmlns:a16="http://schemas.microsoft.com/office/drawing/2014/main" id="{947B8FF5-91F4-4C2C-8BC1-A2A6C4837936}"/>
            </a:ext>
          </a:extLst>
        </xdr:cNvPr>
        <xdr:cNvSpPr txBox="1"/>
      </xdr:nvSpPr>
      <xdr:spPr>
        <a:xfrm>
          <a:off x="10186035" y="573341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557.8</a:t>
          </a:r>
          <a:endParaRPr kumimoji="1" lang="ja-JP" altLang="en-US" sz="1000" b="1">
            <a:solidFill>
              <a:srgbClr val="000080"/>
            </a:solidFill>
            <a:latin typeface="ＭＳ Ｐゴシック"/>
            <a:ea typeface="ＭＳ Ｐゴシック"/>
          </a:endParaRPr>
        </a:p>
      </xdr:txBody>
    </xdr:sp>
    <xdr:clientData/>
  </xdr:oneCellAnchor>
  <xdr:oneCellAnchor>
    <xdr:from>
      <xdr:col>71</xdr:col>
      <xdr:colOff>15875</xdr:colOff>
      <xdr:row>30</xdr:row>
      <xdr:rowOff>37465</xdr:rowOff>
    </xdr:from>
    <xdr:ext cx="469265" cy="259080"/>
    <xdr:sp macro="" textlink="">
      <xdr:nvSpPr>
        <xdr:cNvPr id="159" name="n_1mainValue債務償還比率">
          <a:extLst>
            <a:ext uri="{FF2B5EF4-FFF2-40B4-BE49-F238E27FC236}">
              <a16:creationId xmlns:a16="http://schemas.microsoft.com/office/drawing/2014/main" id="{962DA624-DE32-4218-9E6E-327167F474B5}"/>
            </a:ext>
          </a:extLst>
        </xdr:cNvPr>
        <xdr:cNvSpPr txBox="1"/>
      </xdr:nvSpPr>
      <xdr:spPr>
        <a:xfrm>
          <a:off x="12185015" y="583628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420.9</a:t>
          </a:r>
          <a:endParaRPr kumimoji="1" lang="ja-JP" altLang="en-US" sz="1000" b="1">
            <a:solidFill>
              <a:srgbClr val="FF0000"/>
            </a:solidFill>
            <a:latin typeface="ＭＳ Ｐゴシック"/>
            <a:ea typeface="ＭＳ Ｐゴシック"/>
          </a:endParaRPr>
        </a:p>
      </xdr:txBody>
    </xdr:sp>
    <xdr:clientData/>
  </xdr:oneCellAnchor>
  <xdr:oneCellAnchor>
    <xdr:from>
      <xdr:col>67</xdr:col>
      <xdr:colOff>28575</xdr:colOff>
      <xdr:row>31</xdr:row>
      <xdr:rowOff>88900</xdr:rowOff>
    </xdr:from>
    <xdr:ext cx="469265" cy="258445"/>
    <xdr:sp macro="" textlink="">
      <xdr:nvSpPr>
        <xdr:cNvPr id="160" name="n_2mainValue債務償還比率">
          <a:extLst>
            <a:ext uri="{FF2B5EF4-FFF2-40B4-BE49-F238E27FC236}">
              <a16:creationId xmlns:a16="http://schemas.microsoft.com/office/drawing/2014/main" id="{04F93447-9D10-4307-91CD-BC5270DA2478}"/>
            </a:ext>
          </a:extLst>
        </xdr:cNvPr>
        <xdr:cNvSpPr txBox="1"/>
      </xdr:nvSpPr>
      <xdr:spPr>
        <a:xfrm>
          <a:off x="11527155" y="605536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565.4</a:t>
          </a:r>
          <a:endParaRPr kumimoji="1" lang="ja-JP" altLang="en-US" sz="1000" b="1">
            <a:solidFill>
              <a:srgbClr val="FF0000"/>
            </a:solidFill>
            <a:latin typeface="ＭＳ Ｐゴシック"/>
            <a:ea typeface="ＭＳ Ｐゴシック"/>
          </a:endParaRPr>
        </a:p>
      </xdr:txBody>
    </xdr:sp>
    <xdr:clientData/>
  </xdr:oneCellAnchor>
  <xdr:oneCellAnchor>
    <xdr:from>
      <xdr:col>63</xdr:col>
      <xdr:colOff>28575</xdr:colOff>
      <xdr:row>32</xdr:row>
      <xdr:rowOff>45720</xdr:rowOff>
    </xdr:from>
    <xdr:ext cx="469265" cy="259080"/>
    <xdr:sp macro="" textlink="">
      <xdr:nvSpPr>
        <xdr:cNvPr id="161" name="n_3mainValue債務償還比率">
          <a:extLst>
            <a:ext uri="{FF2B5EF4-FFF2-40B4-BE49-F238E27FC236}">
              <a16:creationId xmlns:a16="http://schemas.microsoft.com/office/drawing/2014/main" id="{3AC29341-7C2E-4793-AD7A-52AA65507E42}"/>
            </a:ext>
          </a:extLst>
        </xdr:cNvPr>
        <xdr:cNvSpPr txBox="1"/>
      </xdr:nvSpPr>
      <xdr:spPr>
        <a:xfrm>
          <a:off x="10856595" y="61798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648.6</a:t>
          </a:r>
          <a:endParaRPr kumimoji="1" lang="ja-JP" altLang="en-US" sz="1000" b="1">
            <a:solidFill>
              <a:srgbClr val="FF0000"/>
            </a:solidFill>
            <a:latin typeface="ＭＳ Ｐゴシック"/>
            <a:ea typeface="ＭＳ Ｐゴシック"/>
          </a:endParaRPr>
        </a:p>
      </xdr:txBody>
    </xdr:sp>
    <xdr:clientData/>
  </xdr:oneCellAnchor>
  <xdr:oneCellAnchor>
    <xdr:from>
      <xdr:col>59</xdr:col>
      <xdr:colOff>28575</xdr:colOff>
      <xdr:row>31</xdr:row>
      <xdr:rowOff>168910</xdr:rowOff>
    </xdr:from>
    <xdr:ext cx="469265" cy="258445"/>
    <xdr:sp macro="" textlink="">
      <xdr:nvSpPr>
        <xdr:cNvPr id="162" name="n_4mainValue債務償還比率">
          <a:extLst>
            <a:ext uri="{FF2B5EF4-FFF2-40B4-BE49-F238E27FC236}">
              <a16:creationId xmlns:a16="http://schemas.microsoft.com/office/drawing/2014/main" id="{F99EDE4C-BAE2-4DF7-9AC4-AE6094B09083}"/>
            </a:ext>
          </a:extLst>
        </xdr:cNvPr>
        <xdr:cNvSpPr txBox="1"/>
      </xdr:nvSpPr>
      <xdr:spPr>
        <a:xfrm>
          <a:off x="10186035" y="613537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617.5</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49672425-F065-4F34-9F50-24848EFFFCF9}"/>
            </a:ext>
          </a:extLst>
        </xdr:cNvPr>
        <xdr:cNvSpPr/>
      </xdr:nvSpPr>
      <xdr:spPr>
        <a:xfrm>
          <a:off x="1127125" y="783336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dr:col>5</xdr:col>
      <xdr:colOff>22225</xdr:colOff>
      <xdr:row>63</xdr:row>
      <xdr:rowOff>143510</xdr:rowOff>
    </xdr:from>
    <xdr:to>
      <xdr:col>36</xdr:col>
      <xdr:colOff>22225</xdr:colOff>
      <xdr:row>65</xdr:row>
      <xdr:rowOff>143510</xdr:rowOff>
    </xdr:to>
    <xdr:sp macro="" textlink="">
      <xdr:nvSpPr>
        <xdr:cNvPr id="164" name="正方形/長方形 163">
          <a:extLst>
            <a:ext uri="{FF2B5EF4-FFF2-40B4-BE49-F238E27FC236}">
              <a16:creationId xmlns:a16="http://schemas.microsoft.com/office/drawing/2014/main" id="{7BF728D9-84F1-48EE-943E-CE44707D839E}"/>
            </a:ext>
          </a:extLst>
        </xdr:cNvPr>
        <xdr:cNvSpPr/>
      </xdr:nvSpPr>
      <xdr:spPr>
        <a:xfrm>
          <a:off x="1127125" y="1155065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dr:col>3</xdr:col>
      <xdr:colOff>47625</xdr:colOff>
      <xdr:row>43</xdr:row>
      <xdr:rowOff>63500</xdr:rowOff>
    </xdr:from>
    <xdr:ext cx="370205" cy="241935"/>
    <xdr:sp macro="" textlink="">
      <xdr:nvSpPr>
        <xdr:cNvPr id="165" name="テキスト ボックス 164">
          <a:extLst>
            <a:ext uri="{FF2B5EF4-FFF2-40B4-BE49-F238E27FC236}">
              <a16:creationId xmlns:a16="http://schemas.microsoft.com/office/drawing/2014/main" id="{E349DBA1-935C-4216-8190-B0079C859F9E}"/>
            </a:ext>
          </a:extLst>
        </xdr:cNvPr>
        <xdr:cNvSpPr txBox="1"/>
      </xdr:nvSpPr>
      <xdr:spPr>
        <a:xfrm>
          <a:off x="817245" y="8079740"/>
          <a:ext cx="37020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58</xdr:row>
      <xdr:rowOff>158750</xdr:rowOff>
    </xdr:from>
    <xdr:ext cx="369570" cy="241935"/>
    <xdr:sp macro="" textlink="">
      <xdr:nvSpPr>
        <xdr:cNvPr id="166" name="テキスト ボックス 165">
          <a:extLst>
            <a:ext uri="{FF2B5EF4-FFF2-40B4-BE49-F238E27FC236}">
              <a16:creationId xmlns:a16="http://schemas.microsoft.com/office/drawing/2014/main" id="{18BF4ED9-BB32-4D89-8443-AD59380AA26F}"/>
            </a:ext>
          </a:extLst>
        </xdr:cNvPr>
        <xdr:cNvSpPr txBox="1"/>
      </xdr:nvSpPr>
      <xdr:spPr>
        <a:xfrm>
          <a:off x="6156325" y="10689590"/>
          <a:ext cx="36957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xdr:col>
      <xdr:colOff>47625</xdr:colOff>
      <xdr:row>65</xdr:row>
      <xdr:rowOff>29210</xdr:rowOff>
    </xdr:from>
    <xdr:ext cx="370205" cy="241935"/>
    <xdr:sp macro="" textlink="">
      <xdr:nvSpPr>
        <xdr:cNvPr id="167" name="テキスト ボックス 166">
          <a:extLst>
            <a:ext uri="{FF2B5EF4-FFF2-40B4-BE49-F238E27FC236}">
              <a16:creationId xmlns:a16="http://schemas.microsoft.com/office/drawing/2014/main" id="{26F29E34-A77B-455F-AAEB-689F934E4DEF}"/>
            </a:ext>
          </a:extLst>
        </xdr:cNvPr>
        <xdr:cNvSpPr txBox="1"/>
      </xdr:nvSpPr>
      <xdr:spPr>
        <a:xfrm>
          <a:off x="817245" y="11771630"/>
          <a:ext cx="37020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81</xdr:row>
      <xdr:rowOff>41275</xdr:rowOff>
    </xdr:from>
    <xdr:ext cx="369570" cy="241935"/>
    <xdr:sp macro="" textlink="">
      <xdr:nvSpPr>
        <xdr:cNvPr id="168" name="テキスト ボックス 167">
          <a:extLst>
            <a:ext uri="{FF2B5EF4-FFF2-40B4-BE49-F238E27FC236}">
              <a16:creationId xmlns:a16="http://schemas.microsoft.com/office/drawing/2014/main" id="{DAF664E6-40C0-49AA-93D3-C74A706C15AC}"/>
            </a:ext>
          </a:extLst>
        </xdr:cNvPr>
        <xdr:cNvSpPr txBox="1"/>
      </xdr:nvSpPr>
      <xdr:spPr>
        <a:xfrm>
          <a:off x="6156325" y="14465935"/>
          <a:ext cx="36957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E6557149-7678-4208-B0B7-CFBD360BE97A}"/>
            </a:ext>
          </a:extLst>
        </xdr:cNvPr>
        <xdr:cNvSpPr/>
      </xdr:nvSpPr>
      <xdr:spPr>
        <a:xfrm>
          <a:off x="566420" y="127000"/>
          <a:ext cx="11168380" cy="6197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E0272D89-A976-4BED-8B47-5470573E89C7}"/>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FBBB2C31-F47C-4D5D-84B9-70C6EC193D78}"/>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CCA22D07-B966-49F3-9556-871A150D2568}"/>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千葉県野田市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DBC03413-59FD-4021-A8BB-349960E90FA6}"/>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F58CAE30-5ECD-43D6-B866-0806CB51A3DF}"/>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C6D127A9-885E-47B5-90D5-C01A645C6642}"/>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3E77D754-E0A6-41EB-BF47-2F1B296995C8}"/>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78253E1A-7A4A-4718-8388-12BA783023DA}"/>
            </a:ext>
          </a:extLst>
        </xdr:cNvPr>
        <xdr:cNvSpPr/>
      </xdr:nvSpPr>
      <xdr:spPr>
        <a:xfrm>
          <a:off x="797560" y="901700"/>
          <a:ext cx="121412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111CF01F-3F41-41DD-9BCA-B60968C5BED0}"/>
            </a:ext>
          </a:extLst>
        </xdr:cNvPr>
        <xdr:cNvSpPr/>
      </xdr:nvSpPr>
      <xdr:spPr>
        <a:xfrm>
          <a:off x="1971040" y="901700"/>
          <a:ext cx="117348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153,661
149,392
103.55
61,220,330
59,323,036
1,622,561
31,919,676
42,085,351</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CA29E9BB-D341-4829-BC41-A8EC59DF5C8D}"/>
            </a:ext>
          </a:extLst>
        </xdr:cNvPr>
        <xdr:cNvSpPr/>
      </xdr:nvSpPr>
      <xdr:spPr>
        <a:xfrm>
          <a:off x="3144520" y="901700"/>
          <a:ext cx="134112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3967CF9E-11A9-4C37-AFA3-28CFF8F269FD}"/>
            </a:ext>
          </a:extLst>
        </xdr:cNvPr>
        <xdr:cNvSpPr/>
      </xdr:nvSpPr>
      <xdr:spPr>
        <a:xfrm>
          <a:off x="4485640" y="920750"/>
          <a:ext cx="1780540" cy="9207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4B364E6D-87BB-4261-8356-7EFC9D3C0B60}"/>
            </a:ext>
          </a:extLst>
        </xdr:cNvPr>
        <xdr:cNvSpPr/>
      </xdr:nvSpPr>
      <xdr:spPr>
        <a:xfrm>
          <a:off x="6266180" y="920750"/>
          <a:ext cx="1109980" cy="9207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4.7
3.3</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EBC214F3-BF2D-4709-96A3-A0CC8BF93445}"/>
            </a:ext>
          </a:extLst>
        </xdr:cNvPr>
        <xdr:cNvSpPr/>
      </xdr:nvSpPr>
      <xdr:spPr>
        <a:xfrm>
          <a:off x="7439660" y="933450"/>
          <a:ext cx="566420" cy="9169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D6CBB512-397B-4ADC-AC85-3643FD4F5CB3}"/>
            </a:ext>
          </a:extLst>
        </xdr:cNvPr>
        <xdr:cNvSpPr/>
      </xdr:nvSpPr>
      <xdr:spPr>
        <a:xfrm>
          <a:off x="4485640" y="1676400"/>
          <a:ext cx="178054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FD0074E4-1E38-4B63-966C-E0B5345DC47B}"/>
            </a:ext>
          </a:extLst>
        </xdr:cNvPr>
        <xdr:cNvSpPr/>
      </xdr:nvSpPr>
      <xdr:spPr>
        <a:xfrm>
          <a:off x="6329680" y="1676400"/>
          <a:ext cx="322580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Ⅳ</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Ⅳ</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R04  Ⅳ</a:t>
          </a:r>
          <a:r>
            <a:rPr kumimoji="1" lang="ja-JP" altLang="en-US" sz="1100" b="1">
              <a:solidFill>
                <a:srgbClr val="000000"/>
              </a:solidFill>
              <a:latin typeface="ＭＳ ゴシック"/>
              <a:ea typeface="ＭＳ ゴシック"/>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1221007-DA04-454E-97DB-6F111F1FC337}"/>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1BC60EA9-3B07-4900-99B6-5E4402B11370}"/>
            </a:ext>
          </a:extLst>
        </xdr:cNvPr>
        <xdr:cNvSpPr/>
      </xdr:nvSpPr>
      <xdr:spPr>
        <a:xfrm>
          <a:off x="9986010" y="933450"/>
          <a:ext cx="117348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9BD9C340-B5F2-4E02-B6FC-1A1FD21753A3}"/>
            </a:ext>
          </a:extLst>
        </xdr:cNvPr>
        <xdr:cNvSpPr/>
      </xdr:nvSpPr>
      <xdr:spPr>
        <a:xfrm>
          <a:off x="9986010" y="1192530"/>
          <a:ext cx="117348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F7996013-DAA3-401D-8883-60FA367DE23B}"/>
            </a:ext>
          </a:extLst>
        </xdr:cNvPr>
        <xdr:cNvSpPr/>
      </xdr:nvSpPr>
      <xdr:spPr>
        <a:xfrm>
          <a:off x="9986010" y="1515110"/>
          <a:ext cx="127762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1A4D44C4-42C8-43A8-9838-D388228973DD}"/>
            </a:ext>
          </a:extLst>
        </xdr:cNvPr>
        <xdr:cNvCxnSpPr/>
      </xdr:nvCxnSpPr>
      <xdr:spPr>
        <a:xfrm flipH="1">
          <a:off x="9831070" y="1018540"/>
          <a:ext cx="18669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28902E2C-943D-493C-A2CF-DA5F60CECA39}"/>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5F60425C-D59E-479E-AA24-36197C9C2D57}"/>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ADC7EC6B-1D6D-4B35-9E50-90244811274B}"/>
            </a:ext>
          </a:extLst>
        </xdr:cNvPr>
        <xdr:cNvCxnSpPr/>
      </xdr:nvCxnSpPr>
      <xdr:spPr>
        <a:xfrm>
          <a:off x="9906635" y="1493520"/>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526413EB-B5A2-4089-AE74-E1E321A1CA94}"/>
            </a:ext>
          </a:extLst>
        </xdr:cNvPr>
        <xdr:cNvCxnSpPr/>
      </xdr:nvCxnSpPr>
      <xdr:spPr>
        <a:xfrm>
          <a:off x="9850120" y="1493520"/>
          <a:ext cx="14859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F0EC0569-9B0E-466D-B468-BA3B739597D5}"/>
            </a:ext>
          </a:extLst>
        </xdr:cNvPr>
        <xdr:cNvCxnSpPr/>
      </xdr:nvCxnSpPr>
      <xdr:spPr>
        <a:xfrm flipV="1">
          <a:off x="9906635" y="1724025"/>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3A6F5A5C-E736-4390-8A82-C657F329425C}"/>
            </a:ext>
          </a:extLst>
        </xdr:cNvPr>
        <xdr:cNvCxnSpPr/>
      </xdr:nvCxnSpPr>
      <xdr:spPr>
        <a:xfrm>
          <a:off x="9850120" y="1863090"/>
          <a:ext cx="14859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a:extLst>
            <a:ext uri="{FF2B5EF4-FFF2-40B4-BE49-F238E27FC236}">
              <a16:creationId xmlns:a16="http://schemas.microsoft.com/office/drawing/2014/main" id="{6B42AFBB-262B-4667-87CE-ADBB18CEE6A5}"/>
            </a:ext>
          </a:extLst>
        </xdr:cNvPr>
        <xdr:cNvSpPr txBox="1"/>
      </xdr:nvSpPr>
      <xdr:spPr>
        <a:xfrm>
          <a:off x="629920" y="273304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470" cy="259080"/>
    <xdr:sp macro="" textlink="">
      <xdr:nvSpPr>
        <xdr:cNvPr id="30" name="テキスト ボックス 29">
          <a:extLst>
            <a:ext uri="{FF2B5EF4-FFF2-40B4-BE49-F238E27FC236}">
              <a16:creationId xmlns:a16="http://schemas.microsoft.com/office/drawing/2014/main" id="{7C73DDCC-084E-47A8-958E-191CFAA9B68E}"/>
            </a:ext>
          </a:extLst>
        </xdr:cNvPr>
        <xdr:cNvSpPr txBox="1"/>
      </xdr:nvSpPr>
      <xdr:spPr>
        <a:xfrm>
          <a:off x="629920" y="304292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31505" cy="259080"/>
    <xdr:sp macro="" textlink="">
      <xdr:nvSpPr>
        <xdr:cNvPr id="31" name="テキスト ボックス 30">
          <a:extLst>
            <a:ext uri="{FF2B5EF4-FFF2-40B4-BE49-F238E27FC236}">
              <a16:creationId xmlns:a16="http://schemas.microsoft.com/office/drawing/2014/main" id="{AE52CAC6-D63A-4596-8B92-22A73B752499}"/>
            </a:ext>
          </a:extLst>
        </xdr:cNvPr>
        <xdr:cNvSpPr txBox="1"/>
      </xdr:nvSpPr>
      <xdr:spPr>
        <a:xfrm>
          <a:off x="629920" y="33528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570" cy="258445"/>
    <xdr:sp macro="" textlink="">
      <xdr:nvSpPr>
        <xdr:cNvPr id="32" name="テキスト ボックス 31">
          <a:extLst>
            <a:ext uri="{FF2B5EF4-FFF2-40B4-BE49-F238E27FC236}">
              <a16:creationId xmlns:a16="http://schemas.microsoft.com/office/drawing/2014/main" id="{72392215-B675-46DB-BE49-260F2FD35CC8}"/>
            </a:ext>
          </a:extLst>
        </xdr:cNvPr>
        <xdr:cNvSpPr txBox="1"/>
      </xdr:nvSpPr>
      <xdr:spPr>
        <a:xfrm>
          <a:off x="629920" y="3666490"/>
          <a:ext cx="44335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5116DBFD-47AC-432E-8122-D61F8EBCA220}"/>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79D78C3A-127F-4EB5-BD34-CDFCDAA75B1B}"/>
            </a:ext>
          </a:extLst>
        </xdr:cNvPr>
        <xdr:cNvSpPr/>
      </xdr:nvSpPr>
      <xdr:spPr>
        <a:xfrm>
          <a:off x="797560" y="474472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A02BD4D2-2057-4024-96AF-25EB3A7A049C}"/>
            </a:ext>
          </a:extLst>
        </xdr:cNvPr>
        <xdr:cNvSpPr/>
      </xdr:nvSpPr>
      <xdr:spPr>
        <a:xfrm>
          <a:off x="797560" y="494411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6060FE0-F6EA-4763-8292-6A0D9253B8A9}"/>
            </a:ext>
          </a:extLst>
        </xdr:cNvPr>
        <xdr:cNvSpPr/>
      </xdr:nvSpPr>
      <xdr:spPr>
        <a:xfrm>
          <a:off x="1676400" y="474472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3DE79EEC-AC09-49AA-A2B9-4D81C4356B11}"/>
            </a:ext>
          </a:extLst>
        </xdr:cNvPr>
        <xdr:cNvSpPr/>
      </xdr:nvSpPr>
      <xdr:spPr>
        <a:xfrm>
          <a:off x="1676400" y="494411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66419BF6-58D6-46B2-B5FD-A9BAD3DDD06D}"/>
            </a:ext>
          </a:extLst>
        </xdr:cNvPr>
        <xdr:cNvSpPr/>
      </xdr:nvSpPr>
      <xdr:spPr>
        <a:xfrm>
          <a:off x="2682240" y="474472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D745731E-A15B-4D6B-9EDA-3D2280B423DC}"/>
            </a:ext>
          </a:extLst>
        </xdr:cNvPr>
        <xdr:cNvSpPr/>
      </xdr:nvSpPr>
      <xdr:spPr>
        <a:xfrm>
          <a:off x="2682240" y="494411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6D37ECCF-5AC6-402E-9A09-87618451BED3}"/>
            </a:ext>
          </a:extLst>
        </xdr:cNvPr>
        <xdr:cNvSpPr/>
      </xdr:nvSpPr>
      <xdr:spPr>
        <a:xfrm>
          <a:off x="670560" y="5215890"/>
          <a:ext cx="417576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7815" cy="225425"/>
    <xdr:sp macro="" textlink="">
      <xdr:nvSpPr>
        <xdr:cNvPr id="41" name="テキスト ボックス 40">
          <a:extLst>
            <a:ext uri="{FF2B5EF4-FFF2-40B4-BE49-F238E27FC236}">
              <a16:creationId xmlns:a16="http://schemas.microsoft.com/office/drawing/2014/main" id="{0C655EA5-527E-4882-8A1E-3C4A929D9B50}"/>
            </a:ext>
          </a:extLst>
        </xdr:cNvPr>
        <xdr:cNvSpPr txBox="1"/>
      </xdr:nvSpPr>
      <xdr:spPr>
        <a:xfrm>
          <a:off x="655320" y="50292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A5F133B9-FA8E-405B-BDCA-1D7583DDEBDE}"/>
            </a:ext>
          </a:extLst>
        </xdr:cNvPr>
        <xdr:cNvCxnSpPr/>
      </xdr:nvCxnSpPr>
      <xdr:spPr>
        <a:xfrm>
          <a:off x="670560" y="745236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43</xdr:row>
      <xdr:rowOff>105410</xdr:rowOff>
    </xdr:from>
    <xdr:ext cx="466725" cy="259080"/>
    <xdr:sp macro="" textlink="">
      <xdr:nvSpPr>
        <xdr:cNvPr id="43" name="テキスト ボックス 42">
          <a:extLst>
            <a:ext uri="{FF2B5EF4-FFF2-40B4-BE49-F238E27FC236}">
              <a16:creationId xmlns:a16="http://schemas.microsoft.com/office/drawing/2014/main" id="{C02C1C0C-0DCD-427B-B9E2-7402FF26D4DF}"/>
            </a:ext>
          </a:extLst>
        </xdr:cNvPr>
        <xdr:cNvSpPr txBox="1"/>
      </xdr:nvSpPr>
      <xdr:spPr>
        <a:xfrm>
          <a:off x="271780" y="731393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42</xdr:row>
      <xdr:rowOff>92710</xdr:rowOff>
    </xdr:from>
    <xdr:to>
      <xdr:col>28</xdr:col>
      <xdr:colOff>114300</xdr:colOff>
      <xdr:row>42</xdr:row>
      <xdr:rowOff>92710</xdr:rowOff>
    </xdr:to>
    <xdr:cxnSp macro="">
      <xdr:nvCxnSpPr>
        <xdr:cNvPr id="44" name="直線コネクタ 43">
          <a:extLst>
            <a:ext uri="{FF2B5EF4-FFF2-40B4-BE49-F238E27FC236}">
              <a16:creationId xmlns:a16="http://schemas.microsoft.com/office/drawing/2014/main" id="{80EB2BE1-8C4D-44AD-81DB-C502C0194B71}"/>
            </a:ext>
          </a:extLst>
        </xdr:cNvPr>
        <xdr:cNvCxnSpPr/>
      </xdr:nvCxnSpPr>
      <xdr:spPr>
        <a:xfrm>
          <a:off x="670560" y="713359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41</xdr:row>
      <xdr:rowOff>121920</xdr:rowOff>
    </xdr:from>
    <xdr:ext cx="466725" cy="258445"/>
    <xdr:sp macro="" textlink="">
      <xdr:nvSpPr>
        <xdr:cNvPr id="45" name="テキスト ボックス 44">
          <a:extLst>
            <a:ext uri="{FF2B5EF4-FFF2-40B4-BE49-F238E27FC236}">
              <a16:creationId xmlns:a16="http://schemas.microsoft.com/office/drawing/2014/main" id="{B5390480-EEDE-4978-B71E-5D15631AEAE0}"/>
            </a:ext>
          </a:extLst>
        </xdr:cNvPr>
        <xdr:cNvSpPr txBox="1"/>
      </xdr:nvSpPr>
      <xdr:spPr>
        <a:xfrm>
          <a:off x="271780" y="69951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40</xdr:row>
      <xdr:rowOff>109220</xdr:rowOff>
    </xdr:from>
    <xdr:to>
      <xdr:col>28</xdr:col>
      <xdr:colOff>114300</xdr:colOff>
      <xdr:row>40</xdr:row>
      <xdr:rowOff>109220</xdr:rowOff>
    </xdr:to>
    <xdr:cxnSp macro="">
      <xdr:nvCxnSpPr>
        <xdr:cNvPr id="46" name="直線コネクタ 45">
          <a:extLst>
            <a:ext uri="{FF2B5EF4-FFF2-40B4-BE49-F238E27FC236}">
              <a16:creationId xmlns:a16="http://schemas.microsoft.com/office/drawing/2014/main" id="{F888A11B-80AC-41AD-8751-6B4D88E5F38C}"/>
            </a:ext>
          </a:extLst>
        </xdr:cNvPr>
        <xdr:cNvCxnSpPr/>
      </xdr:nvCxnSpPr>
      <xdr:spPr>
        <a:xfrm>
          <a:off x="670560" y="681482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39</xdr:row>
      <xdr:rowOff>137795</xdr:rowOff>
    </xdr:from>
    <xdr:ext cx="403225" cy="259080"/>
    <xdr:sp macro="" textlink="">
      <xdr:nvSpPr>
        <xdr:cNvPr id="47" name="テキスト ボックス 46">
          <a:extLst>
            <a:ext uri="{FF2B5EF4-FFF2-40B4-BE49-F238E27FC236}">
              <a16:creationId xmlns:a16="http://schemas.microsoft.com/office/drawing/2014/main" id="{6B11E0B5-6E2A-4C18-8941-E2181706510B}"/>
            </a:ext>
          </a:extLst>
        </xdr:cNvPr>
        <xdr:cNvSpPr txBox="1"/>
      </xdr:nvSpPr>
      <xdr:spPr>
        <a:xfrm>
          <a:off x="335915" y="66757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38</xdr:row>
      <xdr:rowOff>125095</xdr:rowOff>
    </xdr:from>
    <xdr:to>
      <xdr:col>28</xdr:col>
      <xdr:colOff>114300</xdr:colOff>
      <xdr:row>38</xdr:row>
      <xdr:rowOff>125095</xdr:rowOff>
    </xdr:to>
    <xdr:cxnSp macro="">
      <xdr:nvCxnSpPr>
        <xdr:cNvPr id="48" name="直線コネクタ 47">
          <a:extLst>
            <a:ext uri="{FF2B5EF4-FFF2-40B4-BE49-F238E27FC236}">
              <a16:creationId xmlns:a16="http://schemas.microsoft.com/office/drawing/2014/main" id="{468350DE-3FE3-46EC-91C1-C74C85C1565D}"/>
            </a:ext>
          </a:extLst>
        </xdr:cNvPr>
        <xdr:cNvCxnSpPr/>
      </xdr:nvCxnSpPr>
      <xdr:spPr>
        <a:xfrm>
          <a:off x="670560" y="649541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37</xdr:row>
      <xdr:rowOff>154940</xdr:rowOff>
    </xdr:from>
    <xdr:ext cx="403225" cy="258445"/>
    <xdr:sp macro="" textlink="">
      <xdr:nvSpPr>
        <xdr:cNvPr id="49" name="テキスト ボックス 48">
          <a:extLst>
            <a:ext uri="{FF2B5EF4-FFF2-40B4-BE49-F238E27FC236}">
              <a16:creationId xmlns:a16="http://schemas.microsoft.com/office/drawing/2014/main" id="{D65B2F32-547F-4537-A2DD-806532E2B4F9}"/>
            </a:ext>
          </a:extLst>
        </xdr:cNvPr>
        <xdr:cNvSpPr txBox="1"/>
      </xdr:nvSpPr>
      <xdr:spPr>
        <a:xfrm>
          <a:off x="335915" y="635762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36</xdr:row>
      <xdr:rowOff>141605</xdr:rowOff>
    </xdr:from>
    <xdr:to>
      <xdr:col>28</xdr:col>
      <xdr:colOff>114300</xdr:colOff>
      <xdr:row>36</xdr:row>
      <xdr:rowOff>141605</xdr:rowOff>
    </xdr:to>
    <xdr:cxnSp macro="">
      <xdr:nvCxnSpPr>
        <xdr:cNvPr id="50" name="直線コネクタ 49">
          <a:extLst>
            <a:ext uri="{FF2B5EF4-FFF2-40B4-BE49-F238E27FC236}">
              <a16:creationId xmlns:a16="http://schemas.microsoft.com/office/drawing/2014/main" id="{580A1D2D-A01D-4535-A638-83D9A722993B}"/>
            </a:ext>
          </a:extLst>
        </xdr:cNvPr>
        <xdr:cNvCxnSpPr/>
      </xdr:nvCxnSpPr>
      <xdr:spPr>
        <a:xfrm>
          <a:off x="670560" y="617664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35</xdr:row>
      <xdr:rowOff>170815</xdr:rowOff>
    </xdr:from>
    <xdr:ext cx="403225" cy="258445"/>
    <xdr:sp macro="" textlink="">
      <xdr:nvSpPr>
        <xdr:cNvPr id="51" name="テキスト ボックス 50">
          <a:extLst>
            <a:ext uri="{FF2B5EF4-FFF2-40B4-BE49-F238E27FC236}">
              <a16:creationId xmlns:a16="http://schemas.microsoft.com/office/drawing/2014/main" id="{CE63DF79-38AF-4E9D-BFF5-7C65436D3DEA}"/>
            </a:ext>
          </a:extLst>
        </xdr:cNvPr>
        <xdr:cNvSpPr txBox="1"/>
      </xdr:nvSpPr>
      <xdr:spPr>
        <a:xfrm>
          <a:off x="335915" y="603821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34</xdr:row>
      <xdr:rowOff>158115</xdr:rowOff>
    </xdr:from>
    <xdr:to>
      <xdr:col>28</xdr:col>
      <xdr:colOff>114300</xdr:colOff>
      <xdr:row>34</xdr:row>
      <xdr:rowOff>158115</xdr:rowOff>
    </xdr:to>
    <xdr:cxnSp macro="">
      <xdr:nvCxnSpPr>
        <xdr:cNvPr id="52" name="直線コネクタ 51">
          <a:extLst>
            <a:ext uri="{FF2B5EF4-FFF2-40B4-BE49-F238E27FC236}">
              <a16:creationId xmlns:a16="http://schemas.microsoft.com/office/drawing/2014/main" id="{1BAF7794-1DC7-4D8C-B2C4-1C5AC5551642}"/>
            </a:ext>
          </a:extLst>
        </xdr:cNvPr>
        <xdr:cNvCxnSpPr/>
      </xdr:nvCxnSpPr>
      <xdr:spPr>
        <a:xfrm>
          <a:off x="670560" y="585787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34</xdr:row>
      <xdr:rowOff>15875</xdr:rowOff>
    </xdr:from>
    <xdr:ext cx="403225" cy="259080"/>
    <xdr:sp macro="" textlink="">
      <xdr:nvSpPr>
        <xdr:cNvPr id="53" name="テキスト ボックス 52">
          <a:extLst>
            <a:ext uri="{FF2B5EF4-FFF2-40B4-BE49-F238E27FC236}">
              <a16:creationId xmlns:a16="http://schemas.microsoft.com/office/drawing/2014/main" id="{CF8DF6E3-20E3-4BF3-961E-202AB4F7A03F}"/>
            </a:ext>
          </a:extLst>
        </xdr:cNvPr>
        <xdr:cNvSpPr txBox="1"/>
      </xdr:nvSpPr>
      <xdr:spPr>
        <a:xfrm>
          <a:off x="335915" y="571563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33</xdr:row>
      <xdr:rowOff>2540</xdr:rowOff>
    </xdr:from>
    <xdr:to>
      <xdr:col>28</xdr:col>
      <xdr:colOff>114300</xdr:colOff>
      <xdr:row>33</xdr:row>
      <xdr:rowOff>2540</xdr:rowOff>
    </xdr:to>
    <xdr:cxnSp macro="">
      <xdr:nvCxnSpPr>
        <xdr:cNvPr id="54" name="直線コネクタ 53">
          <a:extLst>
            <a:ext uri="{FF2B5EF4-FFF2-40B4-BE49-F238E27FC236}">
              <a16:creationId xmlns:a16="http://schemas.microsoft.com/office/drawing/2014/main" id="{D46B8C78-823C-4F94-9CC2-5B0060121E14}"/>
            </a:ext>
          </a:extLst>
        </xdr:cNvPr>
        <xdr:cNvCxnSpPr/>
      </xdr:nvCxnSpPr>
      <xdr:spPr>
        <a:xfrm>
          <a:off x="670560" y="553466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32</xdr:row>
      <xdr:rowOff>31750</xdr:rowOff>
    </xdr:from>
    <xdr:ext cx="338455" cy="258445"/>
    <xdr:sp macro="" textlink="">
      <xdr:nvSpPr>
        <xdr:cNvPr id="55" name="テキスト ボックス 54">
          <a:extLst>
            <a:ext uri="{FF2B5EF4-FFF2-40B4-BE49-F238E27FC236}">
              <a16:creationId xmlns:a16="http://schemas.microsoft.com/office/drawing/2014/main" id="{896671CA-0E18-4867-BA63-A6B090D11C80}"/>
            </a:ext>
          </a:extLst>
        </xdr:cNvPr>
        <xdr:cNvSpPr txBox="1"/>
      </xdr:nvSpPr>
      <xdr:spPr>
        <a:xfrm>
          <a:off x="377190" y="539623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2FD2233A-203C-43BD-9EF5-6141431B4DFC}"/>
            </a:ext>
          </a:extLst>
        </xdr:cNvPr>
        <xdr:cNvCxnSpPr/>
      </xdr:nvCxnSpPr>
      <xdr:spPr>
        <a:xfrm>
          <a:off x="670560" y="521589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09DE47B5-A74B-43AA-8434-13E81870D532}"/>
            </a:ext>
          </a:extLst>
        </xdr:cNvPr>
        <xdr:cNvSpPr/>
      </xdr:nvSpPr>
      <xdr:spPr>
        <a:xfrm>
          <a:off x="670560" y="5215890"/>
          <a:ext cx="417576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33655</xdr:rowOff>
    </xdr:from>
    <xdr:to>
      <xdr:col>24</xdr:col>
      <xdr:colOff>62865</xdr:colOff>
      <xdr:row>41</xdr:row>
      <xdr:rowOff>63500</xdr:rowOff>
    </xdr:to>
    <xdr:cxnSp macro="">
      <xdr:nvCxnSpPr>
        <xdr:cNvPr id="58" name="直線コネクタ 57">
          <a:extLst>
            <a:ext uri="{FF2B5EF4-FFF2-40B4-BE49-F238E27FC236}">
              <a16:creationId xmlns:a16="http://schemas.microsoft.com/office/drawing/2014/main" id="{978C5B4C-65F7-451B-8D23-06165A341587}"/>
            </a:ext>
          </a:extLst>
        </xdr:cNvPr>
        <xdr:cNvCxnSpPr/>
      </xdr:nvCxnSpPr>
      <xdr:spPr>
        <a:xfrm flipV="1">
          <a:off x="4086225" y="5733415"/>
          <a:ext cx="0" cy="12033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66675</xdr:rowOff>
    </xdr:from>
    <xdr:ext cx="405130" cy="258445"/>
    <xdr:sp macro="" textlink="">
      <xdr:nvSpPr>
        <xdr:cNvPr id="59" name="【道路】&#10;有形固定資産減価償却率最小値テキスト">
          <a:extLst>
            <a:ext uri="{FF2B5EF4-FFF2-40B4-BE49-F238E27FC236}">
              <a16:creationId xmlns:a16="http://schemas.microsoft.com/office/drawing/2014/main" id="{F2BDE109-FD46-4678-B84D-A694564BB25D}"/>
            </a:ext>
          </a:extLst>
        </xdr:cNvPr>
        <xdr:cNvSpPr txBox="1"/>
      </xdr:nvSpPr>
      <xdr:spPr>
        <a:xfrm>
          <a:off x="4124960" y="693991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87.7</a:t>
          </a:r>
          <a:endParaRPr kumimoji="1" lang="ja-JP" altLang="en-US" sz="1000" b="1">
            <a:latin typeface="ＭＳ Ｐゴシック"/>
            <a:ea typeface="ＭＳ Ｐゴシック"/>
          </a:endParaRPr>
        </a:p>
      </xdr:txBody>
    </xdr:sp>
    <xdr:clientData/>
  </xdr:oneCellAnchor>
  <xdr:twoCellAnchor>
    <xdr:from>
      <xdr:col>23</xdr:col>
      <xdr:colOff>165100</xdr:colOff>
      <xdr:row>41</xdr:row>
      <xdr:rowOff>63500</xdr:rowOff>
    </xdr:from>
    <xdr:to>
      <xdr:col>24</xdr:col>
      <xdr:colOff>152400</xdr:colOff>
      <xdr:row>41</xdr:row>
      <xdr:rowOff>63500</xdr:rowOff>
    </xdr:to>
    <xdr:cxnSp macro="">
      <xdr:nvCxnSpPr>
        <xdr:cNvPr id="60" name="直線コネクタ 59">
          <a:extLst>
            <a:ext uri="{FF2B5EF4-FFF2-40B4-BE49-F238E27FC236}">
              <a16:creationId xmlns:a16="http://schemas.microsoft.com/office/drawing/2014/main" id="{EB48F3AC-596A-4FE1-9687-E804E30572F5}"/>
            </a:ext>
          </a:extLst>
        </xdr:cNvPr>
        <xdr:cNvCxnSpPr/>
      </xdr:nvCxnSpPr>
      <xdr:spPr>
        <a:xfrm>
          <a:off x="4020820" y="693674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151765</xdr:rowOff>
    </xdr:from>
    <xdr:ext cx="405130" cy="259080"/>
    <xdr:sp macro="" textlink="">
      <xdr:nvSpPr>
        <xdr:cNvPr id="61" name="【道路】&#10;有形固定資産減価償却率最大値テキスト">
          <a:extLst>
            <a:ext uri="{FF2B5EF4-FFF2-40B4-BE49-F238E27FC236}">
              <a16:creationId xmlns:a16="http://schemas.microsoft.com/office/drawing/2014/main" id="{C38C2425-3BF2-41A7-81CD-05D4D56B8121}"/>
            </a:ext>
          </a:extLst>
        </xdr:cNvPr>
        <xdr:cNvSpPr txBox="1"/>
      </xdr:nvSpPr>
      <xdr:spPr>
        <a:xfrm>
          <a:off x="4124960" y="55162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12.4</a:t>
          </a:r>
          <a:endParaRPr kumimoji="1" lang="ja-JP" altLang="en-US" sz="1000" b="1">
            <a:latin typeface="ＭＳ Ｐゴシック"/>
            <a:ea typeface="ＭＳ Ｐゴシック"/>
          </a:endParaRPr>
        </a:p>
      </xdr:txBody>
    </xdr:sp>
    <xdr:clientData/>
  </xdr:oneCellAnchor>
  <xdr:twoCellAnchor>
    <xdr:from>
      <xdr:col>23</xdr:col>
      <xdr:colOff>165100</xdr:colOff>
      <xdr:row>34</xdr:row>
      <xdr:rowOff>33655</xdr:rowOff>
    </xdr:from>
    <xdr:to>
      <xdr:col>24</xdr:col>
      <xdr:colOff>152400</xdr:colOff>
      <xdr:row>34</xdr:row>
      <xdr:rowOff>33655</xdr:rowOff>
    </xdr:to>
    <xdr:cxnSp macro="">
      <xdr:nvCxnSpPr>
        <xdr:cNvPr id="62" name="直線コネクタ 61">
          <a:extLst>
            <a:ext uri="{FF2B5EF4-FFF2-40B4-BE49-F238E27FC236}">
              <a16:creationId xmlns:a16="http://schemas.microsoft.com/office/drawing/2014/main" id="{FA5AADD9-6480-4802-BD25-57E3D65A9EDC}"/>
            </a:ext>
          </a:extLst>
        </xdr:cNvPr>
        <xdr:cNvCxnSpPr/>
      </xdr:nvCxnSpPr>
      <xdr:spPr>
        <a:xfrm>
          <a:off x="4020820" y="573341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146050</xdr:rowOff>
    </xdr:from>
    <xdr:ext cx="405130" cy="258445"/>
    <xdr:sp macro="" textlink="">
      <xdr:nvSpPr>
        <xdr:cNvPr id="63" name="【道路】&#10;有形固定資産減価償却率平均値テキスト">
          <a:extLst>
            <a:ext uri="{FF2B5EF4-FFF2-40B4-BE49-F238E27FC236}">
              <a16:creationId xmlns:a16="http://schemas.microsoft.com/office/drawing/2014/main" id="{E6C7560A-70CB-4EC2-AEEB-8C8CD46A9B7B}"/>
            </a:ext>
          </a:extLst>
        </xdr:cNvPr>
        <xdr:cNvSpPr txBox="1"/>
      </xdr:nvSpPr>
      <xdr:spPr>
        <a:xfrm>
          <a:off x="4124960" y="6516370"/>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38</xdr:row>
      <xdr:rowOff>167640</xdr:rowOff>
    </xdr:from>
    <xdr:to>
      <xdr:col>24</xdr:col>
      <xdr:colOff>114300</xdr:colOff>
      <xdr:row>39</xdr:row>
      <xdr:rowOff>97790</xdr:rowOff>
    </xdr:to>
    <xdr:sp macro="" textlink="">
      <xdr:nvSpPr>
        <xdr:cNvPr id="64" name="フローチャート: 判断 63">
          <a:extLst>
            <a:ext uri="{FF2B5EF4-FFF2-40B4-BE49-F238E27FC236}">
              <a16:creationId xmlns:a16="http://schemas.microsoft.com/office/drawing/2014/main" id="{BF36CCA7-3424-4CB2-B284-FCD7856B304E}"/>
            </a:ext>
          </a:extLst>
        </xdr:cNvPr>
        <xdr:cNvSpPr/>
      </xdr:nvSpPr>
      <xdr:spPr>
        <a:xfrm>
          <a:off x="4036060" y="65379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137795</xdr:rowOff>
    </xdr:from>
    <xdr:to>
      <xdr:col>20</xdr:col>
      <xdr:colOff>38100</xdr:colOff>
      <xdr:row>39</xdr:row>
      <xdr:rowOff>67945</xdr:rowOff>
    </xdr:to>
    <xdr:sp macro="" textlink="">
      <xdr:nvSpPr>
        <xdr:cNvPr id="65" name="フローチャート: 判断 64">
          <a:extLst>
            <a:ext uri="{FF2B5EF4-FFF2-40B4-BE49-F238E27FC236}">
              <a16:creationId xmlns:a16="http://schemas.microsoft.com/office/drawing/2014/main" id="{AA59F53E-5D7D-46B6-B5D5-35B867D674C6}"/>
            </a:ext>
          </a:extLst>
        </xdr:cNvPr>
        <xdr:cNvSpPr/>
      </xdr:nvSpPr>
      <xdr:spPr>
        <a:xfrm>
          <a:off x="3312160" y="650811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90805</xdr:rowOff>
    </xdr:from>
    <xdr:to>
      <xdr:col>15</xdr:col>
      <xdr:colOff>101600</xdr:colOff>
      <xdr:row>39</xdr:row>
      <xdr:rowOff>20955</xdr:rowOff>
    </xdr:to>
    <xdr:sp macro="" textlink="">
      <xdr:nvSpPr>
        <xdr:cNvPr id="66" name="フローチャート: 判断 65">
          <a:extLst>
            <a:ext uri="{FF2B5EF4-FFF2-40B4-BE49-F238E27FC236}">
              <a16:creationId xmlns:a16="http://schemas.microsoft.com/office/drawing/2014/main" id="{1928CB4E-A6D2-4011-9243-2CC29BA1F85C}"/>
            </a:ext>
          </a:extLst>
        </xdr:cNvPr>
        <xdr:cNvSpPr/>
      </xdr:nvSpPr>
      <xdr:spPr>
        <a:xfrm>
          <a:off x="2514600" y="64611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66040</xdr:rowOff>
    </xdr:from>
    <xdr:to>
      <xdr:col>10</xdr:col>
      <xdr:colOff>165100</xdr:colOff>
      <xdr:row>38</xdr:row>
      <xdr:rowOff>167640</xdr:rowOff>
    </xdr:to>
    <xdr:sp macro="" textlink="">
      <xdr:nvSpPr>
        <xdr:cNvPr id="67" name="フローチャート: 判断 66">
          <a:extLst>
            <a:ext uri="{FF2B5EF4-FFF2-40B4-BE49-F238E27FC236}">
              <a16:creationId xmlns:a16="http://schemas.microsoft.com/office/drawing/2014/main" id="{985254E9-AAD2-474D-9284-1C4B187E0AE6}"/>
            </a:ext>
          </a:extLst>
        </xdr:cNvPr>
        <xdr:cNvSpPr/>
      </xdr:nvSpPr>
      <xdr:spPr>
        <a:xfrm>
          <a:off x="1739900" y="643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46355</xdr:rowOff>
    </xdr:from>
    <xdr:to>
      <xdr:col>6</xdr:col>
      <xdr:colOff>38100</xdr:colOff>
      <xdr:row>38</xdr:row>
      <xdr:rowOff>147955</xdr:rowOff>
    </xdr:to>
    <xdr:sp macro="" textlink="">
      <xdr:nvSpPr>
        <xdr:cNvPr id="68" name="フローチャート: 判断 67">
          <a:extLst>
            <a:ext uri="{FF2B5EF4-FFF2-40B4-BE49-F238E27FC236}">
              <a16:creationId xmlns:a16="http://schemas.microsoft.com/office/drawing/2014/main" id="{F27C076C-A487-4915-9193-95E1A29FF8E4}"/>
            </a:ext>
          </a:extLst>
        </xdr:cNvPr>
        <xdr:cNvSpPr/>
      </xdr:nvSpPr>
      <xdr:spPr>
        <a:xfrm>
          <a:off x="965200" y="641667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73660</xdr:rowOff>
    </xdr:from>
    <xdr:ext cx="762000" cy="259080"/>
    <xdr:sp macro="" textlink="">
      <xdr:nvSpPr>
        <xdr:cNvPr id="69" name="テキスト ボックス 68">
          <a:extLst>
            <a:ext uri="{FF2B5EF4-FFF2-40B4-BE49-F238E27FC236}">
              <a16:creationId xmlns:a16="http://schemas.microsoft.com/office/drawing/2014/main" id="{D4B580D2-807F-48F1-BEAF-FCEA15F3D1FA}"/>
            </a:ext>
          </a:extLst>
        </xdr:cNvPr>
        <xdr:cNvSpPr txBox="1"/>
      </xdr:nvSpPr>
      <xdr:spPr>
        <a:xfrm>
          <a:off x="3919220" y="7449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44</xdr:row>
      <xdr:rowOff>73660</xdr:rowOff>
    </xdr:from>
    <xdr:ext cx="762000" cy="259080"/>
    <xdr:sp macro="" textlink="">
      <xdr:nvSpPr>
        <xdr:cNvPr id="70" name="テキスト ボックス 69">
          <a:extLst>
            <a:ext uri="{FF2B5EF4-FFF2-40B4-BE49-F238E27FC236}">
              <a16:creationId xmlns:a16="http://schemas.microsoft.com/office/drawing/2014/main" id="{0782A517-2FBB-427E-BEF6-A5CB15E5B5FC}"/>
            </a:ext>
          </a:extLst>
        </xdr:cNvPr>
        <xdr:cNvSpPr txBox="1"/>
      </xdr:nvSpPr>
      <xdr:spPr>
        <a:xfrm>
          <a:off x="3187700" y="7449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2000" cy="259080"/>
    <xdr:sp macro="" textlink="">
      <xdr:nvSpPr>
        <xdr:cNvPr id="71" name="テキスト ボックス 70">
          <a:extLst>
            <a:ext uri="{FF2B5EF4-FFF2-40B4-BE49-F238E27FC236}">
              <a16:creationId xmlns:a16="http://schemas.microsoft.com/office/drawing/2014/main" id="{9304BA32-FE91-456F-AE0D-F64618988B87}"/>
            </a:ext>
          </a:extLst>
        </xdr:cNvPr>
        <xdr:cNvSpPr txBox="1"/>
      </xdr:nvSpPr>
      <xdr:spPr>
        <a:xfrm>
          <a:off x="2397760" y="7449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9080"/>
    <xdr:sp macro="" textlink="">
      <xdr:nvSpPr>
        <xdr:cNvPr id="72" name="テキスト ボックス 71">
          <a:extLst>
            <a:ext uri="{FF2B5EF4-FFF2-40B4-BE49-F238E27FC236}">
              <a16:creationId xmlns:a16="http://schemas.microsoft.com/office/drawing/2014/main" id="{BBC1C8A7-9235-4BD9-A064-3FF5CB7746F8}"/>
            </a:ext>
          </a:extLst>
        </xdr:cNvPr>
        <xdr:cNvSpPr txBox="1"/>
      </xdr:nvSpPr>
      <xdr:spPr>
        <a:xfrm>
          <a:off x="1623060" y="7449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44</xdr:row>
      <xdr:rowOff>73660</xdr:rowOff>
    </xdr:from>
    <xdr:ext cx="762000" cy="259080"/>
    <xdr:sp macro="" textlink="">
      <xdr:nvSpPr>
        <xdr:cNvPr id="73" name="テキスト ボックス 72">
          <a:extLst>
            <a:ext uri="{FF2B5EF4-FFF2-40B4-BE49-F238E27FC236}">
              <a16:creationId xmlns:a16="http://schemas.microsoft.com/office/drawing/2014/main" id="{1188B2B7-BF96-446B-A068-017C44223A0E}"/>
            </a:ext>
          </a:extLst>
        </xdr:cNvPr>
        <xdr:cNvSpPr txBox="1"/>
      </xdr:nvSpPr>
      <xdr:spPr>
        <a:xfrm>
          <a:off x="840740" y="7449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36</xdr:row>
      <xdr:rowOff>73025</xdr:rowOff>
    </xdr:from>
    <xdr:to>
      <xdr:col>24</xdr:col>
      <xdr:colOff>114300</xdr:colOff>
      <xdr:row>37</xdr:row>
      <xdr:rowOff>3175</xdr:rowOff>
    </xdr:to>
    <xdr:sp macro="" textlink="">
      <xdr:nvSpPr>
        <xdr:cNvPr id="74" name="楕円 73">
          <a:extLst>
            <a:ext uri="{FF2B5EF4-FFF2-40B4-BE49-F238E27FC236}">
              <a16:creationId xmlns:a16="http://schemas.microsoft.com/office/drawing/2014/main" id="{3869050E-4572-4B17-93C0-78257262C239}"/>
            </a:ext>
          </a:extLst>
        </xdr:cNvPr>
        <xdr:cNvSpPr/>
      </xdr:nvSpPr>
      <xdr:spPr>
        <a:xfrm>
          <a:off x="4036060" y="61080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95885</xdr:rowOff>
    </xdr:from>
    <xdr:ext cx="405130" cy="259080"/>
    <xdr:sp macro="" textlink="">
      <xdr:nvSpPr>
        <xdr:cNvPr id="75" name="【道路】&#10;有形固定資産減価償却率該当値テキスト">
          <a:extLst>
            <a:ext uri="{FF2B5EF4-FFF2-40B4-BE49-F238E27FC236}">
              <a16:creationId xmlns:a16="http://schemas.microsoft.com/office/drawing/2014/main" id="{A3B291F3-1556-4CB5-BFEE-382146DDB372}"/>
            </a:ext>
          </a:extLst>
        </xdr:cNvPr>
        <xdr:cNvSpPr txBox="1"/>
      </xdr:nvSpPr>
      <xdr:spPr>
        <a:xfrm>
          <a:off x="4124960" y="59632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38.9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36</xdr:row>
      <xdr:rowOff>43180</xdr:rowOff>
    </xdr:from>
    <xdr:to>
      <xdr:col>20</xdr:col>
      <xdr:colOff>38100</xdr:colOff>
      <xdr:row>36</xdr:row>
      <xdr:rowOff>144780</xdr:rowOff>
    </xdr:to>
    <xdr:sp macro="" textlink="">
      <xdr:nvSpPr>
        <xdr:cNvPr id="76" name="楕円 75">
          <a:extLst>
            <a:ext uri="{FF2B5EF4-FFF2-40B4-BE49-F238E27FC236}">
              <a16:creationId xmlns:a16="http://schemas.microsoft.com/office/drawing/2014/main" id="{51115449-8D6E-4914-86BB-829290E8B2B2}"/>
            </a:ext>
          </a:extLst>
        </xdr:cNvPr>
        <xdr:cNvSpPr/>
      </xdr:nvSpPr>
      <xdr:spPr>
        <a:xfrm>
          <a:off x="3312160" y="607822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93980</xdr:rowOff>
    </xdr:from>
    <xdr:to>
      <xdr:col>24</xdr:col>
      <xdr:colOff>63500</xdr:colOff>
      <xdr:row>36</xdr:row>
      <xdr:rowOff>123825</xdr:rowOff>
    </xdr:to>
    <xdr:cxnSp macro="">
      <xdr:nvCxnSpPr>
        <xdr:cNvPr id="77" name="直線コネクタ 76">
          <a:extLst>
            <a:ext uri="{FF2B5EF4-FFF2-40B4-BE49-F238E27FC236}">
              <a16:creationId xmlns:a16="http://schemas.microsoft.com/office/drawing/2014/main" id="{E28A97E2-E3AE-4BD0-887E-AAFD9042F0AF}"/>
            </a:ext>
          </a:extLst>
        </xdr:cNvPr>
        <xdr:cNvCxnSpPr/>
      </xdr:nvCxnSpPr>
      <xdr:spPr>
        <a:xfrm>
          <a:off x="3355340" y="6129020"/>
          <a:ext cx="73152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10795</xdr:rowOff>
    </xdr:from>
    <xdr:to>
      <xdr:col>15</xdr:col>
      <xdr:colOff>101600</xdr:colOff>
      <xdr:row>36</xdr:row>
      <xdr:rowOff>112395</xdr:rowOff>
    </xdr:to>
    <xdr:sp macro="" textlink="">
      <xdr:nvSpPr>
        <xdr:cNvPr id="78" name="楕円 77">
          <a:extLst>
            <a:ext uri="{FF2B5EF4-FFF2-40B4-BE49-F238E27FC236}">
              <a16:creationId xmlns:a16="http://schemas.microsoft.com/office/drawing/2014/main" id="{2A064CAB-3C5C-4F57-A9ED-6B764AACBA1A}"/>
            </a:ext>
          </a:extLst>
        </xdr:cNvPr>
        <xdr:cNvSpPr/>
      </xdr:nvSpPr>
      <xdr:spPr>
        <a:xfrm>
          <a:off x="2514600" y="6045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61595</xdr:rowOff>
    </xdr:from>
    <xdr:to>
      <xdr:col>19</xdr:col>
      <xdr:colOff>177800</xdr:colOff>
      <xdr:row>36</xdr:row>
      <xdr:rowOff>93980</xdr:rowOff>
    </xdr:to>
    <xdr:cxnSp macro="">
      <xdr:nvCxnSpPr>
        <xdr:cNvPr id="79" name="直線コネクタ 78">
          <a:extLst>
            <a:ext uri="{FF2B5EF4-FFF2-40B4-BE49-F238E27FC236}">
              <a16:creationId xmlns:a16="http://schemas.microsoft.com/office/drawing/2014/main" id="{4A315988-E088-42D2-86EE-4D0A23E64BFE}"/>
            </a:ext>
          </a:extLst>
        </xdr:cNvPr>
        <xdr:cNvCxnSpPr/>
      </xdr:nvCxnSpPr>
      <xdr:spPr>
        <a:xfrm>
          <a:off x="2565400" y="6096635"/>
          <a:ext cx="78994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146050</xdr:rowOff>
    </xdr:from>
    <xdr:to>
      <xdr:col>10</xdr:col>
      <xdr:colOff>165100</xdr:colOff>
      <xdr:row>36</xdr:row>
      <xdr:rowOff>76200</xdr:rowOff>
    </xdr:to>
    <xdr:sp macro="" textlink="">
      <xdr:nvSpPr>
        <xdr:cNvPr id="80" name="楕円 79">
          <a:extLst>
            <a:ext uri="{FF2B5EF4-FFF2-40B4-BE49-F238E27FC236}">
              <a16:creationId xmlns:a16="http://schemas.microsoft.com/office/drawing/2014/main" id="{7CFAD709-9708-4518-8BE5-0DF5E7B71C17}"/>
            </a:ext>
          </a:extLst>
        </xdr:cNvPr>
        <xdr:cNvSpPr/>
      </xdr:nvSpPr>
      <xdr:spPr>
        <a:xfrm>
          <a:off x="1739900" y="60134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25400</xdr:rowOff>
    </xdr:from>
    <xdr:to>
      <xdr:col>15</xdr:col>
      <xdr:colOff>50800</xdr:colOff>
      <xdr:row>36</xdr:row>
      <xdr:rowOff>61595</xdr:rowOff>
    </xdr:to>
    <xdr:cxnSp macro="">
      <xdr:nvCxnSpPr>
        <xdr:cNvPr id="81" name="直線コネクタ 80">
          <a:extLst>
            <a:ext uri="{FF2B5EF4-FFF2-40B4-BE49-F238E27FC236}">
              <a16:creationId xmlns:a16="http://schemas.microsoft.com/office/drawing/2014/main" id="{27D02064-EC86-49C2-BF84-6D62E2FD7ADF}"/>
            </a:ext>
          </a:extLst>
        </xdr:cNvPr>
        <xdr:cNvCxnSpPr/>
      </xdr:nvCxnSpPr>
      <xdr:spPr>
        <a:xfrm>
          <a:off x="1790700" y="6060440"/>
          <a:ext cx="7747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111760</xdr:rowOff>
    </xdr:from>
    <xdr:to>
      <xdr:col>6</xdr:col>
      <xdr:colOff>38100</xdr:colOff>
      <xdr:row>36</xdr:row>
      <xdr:rowOff>41910</xdr:rowOff>
    </xdr:to>
    <xdr:sp macro="" textlink="">
      <xdr:nvSpPr>
        <xdr:cNvPr id="82" name="楕円 81">
          <a:extLst>
            <a:ext uri="{FF2B5EF4-FFF2-40B4-BE49-F238E27FC236}">
              <a16:creationId xmlns:a16="http://schemas.microsoft.com/office/drawing/2014/main" id="{95E93CB0-68CF-4F5C-8984-61F29EADD23D}"/>
            </a:ext>
          </a:extLst>
        </xdr:cNvPr>
        <xdr:cNvSpPr/>
      </xdr:nvSpPr>
      <xdr:spPr>
        <a:xfrm>
          <a:off x="965200" y="59791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162560</xdr:rowOff>
    </xdr:from>
    <xdr:to>
      <xdr:col>10</xdr:col>
      <xdr:colOff>114300</xdr:colOff>
      <xdr:row>36</xdr:row>
      <xdr:rowOff>25400</xdr:rowOff>
    </xdr:to>
    <xdr:cxnSp macro="">
      <xdr:nvCxnSpPr>
        <xdr:cNvPr id="83" name="直線コネクタ 82">
          <a:extLst>
            <a:ext uri="{FF2B5EF4-FFF2-40B4-BE49-F238E27FC236}">
              <a16:creationId xmlns:a16="http://schemas.microsoft.com/office/drawing/2014/main" id="{7ADE9994-DF5B-4D88-A9FB-2B7193812E07}"/>
            </a:ext>
          </a:extLst>
        </xdr:cNvPr>
        <xdr:cNvCxnSpPr/>
      </xdr:nvCxnSpPr>
      <xdr:spPr>
        <a:xfrm>
          <a:off x="1008380" y="6029960"/>
          <a:ext cx="78232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39</xdr:row>
      <xdr:rowOff>59055</xdr:rowOff>
    </xdr:from>
    <xdr:ext cx="405130" cy="259080"/>
    <xdr:sp macro="" textlink="">
      <xdr:nvSpPr>
        <xdr:cNvPr id="84" name="n_1aveValue【道路】&#10;有形固定資産減価償却率">
          <a:extLst>
            <a:ext uri="{FF2B5EF4-FFF2-40B4-BE49-F238E27FC236}">
              <a16:creationId xmlns:a16="http://schemas.microsoft.com/office/drawing/2014/main" id="{310CA557-EC1C-4EDA-913D-8E360688713C}"/>
            </a:ext>
          </a:extLst>
        </xdr:cNvPr>
        <xdr:cNvSpPr txBox="1"/>
      </xdr:nvSpPr>
      <xdr:spPr>
        <a:xfrm>
          <a:off x="3170555" y="65970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63.9</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39</xdr:row>
      <xdr:rowOff>12065</xdr:rowOff>
    </xdr:from>
    <xdr:ext cx="404495" cy="259080"/>
    <xdr:sp macro="" textlink="">
      <xdr:nvSpPr>
        <xdr:cNvPr id="85" name="n_2aveValue【道路】&#10;有形固定資産減価償却率">
          <a:extLst>
            <a:ext uri="{FF2B5EF4-FFF2-40B4-BE49-F238E27FC236}">
              <a16:creationId xmlns:a16="http://schemas.microsoft.com/office/drawing/2014/main" id="{A55F63E7-2BC6-43BA-B3E4-0C4E5C1CFA43}"/>
            </a:ext>
          </a:extLst>
        </xdr:cNvPr>
        <xdr:cNvSpPr txBox="1"/>
      </xdr:nvSpPr>
      <xdr:spPr>
        <a:xfrm>
          <a:off x="2385695" y="655002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61.0</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38</xdr:row>
      <xdr:rowOff>158750</xdr:rowOff>
    </xdr:from>
    <xdr:ext cx="404495" cy="259080"/>
    <xdr:sp macro="" textlink="">
      <xdr:nvSpPr>
        <xdr:cNvPr id="86" name="n_3aveValue【道路】&#10;有形固定資産減価償却率">
          <a:extLst>
            <a:ext uri="{FF2B5EF4-FFF2-40B4-BE49-F238E27FC236}">
              <a16:creationId xmlns:a16="http://schemas.microsoft.com/office/drawing/2014/main" id="{940F5DDE-E079-43DC-B7E9-2409C3AB3C9A}"/>
            </a:ext>
          </a:extLst>
        </xdr:cNvPr>
        <xdr:cNvSpPr txBox="1"/>
      </xdr:nvSpPr>
      <xdr:spPr>
        <a:xfrm>
          <a:off x="1610995" y="652907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59.5</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38</xdr:row>
      <xdr:rowOff>139065</xdr:rowOff>
    </xdr:from>
    <xdr:ext cx="404495" cy="259080"/>
    <xdr:sp macro="" textlink="">
      <xdr:nvSpPr>
        <xdr:cNvPr id="87" name="n_4aveValue【道路】&#10;有形固定資産減価償却率">
          <a:extLst>
            <a:ext uri="{FF2B5EF4-FFF2-40B4-BE49-F238E27FC236}">
              <a16:creationId xmlns:a16="http://schemas.microsoft.com/office/drawing/2014/main" id="{48CAC7B2-7C9B-430D-871E-67531C80909A}"/>
            </a:ext>
          </a:extLst>
        </xdr:cNvPr>
        <xdr:cNvSpPr txBox="1"/>
      </xdr:nvSpPr>
      <xdr:spPr>
        <a:xfrm>
          <a:off x="836295" y="650938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58.3</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34</xdr:row>
      <xdr:rowOff>161290</xdr:rowOff>
    </xdr:from>
    <xdr:ext cx="405130" cy="259080"/>
    <xdr:sp macro="" textlink="">
      <xdr:nvSpPr>
        <xdr:cNvPr id="88" name="n_1mainValue【道路】&#10;有形固定資産減価償却率">
          <a:extLst>
            <a:ext uri="{FF2B5EF4-FFF2-40B4-BE49-F238E27FC236}">
              <a16:creationId xmlns:a16="http://schemas.microsoft.com/office/drawing/2014/main" id="{F0BDA83D-2EDC-4992-BCC6-B4CA98B9A09C}"/>
            </a:ext>
          </a:extLst>
        </xdr:cNvPr>
        <xdr:cNvSpPr txBox="1"/>
      </xdr:nvSpPr>
      <xdr:spPr>
        <a:xfrm>
          <a:off x="3170555" y="58610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37.1</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34</xdr:row>
      <xdr:rowOff>128905</xdr:rowOff>
    </xdr:from>
    <xdr:ext cx="404495" cy="259080"/>
    <xdr:sp macro="" textlink="">
      <xdr:nvSpPr>
        <xdr:cNvPr id="89" name="n_2mainValue【道路】&#10;有形固定資産減価償却率">
          <a:extLst>
            <a:ext uri="{FF2B5EF4-FFF2-40B4-BE49-F238E27FC236}">
              <a16:creationId xmlns:a16="http://schemas.microsoft.com/office/drawing/2014/main" id="{294CB782-0835-459C-9043-DD33E0D8BDB7}"/>
            </a:ext>
          </a:extLst>
        </xdr:cNvPr>
        <xdr:cNvSpPr txBox="1"/>
      </xdr:nvSpPr>
      <xdr:spPr>
        <a:xfrm>
          <a:off x="2385695" y="582866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35.1</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34</xdr:row>
      <xdr:rowOff>92710</xdr:rowOff>
    </xdr:from>
    <xdr:ext cx="404495" cy="259080"/>
    <xdr:sp macro="" textlink="">
      <xdr:nvSpPr>
        <xdr:cNvPr id="90" name="n_3mainValue【道路】&#10;有形固定資産減価償却率">
          <a:extLst>
            <a:ext uri="{FF2B5EF4-FFF2-40B4-BE49-F238E27FC236}">
              <a16:creationId xmlns:a16="http://schemas.microsoft.com/office/drawing/2014/main" id="{54595D86-5882-4B30-8114-CAD132DBA5C4}"/>
            </a:ext>
          </a:extLst>
        </xdr:cNvPr>
        <xdr:cNvSpPr txBox="1"/>
      </xdr:nvSpPr>
      <xdr:spPr>
        <a:xfrm>
          <a:off x="1610995" y="579247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32.9</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34</xdr:row>
      <xdr:rowOff>58420</xdr:rowOff>
    </xdr:from>
    <xdr:ext cx="404495" cy="259080"/>
    <xdr:sp macro="" textlink="">
      <xdr:nvSpPr>
        <xdr:cNvPr id="91" name="n_4mainValue【道路】&#10;有形固定資産減価償却率">
          <a:extLst>
            <a:ext uri="{FF2B5EF4-FFF2-40B4-BE49-F238E27FC236}">
              <a16:creationId xmlns:a16="http://schemas.microsoft.com/office/drawing/2014/main" id="{A1ABADBE-04BD-4804-90AE-E67C7C7E4324}"/>
            </a:ext>
          </a:extLst>
        </xdr:cNvPr>
        <xdr:cNvSpPr txBox="1"/>
      </xdr:nvSpPr>
      <xdr:spPr>
        <a:xfrm>
          <a:off x="836295" y="575818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AD7A733C-B2A1-46C0-B8A3-4258E10636A0}"/>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FA4002F8-BBD0-4135-8388-D9E101571804}"/>
            </a:ext>
          </a:extLst>
        </xdr:cNvPr>
        <xdr:cNvSpPr/>
      </xdr:nvSpPr>
      <xdr:spPr>
        <a:xfrm>
          <a:off x="5930900" y="474472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9C872CBA-71B9-4D67-8AA2-160AE023A193}"/>
            </a:ext>
          </a:extLst>
        </xdr:cNvPr>
        <xdr:cNvSpPr/>
      </xdr:nvSpPr>
      <xdr:spPr>
        <a:xfrm>
          <a:off x="5930900" y="494411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B8EC95A3-F3A8-4EEC-98DE-68584083CE21}"/>
            </a:ext>
          </a:extLst>
        </xdr:cNvPr>
        <xdr:cNvSpPr/>
      </xdr:nvSpPr>
      <xdr:spPr>
        <a:xfrm>
          <a:off x="6832600" y="474472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6EF5D7E-AE09-4778-9C2E-70A54EBDE22A}"/>
            </a:ext>
          </a:extLst>
        </xdr:cNvPr>
        <xdr:cNvSpPr/>
      </xdr:nvSpPr>
      <xdr:spPr>
        <a:xfrm>
          <a:off x="6832600" y="494411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9.629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E27F13E2-7688-452F-B3EA-76DB8A1B2D16}"/>
            </a:ext>
          </a:extLst>
        </xdr:cNvPr>
        <xdr:cNvSpPr/>
      </xdr:nvSpPr>
      <xdr:spPr>
        <a:xfrm>
          <a:off x="7838440" y="474472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1EEE2FFD-BE05-48CB-850D-FF85E2F74932}"/>
            </a:ext>
          </a:extLst>
        </xdr:cNvPr>
        <xdr:cNvSpPr/>
      </xdr:nvSpPr>
      <xdr:spPr>
        <a:xfrm>
          <a:off x="7838440" y="494411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5.815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9B5D48B4-01D8-4FC3-8D70-4C7C9A774DC1}"/>
            </a:ext>
          </a:extLst>
        </xdr:cNvPr>
        <xdr:cNvSpPr/>
      </xdr:nvSpPr>
      <xdr:spPr>
        <a:xfrm>
          <a:off x="5826760" y="5215890"/>
          <a:ext cx="41529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2900" cy="225425"/>
    <xdr:sp macro="" textlink="">
      <xdr:nvSpPr>
        <xdr:cNvPr id="100" name="テキスト ボックス 99">
          <a:extLst>
            <a:ext uri="{FF2B5EF4-FFF2-40B4-BE49-F238E27FC236}">
              <a16:creationId xmlns:a16="http://schemas.microsoft.com/office/drawing/2014/main" id="{4911DE97-0432-4E1E-9619-D8513F3E1600}"/>
            </a:ext>
          </a:extLst>
        </xdr:cNvPr>
        <xdr:cNvSpPr txBox="1"/>
      </xdr:nvSpPr>
      <xdr:spPr>
        <a:xfrm>
          <a:off x="5788660" y="5029200"/>
          <a:ext cx="3429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A08C063B-43A5-4816-BD44-D0D8F405BF04}"/>
            </a:ext>
          </a:extLst>
        </xdr:cNvPr>
        <xdr:cNvCxnSpPr/>
      </xdr:nvCxnSpPr>
      <xdr:spPr>
        <a:xfrm>
          <a:off x="5826760" y="745236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C0C72D2A-348C-43FF-92D4-F8EC9F56F8D4}"/>
            </a:ext>
          </a:extLst>
        </xdr:cNvPr>
        <xdr:cNvCxnSpPr/>
      </xdr:nvCxnSpPr>
      <xdr:spPr>
        <a:xfrm>
          <a:off x="5826760" y="700659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40</xdr:row>
      <xdr:rowOff>162560</xdr:rowOff>
    </xdr:from>
    <xdr:ext cx="466725" cy="259080"/>
    <xdr:sp macro="" textlink="">
      <xdr:nvSpPr>
        <xdr:cNvPr id="103" name="テキスト ボックス 102">
          <a:extLst>
            <a:ext uri="{FF2B5EF4-FFF2-40B4-BE49-F238E27FC236}">
              <a16:creationId xmlns:a16="http://schemas.microsoft.com/office/drawing/2014/main" id="{2CDF6C3D-F430-494D-B4C8-1DF570896983}"/>
            </a:ext>
          </a:extLst>
        </xdr:cNvPr>
        <xdr:cNvSpPr txBox="1"/>
      </xdr:nvSpPr>
      <xdr:spPr>
        <a:xfrm>
          <a:off x="5405120" y="68681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8107B286-F0AF-4208-919C-C4623529C1E6}"/>
            </a:ext>
          </a:extLst>
        </xdr:cNvPr>
        <xdr:cNvCxnSpPr/>
      </xdr:nvCxnSpPr>
      <xdr:spPr>
        <a:xfrm>
          <a:off x="5826760" y="655701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38</xdr:row>
      <xdr:rowOff>48260</xdr:rowOff>
    </xdr:from>
    <xdr:ext cx="531495" cy="259080"/>
    <xdr:sp macro="" textlink="">
      <xdr:nvSpPr>
        <xdr:cNvPr id="105" name="テキスト ボックス 104">
          <a:extLst>
            <a:ext uri="{FF2B5EF4-FFF2-40B4-BE49-F238E27FC236}">
              <a16:creationId xmlns:a16="http://schemas.microsoft.com/office/drawing/2014/main" id="{69943B76-7F2B-42F2-A9B1-7C9196756CDA}"/>
            </a:ext>
          </a:extLst>
        </xdr:cNvPr>
        <xdr:cNvSpPr txBox="1"/>
      </xdr:nvSpPr>
      <xdr:spPr>
        <a:xfrm>
          <a:off x="5363845" y="641858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ED30066B-AFDA-4EBA-AE74-55B71CE20B37}"/>
            </a:ext>
          </a:extLst>
        </xdr:cNvPr>
        <xdr:cNvCxnSpPr/>
      </xdr:nvCxnSpPr>
      <xdr:spPr>
        <a:xfrm>
          <a:off x="5826760" y="611124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35</xdr:row>
      <xdr:rowOff>105410</xdr:rowOff>
    </xdr:from>
    <xdr:ext cx="531495" cy="259080"/>
    <xdr:sp macro="" textlink="">
      <xdr:nvSpPr>
        <xdr:cNvPr id="107" name="テキスト ボックス 106">
          <a:extLst>
            <a:ext uri="{FF2B5EF4-FFF2-40B4-BE49-F238E27FC236}">
              <a16:creationId xmlns:a16="http://schemas.microsoft.com/office/drawing/2014/main" id="{74FBCFE2-A4C7-4384-8F11-DEFE87BC0B82}"/>
            </a:ext>
          </a:extLst>
        </xdr:cNvPr>
        <xdr:cNvSpPr txBox="1"/>
      </xdr:nvSpPr>
      <xdr:spPr>
        <a:xfrm>
          <a:off x="5363845" y="597281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B511C57A-42D4-48BD-8A4F-11BE47473658}"/>
            </a:ext>
          </a:extLst>
        </xdr:cNvPr>
        <xdr:cNvCxnSpPr/>
      </xdr:nvCxnSpPr>
      <xdr:spPr>
        <a:xfrm>
          <a:off x="5826760" y="566547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32</xdr:row>
      <xdr:rowOff>162560</xdr:rowOff>
    </xdr:from>
    <xdr:ext cx="531495" cy="259080"/>
    <xdr:sp macro="" textlink="">
      <xdr:nvSpPr>
        <xdr:cNvPr id="109" name="テキスト ボックス 108">
          <a:extLst>
            <a:ext uri="{FF2B5EF4-FFF2-40B4-BE49-F238E27FC236}">
              <a16:creationId xmlns:a16="http://schemas.microsoft.com/office/drawing/2014/main" id="{9A33D680-01E7-4D89-AF10-DE6FEE691A78}"/>
            </a:ext>
          </a:extLst>
        </xdr:cNvPr>
        <xdr:cNvSpPr txBox="1"/>
      </xdr:nvSpPr>
      <xdr:spPr>
        <a:xfrm>
          <a:off x="5363845" y="552704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003F0A24-D7F6-4D96-8BE2-CCB2691F43D7}"/>
            </a:ext>
          </a:extLst>
        </xdr:cNvPr>
        <xdr:cNvCxnSpPr/>
      </xdr:nvCxnSpPr>
      <xdr:spPr>
        <a:xfrm>
          <a:off x="5826760" y="521589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30</xdr:row>
      <xdr:rowOff>48260</xdr:rowOff>
    </xdr:from>
    <xdr:ext cx="531495" cy="259080"/>
    <xdr:sp macro="" textlink="">
      <xdr:nvSpPr>
        <xdr:cNvPr id="111" name="テキスト ボックス 110">
          <a:extLst>
            <a:ext uri="{FF2B5EF4-FFF2-40B4-BE49-F238E27FC236}">
              <a16:creationId xmlns:a16="http://schemas.microsoft.com/office/drawing/2014/main" id="{74586246-0E47-4286-8D28-462F727AC0CB}"/>
            </a:ext>
          </a:extLst>
        </xdr:cNvPr>
        <xdr:cNvSpPr txBox="1"/>
      </xdr:nvSpPr>
      <xdr:spPr>
        <a:xfrm>
          <a:off x="5363845" y="50774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道路】&#10;一人当たり延長グラフ枠">
          <a:extLst>
            <a:ext uri="{FF2B5EF4-FFF2-40B4-BE49-F238E27FC236}">
              <a16:creationId xmlns:a16="http://schemas.microsoft.com/office/drawing/2014/main" id="{098553C8-330F-490D-A847-AE20E72B3A9C}"/>
            </a:ext>
          </a:extLst>
        </xdr:cNvPr>
        <xdr:cNvSpPr/>
      </xdr:nvSpPr>
      <xdr:spPr>
        <a:xfrm>
          <a:off x="5826760" y="5215890"/>
          <a:ext cx="41529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112395</xdr:rowOff>
    </xdr:from>
    <xdr:to>
      <xdr:col>54</xdr:col>
      <xdr:colOff>189865</xdr:colOff>
      <xdr:row>41</xdr:row>
      <xdr:rowOff>93980</xdr:rowOff>
    </xdr:to>
    <xdr:cxnSp macro="">
      <xdr:nvCxnSpPr>
        <xdr:cNvPr id="113" name="直線コネクタ 112">
          <a:extLst>
            <a:ext uri="{FF2B5EF4-FFF2-40B4-BE49-F238E27FC236}">
              <a16:creationId xmlns:a16="http://schemas.microsoft.com/office/drawing/2014/main" id="{D677E204-CC5F-4207-91E2-7B26415E43C3}"/>
            </a:ext>
          </a:extLst>
        </xdr:cNvPr>
        <xdr:cNvCxnSpPr/>
      </xdr:nvCxnSpPr>
      <xdr:spPr>
        <a:xfrm flipV="1">
          <a:off x="9219565" y="5812155"/>
          <a:ext cx="0" cy="1155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97790</xdr:rowOff>
    </xdr:from>
    <xdr:ext cx="469900" cy="258445"/>
    <xdr:sp macro="" textlink="">
      <xdr:nvSpPr>
        <xdr:cNvPr id="114" name="【道路】&#10;一人当たり延長最小値テキスト">
          <a:extLst>
            <a:ext uri="{FF2B5EF4-FFF2-40B4-BE49-F238E27FC236}">
              <a16:creationId xmlns:a16="http://schemas.microsoft.com/office/drawing/2014/main" id="{EEC91170-2EF7-4F58-B530-2960973CBCD6}"/>
            </a:ext>
          </a:extLst>
        </xdr:cNvPr>
        <xdr:cNvSpPr txBox="1"/>
      </xdr:nvSpPr>
      <xdr:spPr>
        <a:xfrm>
          <a:off x="9258300" y="697103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0.865</a:t>
          </a:r>
          <a:endParaRPr kumimoji="1" lang="ja-JP" altLang="en-US" sz="1000" b="1">
            <a:latin typeface="ＭＳ Ｐゴシック"/>
            <a:ea typeface="ＭＳ Ｐゴシック"/>
          </a:endParaRPr>
        </a:p>
      </xdr:txBody>
    </xdr:sp>
    <xdr:clientData/>
  </xdr:oneCellAnchor>
  <xdr:twoCellAnchor>
    <xdr:from>
      <xdr:col>54</xdr:col>
      <xdr:colOff>101600</xdr:colOff>
      <xdr:row>41</xdr:row>
      <xdr:rowOff>93980</xdr:rowOff>
    </xdr:from>
    <xdr:to>
      <xdr:col>55</xdr:col>
      <xdr:colOff>88900</xdr:colOff>
      <xdr:row>41</xdr:row>
      <xdr:rowOff>93980</xdr:rowOff>
    </xdr:to>
    <xdr:cxnSp macro="">
      <xdr:nvCxnSpPr>
        <xdr:cNvPr id="115" name="直線コネクタ 114">
          <a:extLst>
            <a:ext uri="{FF2B5EF4-FFF2-40B4-BE49-F238E27FC236}">
              <a16:creationId xmlns:a16="http://schemas.microsoft.com/office/drawing/2014/main" id="{43ACFFB8-0EB4-41F9-826D-1F984627D060}"/>
            </a:ext>
          </a:extLst>
        </xdr:cNvPr>
        <xdr:cNvCxnSpPr/>
      </xdr:nvCxnSpPr>
      <xdr:spPr>
        <a:xfrm>
          <a:off x="9154160" y="696722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59055</xdr:rowOff>
    </xdr:from>
    <xdr:ext cx="534670" cy="259080"/>
    <xdr:sp macro="" textlink="">
      <xdr:nvSpPr>
        <xdr:cNvPr id="116" name="【道路】&#10;一人当たり延長最大値テキスト">
          <a:extLst>
            <a:ext uri="{FF2B5EF4-FFF2-40B4-BE49-F238E27FC236}">
              <a16:creationId xmlns:a16="http://schemas.microsoft.com/office/drawing/2014/main" id="{3403DD20-56C3-4767-9E13-76B8F9CF96F1}"/>
            </a:ext>
          </a:extLst>
        </xdr:cNvPr>
        <xdr:cNvSpPr txBox="1"/>
      </xdr:nvSpPr>
      <xdr:spPr>
        <a:xfrm>
          <a:off x="9258300" y="55911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26.706</a:t>
          </a:r>
          <a:endParaRPr kumimoji="1" lang="ja-JP" altLang="en-US" sz="1000" b="1">
            <a:latin typeface="ＭＳ Ｐゴシック"/>
            <a:ea typeface="ＭＳ Ｐゴシック"/>
          </a:endParaRPr>
        </a:p>
      </xdr:txBody>
    </xdr:sp>
    <xdr:clientData/>
  </xdr:oneCellAnchor>
  <xdr:twoCellAnchor>
    <xdr:from>
      <xdr:col>54</xdr:col>
      <xdr:colOff>101600</xdr:colOff>
      <xdr:row>34</xdr:row>
      <xdr:rowOff>112395</xdr:rowOff>
    </xdr:from>
    <xdr:to>
      <xdr:col>55</xdr:col>
      <xdr:colOff>88900</xdr:colOff>
      <xdr:row>34</xdr:row>
      <xdr:rowOff>112395</xdr:rowOff>
    </xdr:to>
    <xdr:cxnSp macro="">
      <xdr:nvCxnSpPr>
        <xdr:cNvPr id="117" name="直線コネクタ 116">
          <a:extLst>
            <a:ext uri="{FF2B5EF4-FFF2-40B4-BE49-F238E27FC236}">
              <a16:creationId xmlns:a16="http://schemas.microsoft.com/office/drawing/2014/main" id="{7FA53C7D-A2D8-4EB7-9A89-E8D385535FAF}"/>
            </a:ext>
          </a:extLst>
        </xdr:cNvPr>
        <xdr:cNvCxnSpPr/>
      </xdr:nvCxnSpPr>
      <xdr:spPr>
        <a:xfrm>
          <a:off x="9154160" y="581215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43180</xdr:rowOff>
    </xdr:from>
    <xdr:ext cx="469900" cy="258445"/>
    <xdr:sp macro="" textlink="">
      <xdr:nvSpPr>
        <xdr:cNvPr id="118" name="【道路】&#10;一人当たり延長平均値テキスト">
          <a:extLst>
            <a:ext uri="{FF2B5EF4-FFF2-40B4-BE49-F238E27FC236}">
              <a16:creationId xmlns:a16="http://schemas.microsoft.com/office/drawing/2014/main" id="{C1DAE654-3115-43A4-892F-BDCA6E421F23}"/>
            </a:ext>
          </a:extLst>
        </xdr:cNvPr>
        <xdr:cNvSpPr txBox="1"/>
      </xdr:nvSpPr>
      <xdr:spPr>
        <a:xfrm>
          <a:off x="9258300" y="674878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4.140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40</xdr:row>
      <xdr:rowOff>64770</xdr:rowOff>
    </xdr:from>
    <xdr:to>
      <xdr:col>55</xdr:col>
      <xdr:colOff>50800</xdr:colOff>
      <xdr:row>40</xdr:row>
      <xdr:rowOff>166370</xdr:rowOff>
    </xdr:to>
    <xdr:sp macro="" textlink="">
      <xdr:nvSpPr>
        <xdr:cNvPr id="119" name="フローチャート: 判断 118">
          <a:extLst>
            <a:ext uri="{FF2B5EF4-FFF2-40B4-BE49-F238E27FC236}">
              <a16:creationId xmlns:a16="http://schemas.microsoft.com/office/drawing/2014/main" id="{D2F27306-613E-4AF3-AF19-5A6192AF9D30}"/>
            </a:ext>
          </a:extLst>
        </xdr:cNvPr>
        <xdr:cNvSpPr/>
      </xdr:nvSpPr>
      <xdr:spPr>
        <a:xfrm>
          <a:off x="9192260" y="67703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65405</xdr:rowOff>
    </xdr:from>
    <xdr:to>
      <xdr:col>50</xdr:col>
      <xdr:colOff>165100</xdr:colOff>
      <xdr:row>40</xdr:row>
      <xdr:rowOff>167005</xdr:rowOff>
    </xdr:to>
    <xdr:sp macro="" textlink="">
      <xdr:nvSpPr>
        <xdr:cNvPr id="120" name="フローチャート: 判断 119">
          <a:extLst>
            <a:ext uri="{FF2B5EF4-FFF2-40B4-BE49-F238E27FC236}">
              <a16:creationId xmlns:a16="http://schemas.microsoft.com/office/drawing/2014/main" id="{7BE82CDA-6FB8-449B-8303-769256EA06B7}"/>
            </a:ext>
          </a:extLst>
        </xdr:cNvPr>
        <xdr:cNvSpPr/>
      </xdr:nvSpPr>
      <xdr:spPr>
        <a:xfrm>
          <a:off x="8445500" y="6771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66040</xdr:rowOff>
    </xdr:from>
    <xdr:to>
      <xdr:col>46</xdr:col>
      <xdr:colOff>38100</xdr:colOff>
      <xdr:row>40</xdr:row>
      <xdr:rowOff>167640</xdr:rowOff>
    </xdr:to>
    <xdr:sp macro="" textlink="">
      <xdr:nvSpPr>
        <xdr:cNvPr id="121" name="フローチャート: 判断 120">
          <a:extLst>
            <a:ext uri="{FF2B5EF4-FFF2-40B4-BE49-F238E27FC236}">
              <a16:creationId xmlns:a16="http://schemas.microsoft.com/office/drawing/2014/main" id="{8B6F5CC3-B29A-462A-A9BC-B047C0DB1558}"/>
            </a:ext>
          </a:extLst>
        </xdr:cNvPr>
        <xdr:cNvSpPr/>
      </xdr:nvSpPr>
      <xdr:spPr>
        <a:xfrm>
          <a:off x="7670800" y="677164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57150</xdr:rowOff>
    </xdr:from>
    <xdr:to>
      <xdr:col>41</xdr:col>
      <xdr:colOff>101600</xdr:colOff>
      <xdr:row>40</xdr:row>
      <xdr:rowOff>158750</xdr:rowOff>
    </xdr:to>
    <xdr:sp macro="" textlink="">
      <xdr:nvSpPr>
        <xdr:cNvPr id="122" name="フローチャート: 判断 121">
          <a:extLst>
            <a:ext uri="{FF2B5EF4-FFF2-40B4-BE49-F238E27FC236}">
              <a16:creationId xmlns:a16="http://schemas.microsoft.com/office/drawing/2014/main" id="{50CF7260-0060-4AF9-BA4C-C11257376CA1}"/>
            </a:ext>
          </a:extLst>
        </xdr:cNvPr>
        <xdr:cNvSpPr/>
      </xdr:nvSpPr>
      <xdr:spPr>
        <a:xfrm>
          <a:off x="6873240" y="6762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57150</xdr:rowOff>
    </xdr:from>
    <xdr:to>
      <xdr:col>36</xdr:col>
      <xdr:colOff>165100</xdr:colOff>
      <xdr:row>40</xdr:row>
      <xdr:rowOff>158750</xdr:rowOff>
    </xdr:to>
    <xdr:sp macro="" textlink="">
      <xdr:nvSpPr>
        <xdr:cNvPr id="123" name="フローチャート: 判断 122">
          <a:extLst>
            <a:ext uri="{FF2B5EF4-FFF2-40B4-BE49-F238E27FC236}">
              <a16:creationId xmlns:a16="http://schemas.microsoft.com/office/drawing/2014/main" id="{136A48CA-B1E3-4F03-ADC4-BB97C51F4955}"/>
            </a:ext>
          </a:extLst>
        </xdr:cNvPr>
        <xdr:cNvSpPr/>
      </xdr:nvSpPr>
      <xdr:spPr>
        <a:xfrm>
          <a:off x="6098540" y="6762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73660</xdr:rowOff>
    </xdr:from>
    <xdr:ext cx="762000" cy="259080"/>
    <xdr:sp macro="" textlink="">
      <xdr:nvSpPr>
        <xdr:cNvPr id="124" name="テキスト ボックス 123">
          <a:extLst>
            <a:ext uri="{FF2B5EF4-FFF2-40B4-BE49-F238E27FC236}">
              <a16:creationId xmlns:a16="http://schemas.microsoft.com/office/drawing/2014/main" id="{38AB773F-9BCC-408B-B7EC-11CCFB42CBEB}"/>
            </a:ext>
          </a:extLst>
        </xdr:cNvPr>
        <xdr:cNvSpPr txBox="1"/>
      </xdr:nvSpPr>
      <xdr:spPr>
        <a:xfrm>
          <a:off x="9052560" y="7449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9080"/>
    <xdr:sp macro="" textlink="">
      <xdr:nvSpPr>
        <xdr:cNvPr id="125" name="テキスト ボックス 124">
          <a:extLst>
            <a:ext uri="{FF2B5EF4-FFF2-40B4-BE49-F238E27FC236}">
              <a16:creationId xmlns:a16="http://schemas.microsoft.com/office/drawing/2014/main" id="{16EC452F-61A2-422A-8CAC-F374CD10BE3C}"/>
            </a:ext>
          </a:extLst>
        </xdr:cNvPr>
        <xdr:cNvSpPr txBox="1"/>
      </xdr:nvSpPr>
      <xdr:spPr>
        <a:xfrm>
          <a:off x="8328660" y="7449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44</xdr:row>
      <xdr:rowOff>73660</xdr:rowOff>
    </xdr:from>
    <xdr:ext cx="762000" cy="259080"/>
    <xdr:sp macro="" textlink="">
      <xdr:nvSpPr>
        <xdr:cNvPr id="126" name="テキスト ボックス 125">
          <a:extLst>
            <a:ext uri="{FF2B5EF4-FFF2-40B4-BE49-F238E27FC236}">
              <a16:creationId xmlns:a16="http://schemas.microsoft.com/office/drawing/2014/main" id="{E2DD93F7-EDEB-47E7-9D31-CA47D31E74C8}"/>
            </a:ext>
          </a:extLst>
        </xdr:cNvPr>
        <xdr:cNvSpPr txBox="1"/>
      </xdr:nvSpPr>
      <xdr:spPr>
        <a:xfrm>
          <a:off x="7546340" y="7449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2000" cy="259080"/>
    <xdr:sp macro="" textlink="">
      <xdr:nvSpPr>
        <xdr:cNvPr id="127" name="テキスト ボックス 126">
          <a:extLst>
            <a:ext uri="{FF2B5EF4-FFF2-40B4-BE49-F238E27FC236}">
              <a16:creationId xmlns:a16="http://schemas.microsoft.com/office/drawing/2014/main" id="{DBF28D27-079F-42B8-826C-30A079330BD7}"/>
            </a:ext>
          </a:extLst>
        </xdr:cNvPr>
        <xdr:cNvSpPr txBox="1"/>
      </xdr:nvSpPr>
      <xdr:spPr>
        <a:xfrm>
          <a:off x="6756400" y="7449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9080"/>
    <xdr:sp macro="" textlink="">
      <xdr:nvSpPr>
        <xdr:cNvPr id="128" name="テキスト ボックス 127">
          <a:extLst>
            <a:ext uri="{FF2B5EF4-FFF2-40B4-BE49-F238E27FC236}">
              <a16:creationId xmlns:a16="http://schemas.microsoft.com/office/drawing/2014/main" id="{2394D137-4B19-4520-BA69-2E2C53EF4298}"/>
            </a:ext>
          </a:extLst>
        </xdr:cNvPr>
        <xdr:cNvSpPr txBox="1"/>
      </xdr:nvSpPr>
      <xdr:spPr>
        <a:xfrm>
          <a:off x="5981700" y="7449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39</xdr:row>
      <xdr:rowOff>109855</xdr:rowOff>
    </xdr:from>
    <xdr:to>
      <xdr:col>55</xdr:col>
      <xdr:colOff>50800</xdr:colOff>
      <xdr:row>40</xdr:row>
      <xdr:rowOff>40640</xdr:rowOff>
    </xdr:to>
    <xdr:sp macro="" textlink="">
      <xdr:nvSpPr>
        <xdr:cNvPr id="129" name="楕円 128">
          <a:extLst>
            <a:ext uri="{FF2B5EF4-FFF2-40B4-BE49-F238E27FC236}">
              <a16:creationId xmlns:a16="http://schemas.microsoft.com/office/drawing/2014/main" id="{EA9C8FE4-1DD7-4A59-A6A5-5BDFD342CD88}"/>
            </a:ext>
          </a:extLst>
        </xdr:cNvPr>
        <xdr:cNvSpPr/>
      </xdr:nvSpPr>
      <xdr:spPr>
        <a:xfrm>
          <a:off x="9192260" y="6647815"/>
          <a:ext cx="7874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132715</xdr:rowOff>
    </xdr:from>
    <xdr:ext cx="469900" cy="258445"/>
    <xdr:sp macro="" textlink="">
      <xdr:nvSpPr>
        <xdr:cNvPr id="130" name="【道路】&#10;一人当たり延長該当値テキスト">
          <a:extLst>
            <a:ext uri="{FF2B5EF4-FFF2-40B4-BE49-F238E27FC236}">
              <a16:creationId xmlns:a16="http://schemas.microsoft.com/office/drawing/2014/main" id="{AE61B57D-F529-4FD8-9AB8-CB4615D1FF50}"/>
            </a:ext>
          </a:extLst>
        </xdr:cNvPr>
        <xdr:cNvSpPr txBox="1"/>
      </xdr:nvSpPr>
      <xdr:spPr>
        <a:xfrm>
          <a:off x="9258300" y="650303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6.908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39</xdr:row>
      <xdr:rowOff>109855</xdr:rowOff>
    </xdr:from>
    <xdr:to>
      <xdr:col>50</xdr:col>
      <xdr:colOff>165100</xdr:colOff>
      <xdr:row>40</xdr:row>
      <xdr:rowOff>40640</xdr:rowOff>
    </xdr:to>
    <xdr:sp macro="" textlink="">
      <xdr:nvSpPr>
        <xdr:cNvPr id="131" name="楕円 130">
          <a:extLst>
            <a:ext uri="{FF2B5EF4-FFF2-40B4-BE49-F238E27FC236}">
              <a16:creationId xmlns:a16="http://schemas.microsoft.com/office/drawing/2014/main" id="{0BAE7AA7-BFE2-4B3F-9269-F58FAE5B43E6}"/>
            </a:ext>
          </a:extLst>
        </xdr:cNvPr>
        <xdr:cNvSpPr/>
      </xdr:nvSpPr>
      <xdr:spPr>
        <a:xfrm>
          <a:off x="8445500" y="664781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160655</xdr:rowOff>
    </xdr:from>
    <xdr:to>
      <xdr:col>55</xdr:col>
      <xdr:colOff>0</xdr:colOff>
      <xdr:row>39</xdr:row>
      <xdr:rowOff>160655</xdr:rowOff>
    </xdr:to>
    <xdr:cxnSp macro="">
      <xdr:nvCxnSpPr>
        <xdr:cNvPr id="132" name="直線コネクタ 131">
          <a:extLst>
            <a:ext uri="{FF2B5EF4-FFF2-40B4-BE49-F238E27FC236}">
              <a16:creationId xmlns:a16="http://schemas.microsoft.com/office/drawing/2014/main" id="{C5761BA3-643B-45CA-984B-4E6184597658}"/>
            </a:ext>
          </a:extLst>
        </xdr:cNvPr>
        <xdr:cNvCxnSpPr/>
      </xdr:nvCxnSpPr>
      <xdr:spPr>
        <a:xfrm flipV="1">
          <a:off x="8496300" y="6698615"/>
          <a:ext cx="7239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110490</xdr:rowOff>
    </xdr:from>
    <xdr:to>
      <xdr:col>46</xdr:col>
      <xdr:colOff>38100</xdr:colOff>
      <xdr:row>40</xdr:row>
      <xdr:rowOff>40640</xdr:rowOff>
    </xdr:to>
    <xdr:sp macro="" textlink="">
      <xdr:nvSpPr>
        <xdr:cNvPr id="133" name="楕円 132">
          <a:extLst>
            <a:ext uri="{FF2B5EF4-FFF2-40B4-BE49-F238E27FC236}">
              <a16:creationId xmlns:a16="http://schemas.microsoft.com/office/drawing/2014/main" id="{5D0325D6-C854-451E-8C27-458F18B27254}"/>
            </a:ext>
          </a:extLst>
        </xdr:cNvPr>
        <xdr:cNvSpPr/>
      </xdr:nvSpPr>
      <xdr:spPr>
        <a:xfrm>
          <a:off x="7670800" y="66484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160655</xdr:rowOff>
    </xdr:from>
    <xdr:to>
      <xdr:col>50</xdr:col>
      <xdr:colOff>114300</xdr:colOff>
      <xdr:row>39</xdr:row>
      <xdr:rowOff>161290</xdr:rowOff>
    </xdr:to>
    <xdr:cxnSp macro="">
      <xdr:nvCxnSpPr>
        <xdr:cNvPr id="134" name="直線コネクタ 133">
          <a:extLst>
            <a:ext uri="{FF2B5EF4-FFF2-40B4-BE49-F238E27FC236}">
              <a16:creationId xmlns:a16="http://schemas.microsoft.com/office/drawing/2014/main" id="{72A65D09-9980-4B7F-BAD6-CC50F4137D10}"/>
            </a:ext>
          </a:extLst>
        </xdr:cNvPr>
        <xdr:cNvCxnSpPr/>
      </xdr:nvCxnSpPr>
      <xdr:spPr>
        <a:xfrm flipV="1">
          <a:off x="7713980" y="6698615"/>
          <a:ext cx="78232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104140</xdr:rowOff>
    </xdr:from>
    <xdr:to>
      <xdr:col>41</xdr:col>
      <xdr:colOff>101600</xdr:colOff>
      <xdr:row>40</xdr:row>
      <xdr:rowOff>34290</xdr:rowOff>
    </xdr:to>
    <xdr:sp macro="" textlink="">
      <xdr:nvSpPr>
        <xdr:cNvPr id="135" name="楕円 134">
          <a:extLst>
            <a:ext uri="{FF2B5EF4-FFF2-40B4-BE49-F238E27FC236}">
              <a16:creationId xmlns:a16="http://schemas.microsoft.com/office/drawing/2014/main" id="{8CAB1D12-01AA-4578-BBF4-791CEFBE9B2E}"/>
            </a:ext>
          </a:extLst>
        </xdr:cNvPr>
        <xdr:cNvSpPr/>
      </xdr:nvSpPr>
      <xdr:spPr>
        <a:xfrm>
          <a:off x="6873240" y="66421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154940</xdr:rowOff>
    </xdr:from>
    <xdr:to>
      <xdr:col>45</xdr:col>
      <xdr:colOff>177800</xdr:colOff>
      <xdr:row>39</xdr:row>
      <xdr:rowOff>161290</xdr:rowOff>
    </xdr:to>
    <xdr:cxnSp macro="">
      <xdr:nvCxnSpPr>
        <xdr:cNvPr id="136" name="直線コネクタ 135">
          <a:extLst>
            <a:ext uri="{FF2B5EF4-FFF2-40B4-BE49-F238E27FC236}">
              <a16:creationId xmlns:a16="http://schemas.microsoft.com/office/drawing/2014/main" id="{B4D569C1-E818-4A30-B44A-BD25996F5613}"/>
            </a:ext>
          </a:extLst>
        </xdr:cNvPr>
        <xdr:cNvCxnSpPr/>
      </xdr:nvCxnSpPr>
      <xdr:spPr>
        <a:xfrm>
          <a:off x="6924040" y="6692900"/>
          <a:ext cx="78994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104775</xdr:rowOff>
    </xdr:from>
    <xdr:to>
      <xdr:col>36</xdr:col>
      <xdr:colOff>165100</xdr:colOff>
      <xdr:row>40</xdr:row>
      <xdr:rowOff>34925</xdr:rowOff>
    </xdr:to>
    <xdr:sp macro="" textlink="">
      <xdr:nvSpPr>
        <xdr:cNvPr id="137" name="楕円 136">
          <a:extLst>
            <a:ext uri="{FF2B5EF4-FFF2-40B4-BE49-F238E27FC236}">
              <a16:creationId xmlns:a16="http://schemas.microsoft.com/office/drawing/2014/main" id="{C42432A4-9441-40C4-B172-B427E7F5F6CA}"/>
            </a:ext>
          </a:extLst>
        </xdr:cNvPr>
        <xdr:cNvSpPr/>
      </xdr:nvSpPr>
      <xdr:spPr>
        <a:xfrm>
          <a:off x="6098540" y="66427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154940</xdr:rowOff>
    </xdr:from>
    <xdr:to>
      <xdr:col>41</xdr:col>
      <xdr:colOff>50800</xdr:colOff>
      <xdr:row>39</xdr:row>
      <xdr:rowOff>155575</xdr:rowOff>
    </xdr:to>
    <xdr:cxnSp macro="">
      <xdr:nvCxnSpPr>
        <xdr:cNvPr id="138" name="直線コネクタ 137">
          <a:extLst>
            <a:ext uri="{FF2B5EF4-FFF2-40B4-BE49-F238E27FC236}">
              <a16:creationId xmlns:a16="http://schemas.microsoft.com/office/drawing/2014/main" id="{12BF412E-DA19-45EE-B27E-C9576301C7A9}"/>
            </a:ext>
          </a:extLst>
        </xdr:cNvPr>
        <xdr:cNvCxnSpPr/>
      </xdr:nvCxnSpPr>
      <xdr:spPr>
        <a:xfrm flipV="1">
          <a:off x="6149340" y="6692900"/>
          <a:ext cx="7747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40</xdr:row>
      <xdr:rowOff>158115</xdr:rowOff>
    </xdr:from>
    <xdr:ext cx="469900" cy="258445"/>
    <xdr:sp macro="" textlink="">
      <xdr:nvSpPr>
        <xdr:cNvPr id="139" name="n_1aveValue【道路】&#10;一人当たり延長">
          <a:extLst>
            <a:ext uri="{FF2B5EF4-FFF2-40B4-BE49-F238E27FC236}">
              <a16:creationId xmlns:a16="http://schemas.microsoft.com/office/drawing/2014/main" id="{D4730355-AEDE-4ADC-8909-96CC68FBAD51}"/>
            </a:ext>
          </a:extLst>
        </xdr:cNvPr>
        <xdr:cNvSpPr txBox="1"/>
      </xdr:nvSpPr>
      <xdr:spPr>
        <a:xfrm>
          <a:off x="8271510" y="686371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4.127</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40</xdr:row>
      <xdr:rowOff>158750</xdr:rowOff>
    </xdr:from>
    <xdr:ext cx="469265" cy="259080"/>
    <xdr:sp macro="" textlink="">
      <xdr:nvSpPr>
        <xdr:cNvPr id="140" name="n_2aveValue【道路】&#10;一人当たり延長">
          <a:extLst>
            <a:ext uri="{FF2B5EF4-FFF2-40B4-BE49-F238E27FC236}">
              <a16:creationId xmlns:a16="http://schemas.microsoft.com/office/drawing/2014/main" id="{B633328F-E0F3-41D1-AA71-893BBBD5CE79}"/>
            </a:ext>
          </a:extLst>
        </xdr:cNvPr>
        <xdr:cNvSpPr txBox="1"/>
      </xdr:nvSpPr>
      <xdr:spPr>
        <a:xfrm>
          <a:off x="7509510" y="68643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4.113</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40</xdr:row>
      <xdr:rowOff>149860</xdr:rowOff>
    </xdr:from>
    <xdr:ext cx="469265" cy="259080"/>
    <xdr:sp macro="" textlink="">
      <xdr:nvSpPr>
        <xdr:cNvPr id="141" name="n_3aveValue【道路】&#10;一人当たり延長">
          <a:extLst>
            <a:ext uri="{FF2B5EF4-FFF2-40B4-BE49-F238E27FC236}">
              <a16:creationId xmlns:a16="http://schemas.microsoft.com/office/drawing/2014/main" id="{9FDC47AC-2D7A-472F-97FE-213CFC165186}"/>
            </a:ext>
          </a:extLst>
        </xdr:cNvPr>
        <xdr:cNvSpPr txBox="1"/>
      </xdr:nvSpPr>
      <xdr:spPr>
        <a:xfrm>
          <a:off x="6711950" y="68554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4.309</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40</xdr:row>
      <xdr:rowOff>149860</xdr:rowOff>
    </xdr:from>
    <xdr:ext cx="469265" cy="259080"/>
    <xdr:sp macro="" textlink="">
      <xdr:nvSpPr>
        <xdr:cNvPr id="142" name="n_4aveValue【道路】&#10;一人当たり延長">
          <a:extLst>
            <a:ext uri="{FF2B5EF4-FFF2-40B4-BE49-F238E27FC236}">
              <a16:creationId xmlns:a16="http://schemas.microsoft.com/office/drawing/2014/main" id="{59251125-37B3-408C-B81F-AB50DA943E63}"/>
            </a:ext>
          </a:extLst>
        </xdr:cNvPr>
        <xdr:cNvSpPr txBox="1"/>
      </xdr:nvSpPr>
      <xdr:spPr>
        <a:xfrm>
          <a:off x="5937250" y="68554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4.310</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38</xdr:row>
      <xdr:rowOff>56515</xdr:rowOff>
    </xdr:from>
    <xdr:ext cx="469900" cy="258445"/>
    <xdr:sp macro="" textlink="">
      <xdr:nvSpPr>
        <xdr:cNvPr id="143" name="n_1mainValue【道路】&#10;一人当たり延長">
          <a:extLst>
            <a:ext uri="{FF2B5EF4-FFF2-40B4-BE49-F238E27FC236}">
              <a16:creationId xmlns:a16="http://schemas.microsoft.com/office/drawing/2014/main" id="{DC686675-0DB5-4892-A360-B761401CA135}"/>
            </a:ext>
          </a:extLst>
        </xdr:cNvPr>
        <xdr:cNvSpPr txBox="1"/>
      </xdr:nvSpPr>
      <xdr:spPr>
        <a:xfrm>
          <a:off x="8271510" y="642683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6.899</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38</xdr:row>
      <xdr:rowOff>57150</xdr:rowOff>
    </xdr:from>
    <xdr:ext cx="469265" cy="259080"/>
    <xdr:sp macro="" textlink="">
      <xdr:nvSpPr>
        <xdr:cNvPr id="144" name="n_2mainValue【道路】&#10;一人当たり延長">
          <a:extLst>
            <a:ext uri="{FF2B5EF4-FFF2-40B4-BE49-F238E27FC236}">
              <a16:creationId xmlns:a16="http://schemas.microsoft.com/office/drawing/2014/main" id="{C5710F5D-E496-4362-B572-B86673099598}"/>
            </a:ext>
          </a:extLst>
        </xdr:cNvPr>
        <xdr:cNvSpPr txBox="1"/>
      </xdr:nvSpPr>
      <xdr:spPr>
        <a:xfrm>
          <a:off x="7509510" y="64274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6.884</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38</xdr:row>
      <xdr:rowOff>50800</xdr:rowOff>
    </xdr:from>
    <xdr:ext cx="469265" cy="259080"/>
    <xdr:sp macro="" textlink="">
      <xdr:nvSpPr>
        <xdr:cNvPr id="145" name="n_3mainValue【道路】&#10;一人当たり延長">
          <a:extLst>
            <a:ext uri="{FF2B5EF4-FFF2-40B4-BE49-F238E27FC236}">
              <a16:creationId xmlns:a16="http://schemas.microsoft.com/office/drawing/2014/main" id="{06E63EAC-C7CF-42A6-B2DC-86D073A110D8}"/>
            </a:ext>
          </a:extLst>
        </xdr:cNvPr>
        <xdr:cNvSpPr txBox="1"/>
      </xdr:nvSpPr>
      <xdr:spPr>
        <a:xfrm>
          <a:off x="6711950" y="64211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7.032</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38</xdr:row>
      <xdr:rowOff>52070</xdr:rowOff>
    </xdr:from>
    <xdr:ext cx="469265" cy="258445"/>
    <xdr:sp macro="" textlink="">
      <xdr:nvSpPr>
        <xdr:cNvPr id="146" name="n_4mainValue【道路】&#10;一人当たり延長">
          <a:extLst>
            <a:ext uri="{FF2B5EF4-FFF2-40B4-BE49-F238E27FC236}">
              <a16:creationId xmlns:a16="http://schemas.microsoft.com/office/drawing/2014/main" id="{D7D8165B-8C97-465D-BBD7-B1B204DA35BD}"/>
            </a:ext>
          </a:extLst>
        </xdr:cNvPr>
        <xdr:cNvSpPr txBox="1"/>
      </xdr:nvSpPr>
      <xdr:spPr>
        <a:xfrm>
          <a:off x="5937250" y="642239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7.013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8042E1C1-E435-45E9-AB38-63C164FEEC29}"/>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1BD912B2-C540-4237-AEF5-7B9E90AE291B}"/>
            </a:ext>
          </a:extLst>
        </xdr:cNvPr>
        <xdr:cNvSpPr/>
      </xdr:nvSpPr>
      <xdr:spPr>
        <a:xfrm>
          <a:off x="797560" y="847090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FBEEB389-0F14-4282-B9EF-A08609EA8D3F}"/>
            </a:ext>
          </a:extLst>
        </xdr:cNvPr>
        <xdr:cNvSpPr/>
      </xdr:nvSpPr>
      <xdr:spPr>
        <a:xfrm>
          <a:off x="797560" y="867029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4D99F28F-07D7-4F8B-9B47-C10D3DCEA45A}"/>
            </a:ext>
          </a:extLst>
        </xdr:cNvPr>
        <xdr:cNvSpPr/>
      </xdr:nvSpPr>
      <xdr:spPr>
        <a:xfrm>
          <a:off x="1676400" y="847090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7D83D86A-28FF-4079-8E0A-71DDB3FEE935}"/>
            </a:ext>
          </a:extLst>
        </xdr:cNvPr>
        <xdr:cNvSpPr/>
      </xdr:nvSpPr>
      <xdr:spPr>
        <a:xfrm>
          <a:off x="1676400" y="867029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4CFBD9CA-7C86-469A-A8AD-3B75066892EF}"/>
            </a:ext>
          </a:extLst>
        </xdr:cNvPr>
        <xdr:cNvSpPr/>
      </xdr:nvSpPr>
      <xdr:spPr>
        <a:xfrm>
          <a:off x="2682240" y="847090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C78ED1F4-E411-49CE-8414-B60DD3ABE8F4}"/>
            </a:ext>
          </a:extLst>
        </xdr:cNvPr>
        <xdr:cNvSpPr/>
      </xdr:nvSpPr>
      <xdr:spPr>
        <a:xfrm>
          <a:off x="2682240" y="867029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7290D98A-D54D-4DE3-AC8B-D91D7D304D39}"/>
            </a:ext>
          </a:extLst>
        </xdr:cNvPr>
        <xdr:cNvSpPr/>
      </xdr:nvSpPr>
      <xdr:spPr>
        <a:xfrm>
          <a:off x="670560" y="894207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155" name="正方形/長方形 154">
          <a:extLst>
            <a:ext uri="{FF2B5EF4-FFF2-40B4-BE49-F238E27FC236}">
              <a16:creationId xmlns:a16="http://schemas.microsoft.com/office/drawing/2014/main" id="{535A8D40-E651-47FD-ABBB-609F1AAA6666}"/>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6" name="正方形/長方形 155">
          <a:extLst>
            <a:ext uri="{FF2B5EF4-FFF2-40B4-BE49-F238E27FC236}">
              <a16:creationId xmlns:a16="http://schemas.microsoft.com/office/drawing/2014/main" id="{ECB434EA-9E8B-40E3-B104-DB8255F4E624}"/>
            </a:ext>
          </a:extLst>
        </xdr:cNvPr>
        <xdr:cNvSpPr/>
      </xdr:nvSpPr>
      <xdr:spPr>
        <a:xfrm>
          <a:off x="5930900" y="847090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57" name="正方形/長方形 156">
          <a:extLst>
            <a:ext uri="{FF2B5EF4-FFF2-40B4-BE49-F238E27FC236}">
              <a16:creationId xmlns:a16="http://schemas.microsoft.com/office/drawing/2014/main" id="{537F26D2-9890-4AC5-8673-8047875D0AF7}"/>
            </a:ext>
          </a:extLst>
        </xdr:cNvPr>
        <xdr:cNvSpPr/>
      </xdr:nvSpPr>
      <xdr:spPr>
        <a:xfrm>
          <a:off x="5930900" y="867029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58" name="正方形/長方形 157">
          <a:extLst>
            <a:ext uri="{FF2B5EF4-FFF2-40B4-BE49-F238E27FC236}">
              <a16:creationId xmlns:a16="http://schemas.microsoft.com/office/drawing/2014/main" id="{93012A6B-ECB5-46AA-992E-93F71CD656B8}"/>
            </a:ext>
          </a:extLst>
        </xdr:cNvPr>
        <xdr:cNvSpPr/>
      </xdr:nvSpPr>
      <xdr:spPr>
        <a:xfrm>
          <a:off x="6832600" y="847090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59" name="正方形/長方形 158">
          <a:extLst>
            <a:ext uri="{FF2B5EF4-FFF2-40B4-BE49-F238E27FC236}">
              <a16:creationId xmlns:a16="http://schemas.microsoft.com/office/drawing/2014/main" id="{0CFCBF39-66C7-4A29-B5AC-13B4B96207F4}"/>
            </a:ext>
          </a:extLst>
        </xdr:cNvPr>
        <xdr:cNvSpPr/>
      </xdr:nvSpPr>
      <xdr:spPr>
        <a:xfrm>
          <a:off x="6832600" y="867029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160,401</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0" name="正方形/長方形 159">
          <a:extLst>
            <a:ext uri="{FF2B5EF4-FFF2-40B4-BE49-F238E27FC236}">
              <a16:creationId xmlns:a16="http://schemas.microsoft.com/office/drawing/2014/main" id="{ABBB66B7-5B72-43A4-BCEA-4E74BD7CC03A}"/>
            </a:ext>
          </a:extLst>
        </xdr:cNvPr>
        <xdr:cNvSpPr/>
      </xdr:nvSpPr>
      <xdr:spPr>
        <a:xfrm>
          <a:off x="7838440" y="847090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1" name="正方形/長方形 160">
          <a:extLst>
            <a:ext uri="{FF2B5EF4-FFF2-40B4-BE49-F238E27FC236}">
              <a16:creationId xmlns:a16="http://schemas.microsoft.com/office/drawing/2014/main" id="{C0E60D9A-C421-4657-A19D-BA635319D174}"/>
            </a:ext>
          </a:extLst>
        </xdr:cNvPr>
        <xdr:cNvSpPr/>
      </xdr:nvSpPr>
      <xdr:spPr>
        <a:xfrm>
          <a:off x="7838440" y="867029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118,135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2" name="正方形/長方形 161">
          <a:extLst>
            <a:ext uri="{FF2B5EF4-FFF2-40B4-BE49-F238E27FC236}">
              <a16:creationId xmlns:a16="http://schemas.microsoft.com/office/drawing/2014/main" id="{4A0D1B06-AD54-4BFA-8401-EB005AD0F815}"/>
            </a:ext>
          </a:extLst>
        </xdr:cNvPr>
        <xdr:cNvSpPr/>
      </xdr:nvSpPr>
      <xdr:spPr>
        <a:xfrm>
          <a:off x="5826760" y="894207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163" name="正方形/長方形 162">
          <a:extLst>
            <a:ext uri="{FF2B5EF4-FFF2-40B4-BE49-F238E27FC236}">
              <a16:creationId xmlns:a16="http://schemas.microsoft.com/office/drawing/2014/main" id="{5F8A6A3A-9DD2-42CE-A64B-7FCAF85A955B}"/>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4" name="正方形/長方形 163">
          <a:extLst>
            <a:ext uri="{FF2B5EF4-FFF2-40B4-BE49-F238E27FC236}">
              <a16:creationId xmlns:a16="http://schemas.microsoft.com/office/drawing/2014/main" id="{CE251ACA-B441-49C6-8D33-AF54E72E67B5}"/>
            </a:ext>
          </a:extLst>
        </xdr:cNvPr>
        <xdr:cNvSpPr/>
      </xdr:nvSpPr>
      <xdr:spPr>
        <a:xfrm>
          <a:off x="797560" y="1219708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5" name="正方形/長方形 164">
          <a:extLst>
            <a:ext uri="{FF2B5EF4-FFF2-40B4-BE49-F238E27FC236}">
              <a16:creationId xmlns:a16="http://schemas.microsoft.com/office/drawing/2014/main" id="{F9C0A8FB-4065-4262-8976-FD3E04347500}"/>
            </a:ext>
          </a:extLst>
        </xdr:cNvPr>
        <xdr:cNvSpPr/>
      </xdr:nvSpPr>
      <xdr:spPr>
        <a:xfrm>
          <a:off x="797560" y="1239647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28/33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6" name="正方形/長方形 165">
          <a:extLst>
            <a:ext uri="{FF2B5EF4-FFF2-40B4-BE49-F238E27FC236}">
              <a16:creationId xmlns:a16="http://schemas.microsoft.com/office/drawing/2014/main" id="{A71CBDD8-8A7A-4FE7-8360-EFEE1B154E26}"/>
            </a:ext>
          </a:extLst>
        </xdr:cNvPr>
        <xdr:cNvSpPr/>
      </xdr:nvSpPr>
      <xdr:spPr>
        <a:xfrm>
          <a:off x="1676400" y="1219708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7" name="正方形/長方形 166">
          <a:extLst>
            <a:ext uri="{FF2B5EF4-FFF2-40B4-BE49-F238E27FC236}">
              <a16:creationId xmlns:a16="http://schemas.microsoft.com/office/drawing/2014/main" id="{7B9CC075-7655-4845-A5B6-1F1983D2BAA2}"/>
            </a:ext>
          </a:extLst>
        </xdr:cNvPr>
        <xdr:cNvSpPr/>
      </xdr:nvSpPr>
      <xdr:spPr>
        <a:xfrm>
          <a:off x="1676400" y="1239647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8" name="正方形/長方形 167">
          <a:extLst>
            <a:ext uri="{FF2B5EF4-FFF2-40B4-BE49-F238E27FC236}">
              <a16:creationId xmlns:a16="http://schemas.microsoft.com/office/drawing/2014/main" id="{3262706C-DC91-47AA-ADD9-9206D8262D60}"/>
            </a:ext>
          </a:extLst>
        </xdr:cNvPr>
        <xdr:cNvSpPr/>
      </xdr:nvSpPr>
      <xdr:spPr>
        <a:xfrm>
          <a:off x="2682240" y="1219708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9" name="正方形/長方形 168">
          <a:extLst>
            <a:ext uri="{FF2B5EF4-FFF2-40B4-BE49-F238E27FC236}">
              <a16:creationId xmlns:a16="http://schemas.microsoft.com/office/drawing/2014/main" id="{50805AD8-6CC8-4822-9633-CF21B92807D4}"/>
            </a:ext>
          </a:extLst>
        </xdr:cNvPr>
        <xdr:cNvSpPr/>
      </xdr:nvSpPr>
      <xdr:spPr>
        <a:xfrm>
          <a:off x="2682240" y="1239647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0" name="正方形/長方形 169">
          <a:extLst>
            <a:ext uri="{FF2B5EF4-FFF2-40B4-BE49-F238E27FC236}">
              <a16:creationId xmlns:a16="http://schemas.microsoft.com/office/drawing/2014/main" id="{5FA603B0-6463-4909-8F7A-1242E2F2C930}"/>
            </a:ext>
          </a:extLst>
        </xdr:cNvPr>
        <xdr:cNvSpPr/>
      </xdr:nvSpPr>
      <xdr:spPr>
        <a:xfrm>
          <a:off x="670560" y="12668250"/>
          <a:ext cx="417576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7815" cy="224790"/>
    <xdr:sp macro="" textlink="">
      <xdr:nvSpPr>
        <xdr:cNvPr id="171" name="テキスト ボックス 170">
          <a:extLst>
            <a:ext uri="{FF2B5EF4-FFF2-40B4-BE49-F238E27FC236}">
              <a16:creationId xmlns:a16="http://schemas.microsoft.com/office/drawing/2014/main" id="{C415FFB1-4765-4713-85A7-610C74459281}"/>
            </a:ext>
          </a:extLst>
        </xdr:cNvPr>
        <xdr:cNvSpPr txBox="1"/>
      </xdr:nvSpPr>
      <xdr:spPr>
        <a:xfrm>
          <a:off x="655320" y="1248156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2" name="直線コネクタ 171">
          <a:extLst>
            <a:ext uri="{FF2B5EF4-FFF2-40B4-BE49-F238E27FC236}">
              <a16:creationId xmlns:a16="http://schemas.microsoft.com/office/drawing/2014/main" id="{245B09A6-813E-4C6C-B808-5C976C2878CF}"/>
            </a:ext>
          </a:extLst>
        </xdr:cNvPr>
        <xdr:cNvCxnSpPr/>
      </xdr:nvCxnSpPr>
      <xdr:spPr>
        <a:xfrm>
          <a:off x="670560" y="1490472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88</xdr:row>
      <xdr:rowOff>10160</xdr:rowOff>
    </xdr:from>
    <xdr:ext cx="466725" cy="259080"/>
    <xdr:sp macro="" textlink="">
      <xdr:nvSpPr>
        <xdr:cNvPr id="173" name="テキスト ボックス 172">
          <a:extLst>
            <a:ext uri="{FF2B5EF4-FFF2-40B4-BE49-F238E27FC236}">
              <a16:creationId xmlns:a16="http://schemas.microsoft.com/office/drawing/2014/main" id="{5E7590D0-EBEE-4123-A0A2-015C206D641B}"/>
            </a:ext>
          </a:extLst>
        </xdr:cNvPr>
        <xdr:cNvSpPr txBox="1"/>
      </xdr:nvSpPr>
      <xdr:spPr>
        <a:xfrm>
          <a:off x="271780" y="1476248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174" name="直線コネクタ 173">
          <a:extLst>
            <a:ext uri="{FF2B5EF4-FFF2-40B4-BE49-F238E27FC236}">
              <a16:creationId xmlns:a16="http://schemas.microsoft.com/office/drawing/2014/main" id="{C903A2C1-C191-478B-8EAB-C7D49D64D5B6}"/>
            </a:ext>
          </a:extLst>
        </xdr:cNvPr>
        <xdr:cNvCxnSpPr/>
      </xdr:nvCxnSpPr>
      <xdr:spPr>
        <a:xfrm>
          <a:off x="670560" y="1445514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85</xdr:row>
      <xdr:rowOff>67310</xdr:rowOff>
    </xdr:from>
    <xdr:ext cx="466725" cy="259080"/>
    <xdr:sp macro="" textlink="">
      <xdr:nvSpPr>
        <xdr:cNvPr id="175" name="テキスト ボックス 174">
          <a:extLst>
            <a:ext uri="{FF2B5EF4-FFF2-40B4-BE49-F238E27FC236}">
              <a16:creationId xmlns:a16="http://schemas.microsoft.com/office/drawing/2014/main" id="{65CD0F71-848B-4714-BBFC-F4DA2270AC2A}"/>
            </a:ext>
          </a:extLst>
        </xdr:cNvPr>
        <xdr:cNvSpPr txBox="1"/>
      </xdr:nvSpPr>
      <xdr:spPr>
        <a:xfrm>
          <a:off x="271780" y="1431671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176" name="直線コネクタ 175">
          <a:extLst>
            <a:ext uri="{FF2B5EF4-FFF2-40B4-BE49-F238E27FC236}">
              <a16:creationId xmlns:a16="http://schemas.microsoft.com/office/drawing/2014/main" id="{D0EC3471-6C44-4D2A-BA9A-0820EFABA271}"/>
            </a:ext>
          </a:extLst>
        </xdr:cNvPr>
        <xdr:cNvCxnSpPr/>
      </xdr:nvCxnSpPr>
      <xdr:spPr>
        <a:xfrm>
          <a:off x="670560" y="1400937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82</xdr:row>
      <xdr:rowOff>124460</xdr:rowOff>
    </xdr:from>
    <xdr:ext cx="403225" cy="259080"/>
    <xdr:sp macro="" textlink="">
      <xdr:nvSpPr>
        <xdr:cNvPr id="177" name="テキスト ボックス 176">
          <a:extLst>
            <a:ext uri="{FF2B5EF4-FFF2-40B4-BE49-F238E27FC236}">
              <a16:creationId xmlns:a16="http://schemas.microsoft.com/office/drawing/2014/main" id="{43E0CCA3-B42C-48DA-AF1A-3CAED0825945}"/>
            </a:ext>
          </a:extLst>
        </xdr:cNvPr>
        <xdr:cNvSpPr txBox="1"/>
      </xdr:nvSpPr>
      <xdr:spPr>
        <a:xfrm>
          <a:off x="335915" y="1387094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178" name="直線コネクタ 177">
          <a:extLst>
            <a:ext uri="{FF2B5EF4-FFF2-40B4-BE49-F238E27FC236}">
              <a16:creationId xmlns:a16="http://schemas.microsoft.com/office/drawing/2014/main" id="{A3A661F6-9868-4F7F-A37D-4CAC85F6E8D9}"/>
            </a:ext>
          </a:extLst>
        </xdr:cNvPr>
        <xdr:cNvCxnSpPr/>
      </xdr:nvCxnSpPr>
      <xdr:spPr>
        <a:xfrm>
          <a:off x="670560" y="1356360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80</xdr:row>
      <xdr:rowOff>10160</xdr:rowOff>
    </xdr:from>
    <xdr:ext cx="403225" cy="259080"/>
    <xdr:sp macro="" textlink="">
      <xdr:nvSpPr>
        <xdr:cNvPr id="179" name="テキスト ボックス 178">
          <a:extLst>
            <a:ext uri="{FF2B5EF4-FFF2-40B4-BE49-F238E27FC236}">
              <a16:creationId xmlns:a16="http://schemas.microsoft.com/office/drawing/2014/main" id="{96AEC4A2-73B5-4F3B-85A5-34DB3ECE1D05}"/>
            </a:ext>
          </a:extLst>
        </xdr:cNvPr>
        <xdr:cNvSpPr txBox="1"/>
      </xdr:nvSpPr>
      <xdr:spPr>
        <a:xfrm>
          <a:off x="335915" y="134213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180" name="直線コネクタ 179">
          <a:extLst>
            <a:ext uri="{FF2B5EF4-FFF2-40B4-BE49-F238E27FC236}">
              <a16:creationId xmlns:a16="http://schemas.microsoft.com/office/drawing/2014/main" id="{F3455B28-F6B7-4429-9AB9-1A88415C9B80}"/>
            </a:ext>
          </a:extLst>
        </xdr:cNvPr>
        <xdr:cNvCxnSpPr/>
      </xdr:nvCxnSpPr>
      <xdr:spPr>
        <a:xfrm>
          <a:off x="670560" y="1311402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77</xdr:row>
      <xdr:rowOff>67310</xdr:rowOff>
    </xdr:from>
    <xdr:ext cx="403225" cy="259080"/>
    <xdr:sp macro="" textlink="">
      <xdr:nvSpPr>
        <xdr:cNvPr id="181" name="テキスト ボックス 180">
          <a:extLst>
            <a:ext uri="{FF2B5EF4-FFF2-40B4-BE49-F238E27FC236}">
              <a16:creationId xmlns:a16="http://schemas.microsoft.com/office/drawing/2014/main" id="{4DB8A6D3-8260-43C4-BFBB-046E6812BC93}"/>
            </a:ext>
          </a:extLst>
        </xdr:cNvPr>
        <xdr:cNvSpPr txBox="1"/>
      </xdr:nvSpPr>
      <xdr:spPr>
        <a:xfrm>
          <a:off x="335915" y="1297559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2" name="直線コネクタ 181">
          <a:extLst>
            <a:ext uri="{FF2B5EF4-FFF2-40B4-BE49-F238E27FC236}">
              <a16:creationId xmlns:a16="http://schemas.microsoft.com/office/drawing/2014/main" id="{6DC9E40A-5C1C-4EA3-BD16-3F339A825D1F}"/>
            </a:ext>
          </a:extLst>
        </xdr:cNvPr>
        <xdr:cNvCxnSpPr/>
      </xdr:nvCxnSpPr>
      <xdr:spPr>
        <a:xfrm>
          <a:off x="670560" y="1266825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74</xdr:row>
      <xdr:rowOff>124460</xdr:rowOff>
    </xdr:from>
    <xdr:ext cx="403225" cy="259080"/>
    <xdr:sp macro="" textlink="">
      <xdr:nvSpPr>
        <xdr:cNvPr id="183" name="テキスト ボックス 182">
          <a:extLst>
            <a:ext uri="{FF2B5EF4-FFF2-40B4-BE49-F238E27FC236}">
              <a16:creationId xmlns:a16="http://schemas.microsoft.com/office/drawing/2014/main" id="{3076D34D-5A4A-4D9D-9A8F-181A67FFB8CA}"/>
            </a:ext>
          </a:extLst>
        </xdr:cNvPr>
        <xdr:cNvSpPr txBox="1"/>
      </xdr:nvSpPr>
      <xdr:spPr>
        <a:xfrm>
          <a:off x="335915" y="1252982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84" name="【公営住宅】&#10;有形固定資産減価償却率グラフ枠">
          <a:extLst>
            <a:ext uri="{FF2B5EF4-FFF2-40B4-BE49-F238E27FC236}">
              <a16:creationId xmlns:a16="http://schemas.microsoft.com/office/drawing/2014/main" id="{F3BE7DDF-73CE-4CDE-8C48-63645D34A110}"/>
            </a:ext>
          </a:extLst>
        </xdr:cNvPr>
        <xdr:cNvSpPr/>
      </xdr:nvSpPr>
      <xdr:spPr>
        <a:xfrm>
          <a:off x="670560" y="12668250"/>
          <a:ext cx="417576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166370</xdr:rowOff>
    </xdr:from>
    <xdr:to>
      <xdr:col>24</xdr:col>
      <xdr:colOff>62865</xdr:colOff>
      <xdr:row>86</xdr:row>
      <xdr:rowOff>38100</xdr:rowOff>
    </xdr:to>
    <xdr:cxnSp macro="">
      <xdr:nvCxnSpPr>
        <xdr:cNvPr id="185" name="直線コネクタ 184">
          <a:extLst>
            <a:ext uri="{FF2B5EF4-FFF2-40B4-BE49-F238E27FC236}">
              <a16:creationId xmlns:a16="http://schemas.microsoft.com/office/drawing/2014/main" id="{5D3E570A-620B-4EEA-A87B-6217C936284E}"/>
            </a:ext>
          </a:extLst>
        </xdr:cNvPr>
        <xdr:cNvCxnSpPr/>
      </xdr:nvCxnSpPr>
      <xdr:spPr>
        <a:xfrm flipV="1">
          <a:off x="4086225" y="13074650"/>
          <a:ext cx="0" cy="13804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41910</xdr:rowOff>
    </xdr:from>
    <xdr:ext cx="469900" cy="258445"/>
    <xdr:sp macro="" textlink="">
      <xdr:nvSpPr>
        <xdr:cNvPr id="186" name="【公営住宅】&#10;有形固定資産減価償却率最小値テキスト">
          <a:extLst>
            <a:ext uri="{FF2B5EF4-FFF2-40B4-BE49-F238E27FC236}">
              <a16:creationId xmlns:a16="http://schemas.microsoft.com/office/drawing/2014/main" id="{9D8F3898-D433-4111-8320-52E05C323B22}"/>
            </a:ext>
          </a:extLst>
        </xdr:cNvPr>
        <xdr:cNvSpPr txBox="1"/>
      </xdr:nvSpPr>
      <xdr:spPr>
        <a:xfrm>
          <a:off x="4124960" y="1445895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187" name="直線コネクタ 186">
          <a:extLst>
            <a:ext uri="{FF2B5EF4-FFF2-40B4-BE49-F238E27FC236}">
              <a16:creationId xmlns:a16="http://schemas.microsoft.com/office/drawing/2014/main" id="{3A5AF118-DD1C-4ECB-82B1-3219C2D71DA5}"/>
            </a:ext>
          </a:extLst>
        </xdr:cNvPr>
        <xdr:cNvCxnSpPr/>
      </xdr:nvCxnSpPr>
      <xdr:spPr>
        <a:xfrm>
          <a:off x="4020820" y="1445514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113030</xdr:rowOff>
    </xdr:from>
    <xdr:ext cx="405130" cy="259080"/>
    <xdr:sp macro="" textlink="">
      <xdr:nvSpPr>
        <xdr:cNvPr id="188" name="【公営住宅】&#10;有形固定資産減価償却率最大値テキスト">
          <a:extLst>
            <a:ext uri="{FF2B5EF4-FFF2-40B4-BE49-F238E27FC236}">
              <a16:creationId xmlns:a16="http://schemas.microsoft.com/office/drawing/2014/main" id="{4C51C622-CB2D-41DE-B6F2-5D7A748A9C32}"/>
            </a:ext>
          </a:extLst>
        </xdr:cNvPr>
        <xdr:cNvSpPr txBox="1"/>
      </xdr:nvSpPr>
      <xdr:spPr>
        <a:xfrm>
          <a:off x="4124960" y="128536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38.1</a:t>
          </a:r>
          <a:endParaRPr kumimoji="1" lang="ja-JP" altLang="en-US" sz="1000" b="1">
            <a:latin typeface="ＭＳ Ｐゴシック"/>
            <a:ea typeface="ＭＳ Ｐゴシック"/>
          </a:endParaRPr>
        </a:p>
      </xdr:txBody>
    </xdr:sp>
    <xdr:clientData/>
  </xdr:oneCellAnchor>
  <xdr:twoCellAnchor>
    <xdr:from>
      <xdr:col>23</xdr:col>
      <xdr:colOff>165100</xdr:colOff>
      <xdr:row>77</xdr:row>
      <xdr:rowOff>166370</xdr:rowOff>
    </xdr:from>
    <xdr:to>
      <xdr:col>24</xdr:col>
      <xdr:colOff>152400</xdr:colOff>
      <xdr:row>77</xdr:row>
      <xdr:rowOff>166370</xdr:rowOff>
    </xdr:to>
    <xdr:cxnSp macro="">
      <xdr:nvCxnSpPr>
        <xdr:cNvPr id="189" name="直線コネクタ 188">
          <a:extLst>
            <a:ext uri="{FF2B5EF4-FFF2-40B4-BE49-F238E27FC236}">
              <a16:creationId xmlns:a16="http://schemas.microsoft.com/office/drawing/2014/main" id="{5A74FB57-96BE-4170-A102-C0ECCF2A384E}"/>
            </a:ext>
          </a:extLst>
        </xdr:cNvPr>
        <xdr:cNvCxnSpPr/>
      </xdr:nvCxnSpPr>
      <xdr:spPr>
        <a:xfrm>
          <a:off x="4020820" y="1307465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121920</xdr:rowOff>
    </xdr:from>
    <xdr:ext cx="405130" cy="258445"/>
    <xdr:sp macro="" textlink="">
      <xdr:nvSpPr>
        <xdr:cNvPr id="190" name="【公営住宅】&#10;有形固定資産減価償却率平均値テキスト">
          <a:extLst>
            <a:ext uri="{FF2B5EF4-FFF2-40B4-BE49-F238E27FC236}">
              <a16:creationId xmlns:a16="http://schemas.microsoft.com/office/drawing/2014/main" id="{2190681A-B3C4-4EBA-8583-FAC989FC5817}"/>
            </a:ext>
          </a:extLst>
        </xdr:cNvPr>
        <xdr:cNvSpPr txBox="1"/>
      </xdr:nvSpPr>
      <xdr:spPr>
        <a:xfrm>
          <a:off x="4124960" y="13533120"/>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81</xdr:row>
      <xdr:rowOff>99060</xdr:rowOff>
    </xdr:from>
    <xdr:to>
      <xdr:col>24</xdr:col>
      <xdr:colOff>114300</xdr:colOff>
      <xdr:row>82</xdr:row>
      <xdr:rowOff>29210</xdr:rowOff>
    </xdr:to>
    <xdr:sp macro="" textlink="">
      <xdr:nvSpPr>
        <xdr:cNvPr id="191" name="フローチャート: 判断 190">
          <a:extLst>
            <a:ext uri="{FF2B5EF4-FFF2-40B4-BE49-F238E27FC236}">
              <a16:creationId xmlns:a16="http://schemas.microsoft.com/office/drawing/2014/main" id="{D46821C6-88F3-4954-9269-B3C6A6843D9E}"/>
            </a:ext>
          </a:extLst>
        </xdr:cNvPr>
        <xdr:cNvSpPr/>
      </xdr:nvSpPr>
      <xdr:spPr>
        <a:xfrm>
          <a:off x="4036060" y="136779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86360</xdr:rowOff>
    </xdr:from>
    <xdr:to>
      <xdr:col>20</xdr:col>
      <xdr:colOff>38100</xdr:colOff>
      <xdr:row>82</xdr:row>
      <xdr:rowOff>15875</xdr:rowOff>
    </xdr:to>
    <xdr:sp macro="" textlink="">
      <xdr:nvSpPr>
        <xdr:cNvPr id="192" name="フローチャート: 判断 191">
          <a:extLst>
            <a:ext uri="{FF2B5EF4-FFF2-40B4-BE49-F238E27FC236}">
              <a16:creationId xmlns:a16="http://schemas.microsoft.com/office/drawing/2014/main" id="{45D1653D-C407-4FE2-95B9-479BB4034B13}"/>
            </a:ext>
          </a:extLst>
        </xdr:cNvPr>
        <xdr:cNvSpPr/>
      </xdr:nvSpPr>
      <xdr:spPr>
        <a:xfrm>
          <a:off x="3312160" y="13665200"/>
          <a:ext cx="7874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46990</xdr:rowOff>
    </xdr:from>
    <xdr:to>
      <xdr:col>15</xdr:col>
      <xdr:colOff>101600</xdr:colOff>
      <xdr:row>81</xdr:row>
      <xdr:rowOff>148590</xdr:rowOff>
    </xdr:to>
    <xdr:sp macro="" textlink="">
      <xdr:nvSpPr>
        <xdr:cNvPr id="193" name="フローチャート: 判断 192">
          <a:extLst>
            <a:ext uri="{FF2B5EF4-FFF2-40B4-BE49-F238E27FC236}">
              <a16:creationId xmlns:a16="http://schemas.microsoft.com/office/drawing/2014/main" id="{C85D96D8-0309-43F3-ABCF-11E3595F7BD9}"/>
            </a:ext>
          </a:extLst>
        </xdr:cNvPr>
        <xdr:cNvSpPr/>
      </xdr:nvSpPr>
      <xdr:spPr>
        <a:xfrm>
          <a:off x="2514600" y="1362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10160</xdr:rowOff>
    </xdr:from>
    <xdr:to>
      <xdr:col>10</xdr:col>
      <xdr:colOff>165100</xdr:colOff>
      <xdr:row>81</xdr:row>
      <xdr:rowOff>111760</xdr:rowOff>
    </xdr:to>
    <xdr:sp macro="" textlink="">
      <xdr:nvSpPr>
        <xdr:cNvPr id="194" name="フローチャート: 判断 193">
          <a:extLst>
            <a:ext uri="{FF2B5EF4-FFF2-40B4-BE49-F238E27FC236}">
              <a16:creationId xmlns:a16="http://schemas.microsoft.com/office/drawing/2014/main" id="{C2E2A47D-AD72-40A5-AF4C-495A179D6E23}"/>
            </a:ext>
          </a:extLst>
        </xdr:cNvPr>
        <xdr:cNvSpPr/>
      </xdr:nvSpPr>
      <xdr:spPr>
        <a:xfrm>
          <a:off x="1739900" y="1358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147320</xdr:rowOff>
    </xdr:from>
    <xdr:to>
      <xdr:col>6</xdr:col>
      <xdr:colOff>38100</xdr:colOff>
      <xdr:row>81</xdr:row>
      <xdr:rowOff>77470</xdr:rowOff>
    </xdr:to>
    <xdr:sp macro="" textlink="">
      <xdr:nvSpPr>
        <xdr:cNvPr id="195" name="フローチャート: 判断 194">
          <a:extLst>
            <a:ext uri="{FF2B5EF4-FFF2-40B4-BE49-F238E27FC236}">
              <a16:creationId xmlns:a16="http://schemas.microsoft.com/office/drawing/2014/main" id="{3DF29707-1F69-4511-BBE3-1C848D631B06}"/>
            </a:ext>
          </a:extLst>
        </xdr:cNvPr>
        <xdr:cNvSpPr/>
      </xdr:nvSpPr>
      <xdr:spPr>
        <a:xfrm>
          <a:off x="965200" y="135585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149860</xdr:rowOff>
    </xdr:from>
    <xdr:ext cx="762000" cy="259080"/>
    <xdr:sp macro="" textlink="">
      <xdr:nvSpPr>
        <xdr:cNvPr id="196" name="テキスト ボックス 195">
          <a:extLst>
            <a:ext uri="{FF2B5EF4-FFF2-40B4-BE49-F238E27FC236}">
              <a16:creationId xmlns:a16="http://schemas.microsoft.com/office/drawing/2014/main" id="{66C6F1C6-0A31-4C4A-8206-EC019064EC20}"/>
            </a:ext>
          </a:extLst>
        </xdr:cNvPr>
        <xdr:cNvSpPr txBox="1"/>
      </xdr:nvSpPr>
      <xdr:spPr>
        <a:xfrm>
          <a:off x="3919220" y="14902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88</xdr:row>
      <xdr:rowOff>149860</xdr:rowOff>
    </xdr:from>
    <xdr:ext cx="762000" cy="259080"/>
    <xdr:sp macro="" textlink="">
      <xdr:nvSpPr>
        <xdr:cNvPr id="197" name="テキスト ボックス 196">
          <a:extLst>
            <a:ext uri="{FF2B5EF4-FFF2-40B4-BE49-F238E27FC236}">
              <a16:creationId xmlns:a16="http://schemas.microsoft.com/office/drawing/2014/main" id="{A32011B5-B760-461A-AEA2-EB1429CDFDC7}"/>
            </a:ext>
          </a:extLst>
        </xdr:cNvPr>
        <xdr:cNvSpPr txBox="1"/>
      </xdr:nvSpPr>
      <xdr:spPr>
        <a:xfrm>
          <a:off x="3187700" y="14902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149860</xdr:rowOff>
    </xdr:from>
    <xdr:ext cx="762000" cy="259080"/>
    <xdr:sp macro="" textlink="">
      <xdr:nvSpPr>
        <xdr:cNvPr id="198" name="テキスト ボックス 197">
          <a:extLst>
            <a:ext uri="{FF2B5EF4-FFF2-40B4-BE49-F238E27FC236}">
              <a16:creationId xmlns:a16="http://schemas.microsoft.com/office/drawing/2014/main" id="{CECDD839-897E-43B9-B29D-6989CB2CF9CD}"/>
            </a:ext>
          </a:extLst>
        </xdr:cNvPr>
        <xdr:cNvSpPr txBox="1"/>
      </xdr:nvSpPr>
      <xdr:spPr>
        <a:xfrm>
          <a:off x="2397760" y="14902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149860</xdr:rowOff>
    </xdr:from>
    <xdr:ext cx="762000" cy="259080"/>
    <xdr:sp macro="" textlink="">
      <xdr:nvSpPr>
        <xdr:cNvPr id="199" name="テキスト ボックス 198">
          <a:extLst>
            <a:ext uri="{FF2B5EF4-FFF2-40B4-BE49-F238E27FC236}">
              <a16:creationId xmlns:a16="http://schemas.microsoft.com/office/drawing/2014/main" id="{B33ED387-9617-4588-B36B-9DC6F9E33E2B}"/>
            </a:ext>
          </a:extLst>
        </xdr:cNvPr>
        <xdr:cNvSpPr txBox="1"/>
      </xdr:nvSpPr>
      <xdr:spPr>
        <a:xfrm>
          <a:off x="1623060" y="14902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88</xdr:row>
      <xdr:rowOff>149860</xdr:rowOff>
    </xdr:from>
    <xdr:ext cx="762000" cy="259080"/>
    <xdr:sp macro="" textlink="">
      <xdr:nvSpPr>
        <xdr:cNvPr id="200" name="テキスト ボックス 199">
          <a:extLst>
            <a:ext uri="{FF2B5EF4-FFF2-40B4-BE49-F238E27FC236}">
              <a16:creationId xmlns:a16="http://schemas.microsoft.com/office/drawing/2014/main" id="{B9E810D2-88BD-4669-8795-EC4E0F6A20C8}"/>
            </a:ext>
          </a:extLst>
        </xdr:cNvPr>
        <xdr:cNvSpPr txBox="1"/>
      </xdr:nvSpPr>
      <xdr:spPr>
        <a:xfrm>
          <a:off x="840740" y="14902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83</xdr:row>
      <xdr:rowOff>86360</xdr:rowOff>
    </xdr:from>
    <xdr:to>
      <xdr:col>24</xdr:col>
      <xdr:colOff>114300</xdr:colOff>
      <xdr:row>84</xdr:row>
      <xdr:rowOff>15875</xdr:rowOff>
    </xdr:to>
    <xdr:sp macro="" textlink="">
      <xdr:nvSpPr>
        <xdr:cNvPr id="201" name="楕円 200">
          <a:extLst>
            <a:ext uri="{FF2B5EF4-FFF2-40B4-BE49-F238E27FC236}">
              <a16:creationId xmlns:a16="http://schemas.microsoft.com/office/drawing/2014/main" id="{5440E8C7-9970-4666-903A-252B3435234D}"/>
            </a:ext>
          </a:extLst>
        </xdr:cNvPr>
        <xdr:cNvSpPr/>
      </xdr:nvSpPr>
      <xdr:spPr>
        <a:xfrm>
          <a:off x="4036060" y="14000480"/>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64135</xdr:rowOff>
    </xdr:from>
    <xdr:ext cx="405130" cy="258445"/>
    <xdr:sp macro="" textlink="">
      <xdr:nvSpPr>
        <xdr:cNvPr id="202" name="【公営住宅】&#10;有形固定資産減価償却率該当値テキスト">
          <a:extLst>
            <a:ext uri="{FF2B5EF4-FFF2-40B4-BE49-F238E27FC236}">
              <a16:creationId xmlns:a16="http://schemas.microsoft.com/office/drawing/2014/main" id="{4BCFBA49-DA66-400D-996F-25A7A746F533}"/>
            </a:ext>
          </a:extLst>
        </xdr:cNvPr>
        <xdr:cNvSpPr txBox="1"/>
      </xdr:nvSpPr>
      <xdr:spPr>
        <a:xfrm>
          <a:off x="4124960" y="1397825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81.8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83</xdr:row>
      <xdr:rowOff>90170</xdr:rowOff>
    </xdr:from>
    <xdr:to>
      <xdr:col>20</xdr:col>
      <xdr:colOff>38100</xdr:colOff>
      <xdr:row>84</xdr:row>
      <xdr:rowOff>20320</xdr:rowOff>
    </xdr:to>
    <xdr:sp macro="" textlink="">
      <xdr:nvSpPr>
        <xdr:cNvPr id="203" name="楕円 202">
          <a:extLst>
            <a:ext uri="{FF2B5EF4-FFF2-40B4-BE49-F238E27FC236}">
              <a16:creationId xmlns:a16="http://schemas.microsoft.com/office/drawing/2014/main" id="{A97D1E06-CCAA-4349-8785-A4950CC966CE}"/>
            </a:ext>
          </a:extLst>
        </xdr:cNvPr>
        <xdr:cNvSpPr/>
      </xdr:nvSpPr>
      <xdr:spPr>
        <a:xfrm>
          <a:off x="3312160" y="140042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136525</xdr:rowOff>
    </xdr:from>
    <xdr:to>
      <xdr:col>24</xdr:col>
      <xdr:colOff>63500</xdr:colOff>
      <xdr:row>83</xdr:row>
      <xdr:rowOff>140970</xdr:rowOff>
    </xdr:to>
    <xdr:cxnSp macro="">
      <xdr:nvCxnSpPr>
        <xdr:cNvPr id="204" name="直線コネクタ 203">
          <a:extLst>
            <a:ext uri="{FF2B5EF4-FFF2-40B4-BE49-F238E27FC236}">
              <a16:creationId xmlns:a16="http://schemas.microsoft.com/office/drawing/2014/main" id="{1F6EC660-4B9D-41D9-A8AA-AC9E45B5F2F4}"/>
            </a:ext>
          </a:extLst>
        </xdr:cNvPr>
        <xdr:cNvCxnSpPr/>
      </xdr:nvCxnSpPr>
      <xdr:spPr>
        <a:xfrm flipV="1">
          <a:off x="3355340" y="14050645"/>
          <a:ext cx="73152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64770</xdr:rowOff>
    </xdr:from>
    <xdr:to>
      <xdr:col>15</xdr:col>
      <xdr:colOff>101600</xdr:colOff>
      <xdr:row>83</xdr:row>
      <xdr:rowOff>166370</xdr:rowOff>
    </xdr:to>
    <xdr:sp macro="" textlink="">
      <xdr:nvSpPr>
        <xdr:cNvPr id="205" name="楕円 204">
          <a:extLst>
            <a:ext uri="{FF2B5EF4-FFF2-40B4-BE49-F238E27FC236}">
              <a16:creationId xmlns:a16="http://schemas.microsoft.com/office/drawing/2014/main" id="{6AA66D5D-50A0-40F5-820F-1D55E757BAF5}"/>
            </a:ext>
          </a:extLst>
        </xdr:cNvPr>
        <xdr:cNvSpPr/>
      </xdr:nvSpPr>
      <xdr:spPr>
        <a:xfrm>
          <a:off x="2514600" y="13978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115570</xdr:rowOff>
    </xdr:from>
    <xdr:to>
      <xdr:col>19</xdr:col>
      <xdr:colOff>177800</xdr:colOff>
      <xdr:row>83</xdr:row>
      <xdr:rowOff>140970</xdr:rowOff>
    </xdr:to>
    <xdr:cxnSp macro="">
      <xdr:nvCxnSpPr>
        <xdr:cNvPr id="206" name="直線コネクタ 205">
          <a:extLst>
            <a:ext uri="{FF2B5EF4-FFF2-40B4-BE49-F238E27FC236}">
              <a16:creationId xmlns:a16="http://schemas.microsoft.com/office/drawing/2014/main" id="{B4A5C068-DF4C-4B0C-9782-9114555393C7}"/>
            </a:ext>
          </a:extLst>
        </xdr:cNvPr>
        <xdr:cNvCxnSpPr/>
      </xdr:nvCxnSpPr>
      <xdr:spPr>
        <a:xfrm>
          <a:off x="2565400" y="14029690"/>
          <a:ext cx="78994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40640</xdr:rowOff>
    </xdr:from>
    <xdr:to>
      <xdr:col>10</xdr:col>
      <xdr:colOff>165100</xdr:colOff>
      <xdr:row>83</xdr:row>
      <xdr:rowOff>141605</xdr:rowOff>
    </xdr:to>
    <xdr:sp macro="" textlink="">
      <xdr:nvSpPr>
        <xdr:cNvPr id="207" name="楕円 206">
          <a:extLst>
            <a:ext uri="{FF2B5EF4-FFF2-40B4-BE49-F238E27FC236}">
              <a16:creationId xmlns:a16="http://schemas.microsoft.com/office/drawing/2014/main" id="{A4451984-33FC-47D7-A1DA-4C9DD08F3BE7}"/>
            </a:ext>
          </a:extLst>
        </xdr:cNvPr>
        <xdr:cNvSpPr/>
      </xdr:nvSpPr>
      <xdr:spPr>
        <a:xfrm>
          <a:off x="1739900" y="139547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90805</xdr:rowOff>
    </xdr:from>
    <xdr:to>
      <xdr:col>15</xdr:col>
      <xdr:colOff>50800</xdr:colOff>
      <xdr:row>83</xdr:row>
      <xdr:rowOff>115570</xdr:rowOff>
    </xdr:to>
    <xdr:cxnSp macro="">
      <xdr:nvCxnSpPr>
        <xdr:cNvPr id="208" name="直線コネクタ 207">
          <a:extLst>
            <a:ext uri="{FF2B5EF4-FFF2-40B4-BE49-F238E27FC236}">
              <a16:creationId xmlns:a16="http://schemas.microsoft.com/office/drawing/2014/main" id="{6F37D8AC-ADE9-44C3-B9E6-8B77E74CC2C6}"/>
            </a:ext>
          </a:extLst>
        </xdr:cNvPr>
        <xdr:cNvCxnSpPr/>
      </xdr:nvCxnSpPr>
      <xdr:spPr>
        <a:xfrm>
          <a:off x="1790700" y="14004925"/>
          <a:ext cx="7747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3175</xdr:rowOff>
    </xdr:from>
    <xdr:to>
      <xdr:col>6</xdr:col>
      <xdr:colOff>38100</xdr:colOff>
      <xdr:row>83</xdr:row>
      <xdr:rowOff>104775</xdr:rowOff>
    </xdr:to>
    <xdr:sp macro="" textlink="">
      <xdr:nvSpPr>
        <xdr:cNvPr id="209" name="楕円 208">
          <a:extLst>
            <a:ext uri="{FF2B5EF4-FFF2-40B4-BE49-F238E27FC236}">
              <a16:creationId xmlns:a16="http://schemas.microsoft.com/office/drawing/2014/main" id="{A378D780-23D9-4E27-8B83-4C945CD3AC9C}"/>
            </a:ext>
          </a:extLst>
        </xdr:cNvPr>
        <xdr:cNvSpPr/>
      </xdr:nvSpPr>
      <xdr:spPr>
        <a:xfrm>
          <a:off x="965200" y="1391729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53975</xdr:rowOff>
    </xdr:from>
    <xdr:to>
      <xdr:col>10</xdr:col>
      <xdr:colOff>114300</xdr:colOff>
      <xdr:row>83</xdr:row>
      <xdr:rowOff>90805</xdr:rowOff>
    </xdr:to>
    <xdr:cxnSp macro="">
      <xdr:nvCxnSpPr>
        <xdr:cNvPr id="210" name="直線コネクタ 209">
          <a:extLst>
            <a:ext uri="{FF2B5EF4-FFF2-40B4-BE49-F238E27FC236}">
              <a16:creationId xmlns:a16="http://schemas.microsoft.com/office/drawing/2014/main" id="{F4AA8DBF-3CFB-4192-A7FB-8895FFEAB08D}"/>
            </a:ext>
          </a:extLst>
        </xdr:cNvPr>
        <xdr:cNvCxnSpPr/>
      </xdr:nvCxnSpPr>
      <xdr:spPr>
        <a:xfrm>
          <a:off x="1008380" y="13968095"/>
          <a:ext cx="78232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80</xdr:row>
      <xdr:rowOff>32385</xdr:rowOff>
    </xdr:from>
    <xdr:ext cx="405130" cy="258445"/>
    <xdr:sp macro="" textlink="">
      <xdr:nvSpPr>
        <xdr:cNvPr id="211" name="n_1aveValue【公営住宅】&#10;有形固定資産減価償却率">
          <a:extLst>
            <a:ext uri="{FF2B5EF4-FFF2-40B4-BE49-F238E27FC236}">
              <a16:creationId xmlns:a16="http://schemas.microsoft.com/office/drawing/2014/main" id="{CF0BE526-68C7-42C4-8A9F-11B725076A72}"/>
            </a:ext>
          </a:extLst>
        </xdr:cNvPr>
        <xdr:cNvSpPr txBox="1"/>
      </xdr:nvSpPr>
      <xdr:spPr>
        <a:xfrm>
          <a:off x="3170555" y="1344358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66.8</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79</xdr:row>
      <xdr:rowOff>165100</xdr:rowOff>
    </xdr:from>
    <xdr:ext cx="404495" cy="259080"/>
    <xdr:sp macro="" textlink="">
      <xdr:nvSpPr>
        <xdr:cNvPr id="212" name="n_2aveValue【公営住宅】&#10;有形固定資産減価償却率">
          <a:extLst>
            <a:ext uri="{FF2B5EF4-FFF2-40B4-BE49-F238E27FC236}">
              <a16:creationId xmlns:a16="http://schemas.microsoft.com/office/drawing/2014/main" id="{21B024B0-82F7-42BF-BEDD-BC457664C217}"/>
            </a:ext>
          </a:extLst>
        </xdr:cNvPr>
        <xdr:cNvSpPr txBox="1"/>
      </xdr:nvSpPr>
      <xdr:spPr>
        <a:xfrm>
          <a:off x="2385695" y="1340866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65.1</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79</xdr:row>
      <xdr:rowOff>128270</xdr:rowOff>
    </xdr:from>
    <xdr:ext cx="404495" cy="259080"/>
    <xdr:sp macro="" textlink="">
      <xdr:nvSpPr>
        <xdr:cNvPr id="213" name="n_3aveValue【公営住宅】&#10;有形固定資産減価償却率">
          <a:extLst>
            <a:ext uri="{FF2B5EF4-FFF2-40B4-BE49-F238E27FC236}">
              <a16:creationId xmlns:a16="http://schemas.microsoft.com/office/drawing/2014/main" id="{CA52E20B-08B2-4E2E-AE9C-ECB279FA3AA6}"/>
            </a:ext>
          </a:extLst>
        </xdr:cNvPr>
        <xdr:cNvSpPr txBox="1"/>
      </xdr:nvSpPr>
      <xdr:spPr>
        <a:xfrm>
          <a:off x="1610995" y="1337183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63.5</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79</xdr:row>
      <xdr:rowOff>93980</xdr:rowOff>
    </xdr:from>
    <xdr:ext cx="404495" cy="259080"/>
    <xdr:sp macro="" textlink="">
      <xdr:nvSpPr>
        <xdr:cNvPr id="214" name="n_4aveValue【公営住宅】&#10;有形固定資産減価償却率">
          <a:extLst>
            <a:ext uri="{FF2B5EF4-FFF2-40B4-BE49-F238E27FC236}">
              <a16:creationId xmlns:a16="http://schemas.microsoft.com/office/drawing/2014/main" id="{419D3BFE-69BB-46D2-90BE-B032E615EC96}"/>
            </a:ext>
          </a:extLst>
        </xdr:cNvPr>
        <xdr:cNvSpPr txBox="1"/>
      </xdr:nvSpPr>
      <xdr:spPr>
        <a:xfrm>
          <a:off x="836295" y="1333754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62.0</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84</xdr:row>
      <xdr:rowOff>11430</xdr:rowOff>
    </xdr:from>
    <xdr:ext cx="405130" cy="259080"/>
    <xdr:sp macro="" textlink="">
      <xdr:nvSpPr>
        <xdr:cNvPr id="215" name="n_1mainValue【公営住宅】&#10;有形固定資産減価償却率">
          <a:extLst>
            <a:ext uri="{FF2B5EF4-FFF2-40B4-BE49-F238E27FC236}">
              <a16:creationId xmlns:a16="http://schemas.microsoft.com/office/drawing/2014/main" id="{B884BA5A-E7F4-4E51-8F89-D7B2C81C0D9B}"/>
            </a:ext>
          </a:extLst>
        </xdr:cNvPr>
        <xdr:cNvSpPr txBox="1"/>
      </xdr:nvSpPr>
      <xdr:spPr>
        <a:xfrm>
          <a:off x="3170555" y="140931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82.0</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83</xdr:row>
      <xdr:rowOff>157480</xdr:rowOff>
    </xdr:from>
    <xdr:ext cx="404495" cy="258445"/>
    <xdr:sp macro="" textlink="">
      <xdr:nvSpPr>
        <xdr:cNvPr id="216" name="n_2mainValue【公営住宅】&#10;有形固定資産減価償却率">
          <a:extLst>
            <a:ext uri="{FF2B5EF4-FFF2-40B4-BE49-F238E27FC236}">
              <a16:creationId xmlns:a16="http://schemas.microsoft.com/office/drawing/2014/main" id="{E5BB16F6-8604-4215-964E-6623F0EA1271}"/>
            </a:ext>
          </a:extLst>
        </xdr:cNvPr>
        <xdr:cNvSpPr txBox="1"/>
      </xdr:nvSpPr>
      <xdr:spPr>
        <a:xfrm>
          <a:off x="2385695" y="1407160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80.9</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83</xdr:row>
      <xdr:rowOff>132715</xdr:rowOff>
    </xdr:from>
    <xdr:ext cx="404495" cy="258445"/>
    <xdr:sp macro="" textlink="">
      <xdr:nvSpPr>
        <xdr:cNvPr id="217" name="n_3mainValue【公営住宅】&#10;有形固定資産減価償却率">
          <a:extLst>
            <a:ext uri="{FF2B5EF4-FFF2-40B4-BE49-F238E27FC236}">
              <a16:creationId xmlns:a16="http://schemas.microsoft.com/office/drawing/2014/main" id="{BF4BC910-71C3-4123-9010-CA7628785160}"/>
            </a:ext>
          </a:extLst>
        </xdr:cNvPr>
        <xdr:cNvSpPr txBox="1"/>
      </xdr:nvSpPr>
      <xdr:spPr>
        <a:xfrm>
          <a:off x="1610995" y="1404683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79.8</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83</xdr:row>
      <xdr:rowOff>95885</xdr:rowOff>
    </xdr:from>
    <xdr:ext cx="404495" cy="259080"/>
    <xdr:sp macro="" textlink="">
      <xdr:nvSpPr>
        <xdr:cNvPr id="218" name="n_4mainValue【公営住宅】&#10;有形固定資産減価償却率">
          <a:extLst>
            <a:ext uri="{FF2B5EF4-FFF2-40B4-BE49-F238E27FC236}">
              <a16:creationId xmlns:a16="http://schemas.microsoft.com/office/drawing/2014/main" id="{DD8EDB1F-CD22-4A0D-B84D-A570C4C061E1}"/>
            </a:ext>
          </a:extLst>
        </xdr:cNvPr>
        <xdr:cNvSpPr txBox="1"/>
      </xdr:nvSpPr>
      <xdr:spPr>
        <a:xfrm>
          <a:off x="836295" y="1401000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19" name="正方形/長方形 218">
          <a:extLst>
            <a:ext uri="{FF2B5EF4-FFF2-40B4-BE49-F238E27FC236}">
              <a16:creationId xmlns:a16="http://schemas.microsoft.com/office/drawing/2014/main" id="{C5BC1E93-036A-4A8F-9987-5BA0FDC9BB09}"/>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0" name="正方形/長方形 219">
          <a:extLst>
            <a:ext uri="{FF2B5EF4-FFF2-40B4-BE49-F238E27FC236}">
              <a16:creationId xmlns:a16="http://schemas.microsoft.com/office/drawing/2014/main" id="{BA978E63-EA37-4135-B686-E1FA3E3029B6}"/>
            </a:ext>
          </a:extLst>
        </xdr:cNvPr>
        <xdr:cNvSpPr/>
      </xdr:nvSpPr>
      <xdr:spPr>
        <a:xfrm>
          <a:off x="5930900" y="1219708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1" name="正方形/長方形 220">
          <a:extLst>
            <a:ext uri="{FF2B5EF4-FFF2-40B4-BE49-F238E27FC236}">
              <a16:creationId xmlns:a16="http://schemas.microsoft.com/office/drawing/2014/main" id="{CA5A969A-F0F2-4B0F-ACD9-21A95436B8A5}"/>
            </a:ext>
          </a:extLst>
        </xdr:cNvPr>
        <xdr:cNvSpPr/>
      </xdr:nvSpPr>
      <xdr:spPr>
        <a:xfrm>
          <a:off x="5930900" y="1239647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2" name="正方形/長方形 221">
          <a:extLst>
            <a:ext uri="{FF2B5EF4-FFF2-40B4-BE49-F238E27FC236}">
              <a16:creationId xmlns:a16="http://schemas.microsoft.com/office/drawing/2014/main" id="{C5432E51-F3B2-460C-9ADF-4F815BBC4109}"/>
            </a:ext>
          </a:extLst>
        </xdr:cNvPr>
        <xdr:cNvSpPr/>
      </xdr:nvSpPr>
      <xdr:spPr>
        <a:xfrm>
          <a:off x="6832600" y="1219708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3" name="正方形/長方形 222">
          <a:extLst>
            <a:ext uri="{FF2B5EF4-FFF2-40B4-BE49-F238E27FC236}">
              <a16:creationId xmlns:a16="http://schemas.microsoft.com/office/drawing/2014/main" id="{87D8E4F1-299F-498E-B3F7-7161F47DDE82}"/>
            </a:ext>
          </a:extLst>
        </xdr:cNvPr>
        <xdr:cNvSpPr/>
      </xdr:nvSpPr>
      <xdr:spPr>
        <a:xfrm>
          <a:off x="6832600" y="1239647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0.789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4" name="正方形/長方形 223">
          <a:extLst>
            <a:ext uri="{FF2B5EF4-FFF2-40B4-BE49-F238E27FC236}">
              <a16:creationId xmlns:a16="http://schemas.microsoft.com/office/drawing/2014/main" id="{35BC29D9-1235-4AC8-887E-32107031C1E9}"/>
            </a:ext>
          </a:extLst>
        </xdr:cNvPr>
        <xdr:cNvSpPr/>
      </xdr:nvSpPr>
      <xdr:spPr>
        <a:xfrm>
          <a:off x="7838440" y="1219708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5" name="正方形/長方形 224">
          <a:extLst>
            <a:ext uri="{FF2B5EF4-FFF2-40B4-BE49-F238E27FC236}">
              <a16:creationId xmlns:a16="http://schemas.microsoft.com/office/drawing/2014/main" id="{A0F7B626-9A9E-4E19-8416-C979366F5250}"/>
            </a:ext>
          </a:extLst>
        </xdr:cNvPr>
        <xdr:cNvSpPr/>
      </xdr:nvSpPr>
      <xdr:spPr>
        <a:xfrm>
          <a:off x="7838440" y="1239647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0.196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6" name="正方形/長方形 225">
          <a:extLst>
            <a:ext uri="{FF2B5EF4-FFF2-40B4-BE49-F238E27FC236}">
              <a16:creationId xmlns:a16="http://schemas.microsoft.com/office/drawing/2014/main" id="{55207672-22C0-4CF7-A00C-554202DE6684}"/>
            </a:ext>
          </a:extLst>
        </xdr:cNvPr>
        <xdr:cNvSpPr/>
      </xdr:nvSpPr>
      <xdr:spPr>
        <a:xfrm>
          <a:off x="5826760" y="12668250"/>
          <a:ext cx="41529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250" cy="224790"/>
    <xdr:sp macro="" textlink="">
      <xdr:nvSpPr>
        <xdr:cNvPr id="227" name="テキスト ボックス 226">
          <a:extLst>
            <a:ext uri="{FF2B5EF4-FFF2-40B4-BE49-F238E27FC236}">
              <a16:creationId xmlns:a16="http://schemas.microsoft.com/office/drawing/2014/main" id="{9668979D-EA25-45FD-91AF-50D9BA618786}"/>
            </a:ext>
          </a:extLst>
        </xdr:cNvPr>
        <xdr:cNvSpPr txBox="1"/>
      </xdr:nvSpPr>
      <xdr:spPr>
        <a:xfrm>
          <a:off x="5788660" y="1248156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28" name="直線コネクタ 227">
          <a:extLst>
            <a:ext uri="{FF2B5EF4-FFF2-40B4-BE49-F238E27FC236}">
              <a16:creationId xmlns:a16="http://schemas.microsoft.com/office/drawing/2014/main" id="{D056C20B-5A42-48F0-8BA5-71357F4D9769}"/>
            </a:ext>
          </a:extLst>
        </xdr:cNvPr>
        <xdr:cNvCxnSpPr/>
      </xdr:nvCxnSpPr>
      <xdr:spPr>
        <a:xfrm>
          <a:off x="5826760" y="1490472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29" name="直線コネクタ 228">
          <a:extLst>
            <a:ext uri="{FF2B5EF4-FFF2-40B4-BE49-F238E27FC236}">
              <a16:creationId xmlns:a16="http://schemas.microsoft.com/office/drawing/2014/main" id="{2807D231-7734-4E64-B086-4EDE1DE2A7B7}"/>
            </a:ext>
          </a:extLst>
        </xdr:cNvPr>
        <xdr:cNvCxnSpPr/>
      </xdr:nvCxnSpPr>
      <xdr:spPr>
        <a:xfrm>
          <a:off x="5826760" y="1445514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85</xdr:row>
      <xdr:rowOff>67310</xdr:rowOff>
    </xdr:from>
    <xdr:ext cx="466725" cy="259080"/>
    <xdr:sp macro="" textlink="">
      <xdr:nvSpPr>
        <xdr:cNvPr id="230" name="テキスト ボックス 229">
          <a:extLst>
            <a:ext uri="{FF2B5EF4-FFF2-40B4-BE49-F238E27FC236}">
              <a16:creationId xmlns:a16="http://schemas.microsoft.com/office/drawing/2014/main" id="{B7011E3D-CE66-4A46-B83C-3531B575DC0B}"/>
            </a:ext>
          </a:extLst>
        </xdr:cNvPr>
        <xdr:cNvSpPr txBox="1"/>
      </xdr:nvSpPr>
      <xdr:spPr>
        <a:xfrm>
          <a:off x="5405120" y="1431671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31" name="直線コネクタ 230">
          <a:extLst>
            <a:ext uri="{FF2B5EF4-FFF2-40B4-BE49-F238E27FC236}">
              <a16:creationId xmlns:a16="http://schemas.microsoft.com/office/drawing/2014/main" id="{A770D8EC-4048-421C-AA62-2767DA9CC6C3}"/>
            </a:ext>
          </a:extLst>
        </xdr:cNvPr>
        <xdr:cNvCxnSpPr/>
      </xdr:nvCxnSpPr>
      <xdr:spPr>
        <a:xfrm>
          <a:off x="5826760" y="1400937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82</xdr:row>
      <xdr:rowOff>124460</xdr:rowOff>
    </xdr:from>
    <xdr:ext cx="466725" cy="259080"/>
    <xdr:sp macro="" textlink="">
      <xdr:nvSpPr>
        <xdr:cNvPr id="232" name="テキスト ボックス 231">
          <a:extLst>
            <a:ext uri="{FF2B5EF4-FFF2-40B4-BE49-F238E27FC236}">
              <a16:creationId xmlns:a16="http://schemas.microsoft.com/office/drawing/2014/main" id="{EB739F1D-C80C-468D-BB94-B6EACC888E2E}"/>
            </a:ext>
          </a:extLst>
        </xdr:cNvPr>
        <xdr:cNvSpPr txBox="1"/>
      </xdr:nvSpPr>
      <xdr:spPr>
        <a:xfrm>
          <a:off x="5405120" y="1387094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33" name="直線コネクタ 232">
          <a:extLst>
            <a:ext uri="{FF2B5EF4-FFF2-40B4-BE49-F238E27FC236}">
              <a16:creationId xmlns:a16="http://schemas.microsoft.com/office/drawing/2014/main" id="{AD2BEBD5-F1B4-4F38-B0D1-1D448F495D47}"/>
            </a:ext>
          </a:extLst>
        </xdr:cNvPr>
        <xdr:cNvCxnSpPr/>
      </xdr:nvCxnSpPr>
      <xdr:spPr>
        <a:xfrm>
          <a:off x="5826760" y="1356360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80</xdr:row>
      <xdr:rowOff>10160</xdr:rowOff>
    </xdr:from>
    <xdr:ext cx="466725" cy="259080"/>
    <xdr:sp macro="" textlink="">
      <xdr:nvSpPr>
        <xdr:cNvPr id="234" name="テキスト ボックス 233">
          <a:extLst>
            <a:ext uri="{FF2B5EF4-FFF2-40B4-BE49-F238E27FC236}">
              <a16:creationId xmlns:a16="http://schemas.microsoft.com/office/drawing/2014/main" id="{20924910-04E7-4045-8136-6F4AE970E500}"/>
            </a:ext>
          </a:extLst>
        </xdr:cNvPr>
        <xdr:cNvSpPr txBox="1"/>
      </xdr:nvSpPr>
      <xdr:spPr>
        <a:xfrm>
          <a:off x="5405120" y="134213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35" name="直線コネクタ 234">
          <a:extLst>
            <a:ext uri="{FF2B5EF4-FFF2-40B4-BE49-F238E27FC236}">
              <a16:creationId xmlns:a16="http://schemas.microsoft.com/office/drawing/2014/main" id="{7B369996-F43A-44AD-881F-2AC68AA5DBB1}"/>
            </a:ext>
          </a:extLst>
        </xdr:cNvPr>
        <xdr:cNvCxnSpPr/>
      </xdr:nvCxnSpPr>
      <xdr:spPr>
        <a:xfrm>
          <a:off x="5826760" y="1311402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77</xdr:row>
      <xdr:rowOff>67310</xdr:rowOff>
    </xdr:from>
    <xdr:ext cx="466725" cy="259080"/>
    <xdr:sp macro="" textlink="">
      <xdr:nvSpPr>
        <xdr:cNvPr id="236" name="テキスト ボックス 235">
          <a:extLst>
            <a:ext uri="{FF2B5EF4-FFF2-40B4-BE49-F238E27FC236}">
              <a16:creationId xmlns:a16="http://schemas.microsoft.com/office/drawing/2014/main" id="{AF0252E4-F49E-4499-8FA7-49046B19F33C}"/>
            </a:ext>
          </a:extLst>
        </xdr:cNvPr>
        <xdr:cNvSpPr txBox="1"/>
      </xdr:nvSpPr>
      <xdr:spPr>
        <a:xfrm>
          <a:off x="5405120" y="1297559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37" name="直線コネクタ 236">
          <a:extLst>
            <a:ext uri="{FF2B5EF4-FFF2-40B4-BE49-F238E27FC236}">
              <a16:creationId xmlns:a16="http://schemas.microsoft.com/office/drawing/2014/main" id="{766999D8-C5F0-414C-85B9-D1239E5F6F4E}"/>
            </a:ext>
          </a:extLst>
        </xdr:cNvPr>
        <xdr:cNvCxnSpPr/>
      </xdr:nvCxnSpPr>
      <xdr:spPr>
        <a:xfrm>
          <a:off x="5826760" y="1266825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74</xdr:row>
      <xdr:rowOff>124460</xdr:rowOff>
    </xdr:from>
    <xdr:ext cx="466725" cy="259080"/>
    <xdr:sp macro="" textlink="">
      <xdr:nvSpPr>
        <xdr:cNvPr id="238" name="テキスト ボックス 237">
          <a:extLst>
            <a:ext uri="{FF2B5EF4-FFF2-40B4-BE49-F238E27FC236}">
              <a16:creationId xmlns:a16="http://schemas.microsoft.com/office/drawing/2014/main" id="{B1915D7B-D291-4D71-A500-FCB87A3695A4}"/>
            </a:ext>
          </a:extLst>
        </xdr:cNvPr>
        <xdr:cNvSpPr txBox="1"/>
      </xdr:nvSpPr>
      <xdr:spPr>
        <a:xfrm>
          <a:off x="5405120" y="1252982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39" name="【公営住宅】&#10;一人当たり面積グラフ枠">
          <a:extLst>
            <a:ext uri="{FF2B5EF4-FFF2-40B4-BE49-F238E27FC236}">
              <a16:creationId xmlns:a16="http://schemas.microsoft.com/office/drawing/2014/main" id="{55F277C3-212B-4AD4-AA07-EF346D3BE4B6}"/>
            </a:ext>
          </a:extLst>
        </xdr:cNvPr>
        <xdr:cNvSpPr/>
      </xdr:nvSpPr>
      <xdr:spPr>
        <a:xfrm>
          <a:off x="5826760" y="12668250"/>
          <a:ext cx="41529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95250</xdr:rowOff>
    </xdr:from>
    <xdr:to>
      <xdr:col>54</xdr:col>
      <xdr:colOff>189865</xdr:colOff>
      <xdr:row>86</xdr:row>
      <xdr:rowOff>37465</xdr:rowOff>
    </xdr:to>
    <xdr:cxnSp macro="">
      <xdr:nvCxnSpPr>
        <xdr:cNvPr id="240" name="直線コネクタ 239">
          <a:extLst>
            <a:ext uri="{FF2B5EF4-FFF2-40B4-BE49-F238E27FC236}">
              <a16:creationId xmlns:a16="http://schemas.microsoft.com/office/drawing/2014/main" id="{3D574795-B31C-482E-AF57-51B31667B526}"/>
            </a:ext>
          </a:extLst>
        </xdr:cNvPr>
        <xdr:cNvCxnSpPr/>
      </xdr:nvCxnSpPr>
      <xdr:spPr>
        <a:xfrm flipV="1">
          <a:off x="9219565" y="13171170"/>
          <a:ext cx="0" cy="12833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41275</xdr:rowOff>
    </xdr:from>
    <xdr:ext cx="469900" cy="258445"/>
    <xdr:sp macro="" textlink="">
      <xdr:nvSpPr>
        <xdr:cNvPr id="241" name="【公営住宅】&#10;一人当たり面積最小値テキスト">
          <a:extLst>
            <a:ext uri="{FF2B5EF4-FFF2-40B4-BE49-F238E27FC236}">
              <a16:creationId xmlns:a16="http://schemas.microsoft.com/office/drawing/2014/main" id="{1577F3D1-C654-4999-9668-95FFC4B0250E}"/>
            </a:ext>
          </a:extLst>
        </xdr:cNvPr>
        <xdr:cNvSpPr txBox="1"/>
      </xdr:nvSpPr>
      <xdr:spPr>
        <a:xfrm>
          <a:off x="9258300" y="1445831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0.001</a:t>
          </a:r>
          <a:endParaRPr kumimoji="1" lang="ja-JP" altLang="en-US" sz="1000" b="1">
            <a:latin typeface="ＭＳ Ｐゴシック"/>
            <a:ea typeface="ＭＳ Ｐゴシック"/>
          </a:endParaRPr>
        </a:p>
      </xdr:txBody>
    </xdr:sp>
    <xdr:clientData/>
  </xdr:oneCellAnchor>
  <xdr:twoCellAnchor>
    <xdr:from>
      <xdr:col>54</xdr:col>
      <xdr:colOff>101600</xdr:colOff>
      <xdr:row>86</xdr:row>
      <xdr:rowOff>37465</xdr:rowOff>
    </xdr:from>
    <xdr:to>
      <xdr:col>55</xdr:col>
      <xdr:colOff>88900</xdr:colOff>
      <xdr:row>86</xdr:row>
      <xdr:rowOff>37465</xdr:rowOff>
    </xdr:to>
    <xdr:cxnSp macro="">
      <xdr:nvCxnSpPr>
        <xdr:cNvPr id="242" name="直線コネクタ 241">
          <a:extLst>
            <a:ext uri="{FF2B5EF4-FFF2-40B4-BE49-F238E27FC236}">
              <a16:creationId xmlns:a16="http://schemas.microsoft.com/office/drawing/2014/main" id="{DCB6A8DD-ED56-42C7-8BE7-0D62DB43C4A8}"/>
            </a:ext>
          </a:extLst>
        </xdr:cNvPr>
        <xdr:cNvCxnSpPr/>
      </xdr:nvCxnSpPr>
      <xdr:spPr>
        <a:xfrm>
          <a:off x="9154160" y="1445450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41910</xdr:rowOff>
    </xdr:from>
    <xdr:ext cx="469900" cy="258445"/>
    <xdr:sp macro="" textlink="">
      <xdr:nvSpPr>
        <xdr:cNvPr id="243" name="【公営住宅】&#10;一人当たり面積最大値テキスト">
          <a:extLst>
            <a:ext uri="{FF2B5EF4-FFF2-40B4-BE49-F238E27FC236}">
              <a16:creationId xmlns:a16="http://schemas.microsoft.com/office/drawing/2014/main" id="{6596E133-EC72-47FE-A290-92B84F734061}"/>
            </a:ext>
          </a:extLst>
        </xdr:cNvPr>
        <xdr:cNvSpPr txBox="1"/>
      </xdr:nvSpPr>
      <xdr:spPr>
        <a:xfrm>
          <a:off x="9258300" y="1295019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2.875</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95250</xdr:rowOff>
    </xdr:from>
    <xdr:to>
      <xdr:col>55</xdr:col>
      <xdr:colOff>88900</xdr:colOff>
      <xdr:row>78</xdr:row>
      <xdr:rowOff>95250</xdr:rowOff>
    </xdr:to>
    <xdr:cxnSp macro="">
      <xdr:nvCxnSpPr>
        <xdr:cNvPr id="244" name="直線コネクタ 243">
          <a:extLst>
            <a:ext uri="{FF2B5EF4-FFF2-40B4-BE49-F238E27FC236}">
              <a16:creationId xmlns:a16="http://schemas.microsoft.com/office/drawing/2014/main" id="{34CEF03F-D3B1-4E72-B9CA-1BD35E85CD91}"/>
            </a:ext>
          </a:extLst>
        </xdr:cNvPr>
        <xdr:cNvCxnSpPr/>
      </xdr:nvCxnSpPr>
      <xdr:spPr>
        <a:xfrm>
          <a:off x="9154160" y="1317117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4445</xdr:rowOff>
    </xdr:from>
    <xdr:ext cx="469900" cy="259080"/>
    <xdr:sp macro="" textlink="">
      <xdr:nvSpPr>
        <xdr:cNvPr id="245" name="【公営住宅】&#10;一人当たり面積平均値テキスト">
          <a:extLst>
            <a:ext uri="{FF2B5EF4-FFF2-40B4-BE49-F238E27FC236}">
              <a16:creationId xmlns:a16="http://schemas.microsoft.com/office/drawing/2014/main" id="{3DB6CFEE-ECCB-4E67-B893-B838AFBF275A}"/>
            </a:ext>
          </a:extLst>
        </xdr:cNvPr>
        <xdr:cNvSpPr txBox="1"/>
      </xdr:nvSpPr>
      <xdr:spPr>
        <a:xfrm>
          <a:off x="9258300" y="1408620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0.388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84</xdr:row>
      <xdr:rowOff>153035</xdr:rowOff>
    </xdr:from>
    <xdr:to>
      <xdr:col>55</xdr:col>
      <xdr:colOff>50800</xdr:colOff>
      <xdr:row>85</xdr:row>
      <xdr:rowOff>83185</xdr:rowOff>
    </xdr:to>
    <xdr:sp macro="" textlink="">
      <xdr:nvSpPr>
        <xdr:cNvPr id="246" name="フローチャート: 判断 245">
          <a:extLst>
            <a:ext uri="{FF2B5EF4-FFF2-40B4-BE49-F238E27FC236}">
              <a16:creationId xmlns:a16="http://schemas.microsoft.com/office/drawing/2014/main" id="{89A45CFB-642C-4DE8-867E-9938EA0616EC}"/>
            </a:ext>
          </a:extLst>
        </xdr:cNvPr>
        <xdr:cNvSpPr/>
      </xdr:nvSpPr>
      <xdr:spPr>
        <a:xfrm>
          <a:off x="9192260" y="1423479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153035</xdr:rowOff>
    </xdr:from>
    <xdr:to>
      <xdr:col>50</xdr:col>
      <xdr:colOff>165100</xdr:colOff>
      <xdr:row>85</xdr:row>
      <xdr:rowOff>83185</xdr:rowOff>
    </xdr:to>
    <xdr:sp macro="" textlink="">
      <xdr:nvSpPr>
        <xdr:cNvPr id="247" name="フローチャート: 判断 246">
          <a:extLst>
            <a:ext uri="{FF2B5EF4-FFF2-40B4-BE49-F238E27FC236}">
              <a16:creationId xmlns:a16="http://schemas.microsoft.com/office/drawing/2014/main" id="{7BBEE751-47C8-44D8-89E4-66F5966085C4}"/>
            </a:ext>
          </a:extLst>
        </xdr:cNvPr>
        <xdr:cNvSpPr/>
      </xdr:nvSpPr>
      <xdr:spPr>
        <a:xfrm>
          <a:off x="8445500" y="142347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138430</xdr:rowOff>
    </xdr:from>
    <xdr:to>
      <xdr:col>46</xdr:col>
      <xdr:colOff>38100</xdr:colOff>
      <xdr:row>85</xdr:row>
      <xdr:rowOff>68580</xdr:rowOff>
    </xdr:to>
    <xdr:sp macro="" textlink="">
      <xdr:nvSpPr>
        <xdr:cNvPr id="248" name="フローチャート: 判断 247">
          <a:extLst>
            <a:ext uri="{FF2B5EF4-FFF2-40B4-BE49-F238E27FC236}">
              <a16:creationId xmlns:a16="http://schemas.microsoft.com/office/drawing/2014/main" id="{8C19DE6F-D536-4C03-B733-7E0B9A31DAAF}"/>
            </a:ext>
          </a:extLst>
        </xdr:cNvPr>
        <xdr:cNvSpPr/>
      </xdr:nvSpPr>
      <xdr:spPr>
        <a:xfrm>
          <a:off x="7670800" y="142201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123190</xdr:rowOff>
    </xdr:from>
    <xdr:to>
      <xdr:col>41</xdr:col>
      <xdr:colOff>101600</xdr:colOff>
      <xdr:row>85</xdr:row>
      <xdr:rowOff>53340</xdr:rowOff>
    </xdr:to>
    <xdr:sp macro="" textlink="">
      <xdr:nvSpPr>
        <xdr:cNvPr id="249" name="フローチャート: 判断 248">
          <a:extLst>
            <a:ext uri="{FF2B5EF4-FFF2-40B4-BE49-F238E27FC236}">
              <a16:creationId xmlns:a16="http://schemas.microsoft.com/office/drawing/2014/main" id="{8857612B-291D-43FC-B2CF-B98D3122B324}"/>
            </a:ext>
          </a:extLst>
        </xdr:cNvPr>
        <xdr:cNvSpPr/>
      </xdr:nvSpPr>
      <xdr:spPr>
        <a:xfrm>
          <a:off x="6873240" y="142049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116840</xdr:rowOff>
    </xdr:from>
    <xdr:to>
      <xdr:col>36</xdr:col>
      <xdr:colOff>165100</xdr:colOff>
      <xdr:row>85</xdr:row>
      <xdr:rowOff>46990</xdr:rowOff>
    </xdr:to>
    <xdr:sp macro="" textlink="">
      <xdr:nvSpPr>
        <xdr:cNvPr id="250" name="フローチャート: 判断 249">
          <a:extLst>
            <a:ext uri="{FF2B5EF4-FFF2-40B4-BE49-F238E27FC236}">
              <a16:creationId xmlns:a16="http://schemas.microsoft.com/office/drawing/2014/main" id="{1E464143-5F1D-46D6-96F6-4060DD893BD6}"/>
            </a:ext>
          </a:extLst>
        </xdr:cNvPr>
        <xdr:cNvSpPr/>
      </xdr:nvSpPr>
      <xdr:spPr>
        <a:xfrm>
          <a:off x="6098540" y="141986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149860</xdr:rowOff>
    </xdr:from>
    <xdr:ext cx="762000" cy="259080"/>
    <xdr:sp macro="" textlink="">
      <xdr:nvSpPr>
        <xdr:cNvPr id="251" name="テキスト ボックス 250">
          <a:extLst>
            <a:ext uri="{FF2B5EF4-FFF2-40B4-BE49-F238E27FC236}">
              <a16:creationId xmlns:a16="http://schemas.microsoft.com/office/drawing/2014/main" id="{6E46B1DA-9DAC-40EE-AFAD-0A01905B1962}"/>
            </a:ext>
          </a:extLst>
        </xdr:cNvPr>
        <xdr:cNvSpPr txBox="1"/>
      </xdr:nvSpPr>
      <xdr:spPr>
        <a:xfrm>
          <a:off x="9052560" y="14902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149860</xdr:rowOff>
    </xdr:from>
    <xdr:ext cx="762000" cy="259080"/>
    <xdr:sp macro="" textlink="">
      <xdr:nvSpPr>
        <xdr:cNvPr id="252" name="テキスト ボックス 251">
          <a:extLst>
            <a:ext uri="{FF2B5EF4-FFF2-40B4-BE49-F238E27FC236}">
              <a16:creationId xmlns:a16="http://schemas.microsoft.com/office/drawing/2014/main" id="{BE762CC8-B637-4FDE-8C5D-B104F0F91787}"/>
            </a:ext>
          </a:extLst>
        </xdr:cNvPr>
        <xdr:cNvSpPr txBox="1"/>
      </xdr:nvSpPr>
      <xdr:spPr>
        <a:xfrm>
          <a:off x="8328660" y="14902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88</xdr:row>
      <xdr:rowOff>149860</xdr:rowOff>
    </xdr:from>
    <xdr:ext cx="762000" cy="259080"/>
    <xdr:sp macro="" textlink="">
      <xdr:nvSpPr>
        <xdr:cNvPr id="253" name="テキスト ボックス 252">
          <a:extLst>
            <a:ext uri="{FF2B5EF4-FFF2-40B4-BE49-F238E27FC236}">
              <a16:creationId xmlns:a16="http://schemas.microsoft.com/office/drawing/2014/main" id="{31D54064-08F7-492D-AEB2-B0C3CE7146D6}"/>
            </a:ext>
          </a:extLst>
        </xdr:cNvPr>
        <xdr:cNvSpPr txBox="1"/>
      </xdr:nvSpPr>
      <xdr:spPr>
        <a:xfrm>
          <a:off x="7546340" y="14902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149860</xdr:rowOff>
    </xdr:from>
    <xdr:ext cx="762000" cy="259080"/>
    <xdr:sp macro="" textlink="">
      <xdr:nvSpPr>
        <xdr:cNvPr id="254" name="テキスト ボックス 253">
          <a:extLst>
            <a:ext uri="{FF2B5EF4-FFF2-40B4-BE49-F238E27FC236}">
              <a16:creationId xmlns:a16="http://schemas.microsoft.com/office/drawing/2014/main" id="{371A6B0D-DBE3-4128-ADBE-80E13D084309}"/>
            </a:ext>
          </a:extLst>
        </xdr:cNvPr>
        <xdr:cNvSpPr txBox="1"/>
      </xdr:nvSpPr>
      <xdr:spPr>
        <a:xfrm>
          <a:off x="6756400" y="14902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149860</xdr:rowOff>
    </xdr:from>
    <xdr:ext cx="762000" cy="259080"/>
    <xdr:sp macro="" textlink="">
      <xdr:nvSpPr>
        <xdr:cNvPr id="255" name="テキスト ボックス 254">
          <a:extLst>
            <a:ext uri="{FF2B5EF4-FFF2-40B4-BE49-F238E27FC236}">
              <a16:creationId xmlns:a16="http://schemas.microsoft.com/office/drawing/2014/main" id="{4D283C02-C65C-4921-B24A-9708FC944ABC}"/>
            </a:ext>
          </a:extLst>
        </xdr:cNvPr>
        <xdr:cNvSpPr txBox="1"/>
      </xdr:nvSpPr>
      <xdr:spPr>
        <a:xfrm>
          <a:off x="5981700" y="14902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85</xdr:row>
      <xdr:rowOff>74930</xdr:rowOff>
    </xdr:from>
    <xdr:to>
      <xdr:col>55</xdr:col>
      <xdr:colOff>50800</xdr:colOff>
      <xdr:row>86</xdr:row>
      <xdr:rowOff>5080</xdr:rowOff>
    </xdr:to>
    <xdr:sp macro="" textlink="">
      <xdr:nvSpPr>
        <xdr:cNvPr id="256" name="楕円 255">
          <a:extLst>
            <a:ext uri="{FF2B5EF4-FFF2-40B4-BE49-F238E27FC236}">
              <a16:creationId xmlns:a16="http://schemas.microsoft.com/office/drawing/2014/main" id="{7C7F65BF-98B0-4413-9371-4309796D68AD}"/>
            </a:ext>
          </a:extLst>
        </xdr:cNvPr>
        <xdr:cNvSpPr/>
      </xdr:nvSpPr>
      <xdr:spPr>
        <a:xfrm>
          <a:off x="9192260" y="143243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161290</xdr:rowOff>
    </xdr:from>
    <xdr:ext cx="469900" cy="259080"/>
    <xdr:sp macro="" textlink="">
      <xdr:nvSpPr>
        <xdr:cNvPr id="257" name="【公営住宅】&#10;一人当たり面積該当値テキスト">
          <a:extLst>
            <a:ext uri="{FF2B5EF4-FFF2-40B4-BE49-F238E27FC236}">
              <a16:creationId xmlns:a16="http://schemas.microsoft.com/office/drawing/2014/main" id="{9BE5D045-3D06-4CCB-A74E-22D373DE7DBF}"/>
            </a:ext>
          </a:extLst>
        </xdr:cNvPr>
        <xdr:cNvSpPr txBox="1"/>
      </xdr:nvSpPr>
      <xdr:spPr>
        <a:xfrm>
          <a:off x="9258300" y="142430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0.184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85</xdr:row>
      <xdr:rowOff>74930</xdr:rowOff>
    </xdr:from>
    <xdr:to>
      <xdr:col>50</xdr:col>
      <xdr:colOff>165100</xdr:colOff>
      <xdr:row>86</xdr:row>
      <xdr:rowOff>5080</xdr:rowOff>
    </xdr:to>
    <xdr:sp macro="" textlink="">
      <xdr:nvSpPr>
        <xdr:cNvPr id="258" name="楕円 257">
          <a:extLst>
            <a:ext uri="{FF2B5EF4-FFF2-40B4-BE49-F238E27FC236}">
              <a16:creationId xmlns:a16="http://schemas.microsoft.com/office/drawing/2014/main" id="{C925B399-67DB-46A4-95DB-131EBEDC8BD4}"/>
            </a:ext>
          </a:extLst>
        </xdr:cNvPr>
        <xdr:cNvSpPr/>
      </xdr:nvSpPr>
      <xdr:spPr>
        <a:xfrm>
          <a:off x="8445500" y="143243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125730</xdr:rowOff>
    </xdr:from>
    <xdr:to>
      <xdr:col>55</xdr:col>
      <xdr:colOff>0</xdr:colOff>
      <xdr:row>85</xdr:row>
      <xdr:rowOff>125730</xdr:rowOff>
    </xdr:to>
    <xdr:cxnSp macro="">
      <xdr:nvCxnSpPr>
        <xdr:cNvPr id="259" name="直線コネクタ 258">
          <a:extLst>
            <a:ext uri="{FF2B5EF4-FFF2-40B4-BE49-F238E27FC236}">
              <a16:creationId xmlns:a16="http://schemas.microsoft.com/office/drawing/2014/main" id="{641BB0C0-B192-429D-8EA5-5DFC74037ED8}"/>
            </a:ext>
          </a:extLst>
        </xdr:cNvPr>
        <xdr:cNvCxnSpPr/>
      </xdr:nvCxnSpPr>
      <xdr:spPr>
        <a:xfrm>
          <a:off x="8496300" y="14375130"/>
          <a:ext cx="7239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74930</xdr:rowOff>
    </xdr:from>
    <xdr:to>
      <xdr:col>46</xdr:col>
      <xdr:colOff>38100</xdr:colOff>
      <xdr:row>86</xdr:row>
      <xdr:rowOff>5080</xdr:rowOff>
    </xdr:to>
    <xdr:sp macro="" textlink="">
      <xdr:nvSpPr>
        <xdr:cNvPr id="260" name="楕円 259">
          <a:extLst>
            <a:ext uri="{FF2B5EF4-FFF2-40B4-BE49-F238E27FC236}">
              <a16:creationId xmlns:a16="http://schemas.microsoft.com/office/drawing/2014/main" id="{BE9EE67C-E135-4B80-9C1E-C84BCA66AAB6}"/>
            </a:ext>
          </a:extLst>
        </xdr:cNvPr>
        <xdr:cNvSpPr/>
      </xdr:nvSpPr>
      <xdr:spPr>
        <a:xfrm>
          <a:off x="7670800" y="143243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125730</xdr:rowOff>
    </xdr:from>
    <xdr:to>
      <xdr:col>50</xdr:col>
      <xdr:colOff>114300</xdr:colOff>
      <xdr:row>85</xdr:row>
      <xdr:rowOff>125730</xdr:rowOff>
    </xdr:to>
    <xdr:cxnSp macro="">
      <xdr:nvCxnSpPr>
        <xdr:cNvPr id="261" name="直線コネクタ 260">
          <a:extLst>
            <a:ext uri="{FF2B5EF4-FFF2-40B4-BE49-F238E27FC236}">
              <a16:creationId xmlns:a16="http://schemas.microsoft.com/office/drawing/2014/main" id="{86ADC378-D8B7-4593-9B34-0683AD94DDBA}"/>
            </a:ext>
          </a:extLst>
        </xdr:cNvPr>
        <xdr:cNvCxnSpPr/>
      </xdr:nvCxnSpPr>
      <xdr:spPr>
        <a:xfrm flipV="1">
          <a:off x="7713980" y="14375130"/>
          <a:ext cx="7823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74930</xdr:rowOff>
    </xdr:from>
    <xdr:to>
      <xdr:col>41</xdr:col>
      <xdr:colOff>101600</xdr:colOff>
      <xdr:row>86</xdr:row>
      <xdr:rowOff>5080</xdr:rowOff>
    </xdr:to>
    <xdr:sp macro="" textlink="">
      <xdr:nvSpPr>
        <xdr:cNvPr id="262" name="楕円 261">
          <a:extLst>
            <a:ext uri="{FF2B5EF4-FFF2-40B4-BE49-F238E27FC236}">
              <a16:creationId xmlns:a16="http://schemas.microsoft.com/office/drawing/2014/main" id="{15F65BBF-61C9-4C1C-A92B-E1CBA1283CC2}"/>
            </a:ext>
          </a:extLst>
        </xdr:cNvPr>
        <xdr:cNvSpPr/>
      </xdr:nvSpPr>
      <xdr:spPr>
        <a:xfrm>
          <a:off x="6873240" y="143243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125730</xdr:rowOff>
    </xdr:from>
    <xdr:to>
      <xdr:col>45</xdr:col>
      <xdr:colOff>177800</xdr:colOff>
      <xdr:row>85</xdr:row>
      <xdr:rowOff>125730</xdr:rowOff>
    </xdr:to>
    <xdr:cxnSp macro="">
      <xdr:nvCxnSpPr>
        <xdr:cNvPr id="263" name="直線コネクタ 262">
          <a:extLst>
            <a:ext uri="{FF2B5EF4-FFF2-40B4-BE49-F238E27FC236}">
              <a16:creationId xmlns:a16="http://schemas.microsoft.com/office/drawing/2014/main" id="{143772B7-CDDC-4DAE-9BD5-28685F72C642}"/>
            </a:ext>
          </a:extLst>
        </xdr:cNvPr>
        <xdr:cNvCxnSpPr/>
      </xdr:nvCxnSpPr>
      <xdr:spPr>
        <a:xfrm>
          <a:off x="6924040" y="14375130"/>
          <a:ext cx="78994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75565</xdr:rowOff>
    </xdr:from>
    <xdr:to>
      <xdr:col>36</xdr:col>
      <xdr:colOff>165100</xdr:colOff>
      <xdr:row>86</xdr:row>
      <xdr:rowOff>6350</xdr:rowOff>
    </xdr:to>
    <xdr:sp macro="" textlink="">
      <xdr:nvSpPr>
        <xdr:cNvPr id="264" name="楕円 263">
          <a:extLst>
            <a:ext uri="{FF2B5EF4-FFF2-40B4-BE49-F238E27FC236}">
              <a16:creationId xmlns:a16="http://schemas.microsoft.com/office/drawing/2014/main" id="{1E605B98-BE0A-4296-8244-A549B0A071C9}"/>
            </a:ext>
          </a:extLst>
        </xdr:cNvPr>
        <xdr:cNvSpPr/>
      </xdr:nvSpPr>
      <xdr:spPr>
        <a:xfrm>
          <a:off x="6098540" y="1432496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125730</xdr:rowOff>
    </xdr:from>
    <xdr:to>
      <xdr:col>41</xdr:col>
      <xdr:colOff>50800</xdr:colOff>
      <xdr:row>85</xdr:row>
      <xdr:rowOff>126365</xdr:rowOff>
    </xdr:to>
    <xdr:cxnSp macro="">
      <xdr:nvCxnSpPr>
        <xdr:cNvPr id="265" name="直線コネクタ 264">
          <a:extLst>
            <a:ext uri="{FF2B5EF4-FFF2-40B4-BE49-F238E27FC236}">
              <a16:creationId xmlns:a16="http://schemas.microsoft.com/office/drawing/2014/main" id="{002C0BAA-5D7D-45FA-AF67-08C5CD402B37}"/>
            </a:ext>
          </a:extLst>
        </xdr:cNvPr>
        <xdr:cNvCxnSpPr/>
      </xdr:nvCxnSpPr>
      <xdr:spPr>
        <a:xfrm flipV="1">
          <a:off x="6149340" y="14375130"/>
          <a:ext cx="7747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83</xdr:row>
      <xdr:rowOff>99695</xdr:rowOff>
    </xdr:from>
    <xdr:ext cx="469900" cy="258445"/>
    <xdr:sp macro="" textlink="">
      <xdr:nvSpPr>
        <xdr:cNvPr id="266" name="n_1aveValue【公営住宅】&#10;一人当たり面積">
          <a:extLst>
            <a:ext uri="{FF2B5EF4-FFF2-40B4-BE49-F238E27FC236}">
              <a16:creationId xmlns:a16="http://schemas.microsoft.com/office/drawing/2014/main" id="{E84983CA-B78A-46BE-B477-0DB8E42E17F2}"/>
            </a:ext>
          </a:extLst>
        </xdr:cNvPr>
        <xdr:cNvSpPr txBox="1"/>
      </xdr:nvSpPr>
      <xdr:spPr>
        <a:xfrm>
          <a:off x="8271510" y="1401381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0.387</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83</xdr:row>
      <xdr:rowOff>85090</xdr:rowOff>
    </xdr:from>
    <xdr:ext cx="469265" cy="259080"/>
    <xdr:sp macro="" textlink="">
      <xdr:nvSpPr>
        <xdr:cNvPr id="267" name="n_2aveValue【公営住宅】&#10;一人当たり面積">
          <a:extLst>
            <a:ext uri="{FF2B5EF4-FFF2-40B4-BE49-F238E27FC236}">
              <a16:creationId xmlns:a16="http://schemas.microsoft.com/office/drawing/2014/main" id="{5A1AE6C4-F8D8-4EDE-BE49-05C4D61096C0}"/>
            </a:ext>
          </a:extLst>
        </xdr:cNvPr>
        <xdr:cNvSpPr txBox="1"/>
      </xdr:nvSpPr>
      <xdr:spPr>
        <a:xfrm>
          <a:off x="7509510" y="139992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0.420</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83</xdr:row>
      <xdr:rowOff>69850</xdr:rowOff>
    </xdr:from>
    <xdr:ext cx="469265" cy="259080"/>
    <xdr:sp macro="" textlink="">
      <xdr:nvSpPr>
        <xdr:cNvPr id="268" name="n_3aveValue【公営住宅】&#10;一人当たり面積">
          <a:extLst>
            <a:ext uri="{FF2B5EF4-FFF2-40B4-BE49-F238E27FC236}">
              <a16:creationId xmlns:a16="http://schemas.microsoft.com/office/drawing/2014/main" id="{BFDBAD33-7D54-480C-952F-1AE9E57F610E}"/>
            </a:ext>
          </a:extLst>
        </xdr:cNvPr>
        <xdr:cNvSpPr txBox="1"/>
      </xdr:nvSpPr>
      <xdr:spPr>
        <a:xfrm>
          <a:off x="6711950" y="139839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0.453</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83</xdr:row>
      <xdr:rowOff>63500</xdr:rowOff>
    </xdr:from>
    <xdr:ext cx="469265" cy="258445"/>
    <xdr:sp macro="" textlink="">
      <xdr:nvSpPr>
        <xdr:cNvPr id="269" name="n_4aveValue【公営住宅】&#10;一人当たり面積">
          <a:extLst>
            <a:ext uri="{FF2B5EF4-FFF2-40B4-BE49-F238E27FC236}">
              <a16:creationId xmlns:a16="http://schemas.microsoft.com/office/drawing/2014/main" id="{CE8EF74F-B06C-4F64-8159-924E2D511A62}"/>
            </a:ext>
          </a:extLst>
        </xdr:cNvPr>
        <xdr:cNvSpPr txBox="1"/>
      </xdr:nvSpPr>
      <xdr:spPr>
        <a:xfrm>
          <a:off x="5937250" y="1397762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0.467</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85</xdr:row>
      <xdr:rowOff>167640</xdr:rowOff>
    </xdr:from>
    <xdr:ext cx="469900" cy="258445"/>
    <xdr:sp macro="" textlink="">
      <xdr:nvSpPr>
        <xdr:cNvPr id="270" name="n_1mainValue【公営住宅】&#10;一人当たり面積">
          <a:extLst>
            <a:ext uri="{FF2B5EF4-FFF2-40B4-BE49-F238E27FC236}">
              <a16:creationId xmlns:a16="http://schemas.microsoft.com/office/drawing/2014/main" id="{FE7F1DC7-6928-498F-B486-4744BDD12ED6}"/>
            </a:ext>
          </a:extLst>
        </xdr:cNvPr>
        <xdr:cNvSpPr txBox="1"/>
      </xdr:nvSpPr>
      <xdr:spPr>
        <a:xfrm>
          <a:off x="8271510" y="1441704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0.184</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85</xdr:row>
      <xdr:rowOff>167640</xdr:rowOff>
    </xdr:from>
    <xdr:ext cx="469265" cy="258445"/>
    <xdr:sp macro="" textlink="">
      <xdr:nvSpPr>
        <xdr:cNvPr id="271" name="n_2mainValue【公営住宅】&#10;一人当たり面積">
          <a:extLst>
            <a:ext uri="{FF2B5EF4-FFF2-40B4-BE49-F238E27FC236}">
              <a16:creationId xmlns:a16="http://schemas.microsoft.com/office/drawing/2014/main" id="{0013D0B9-F4B8-49C1-9180-4517BD4FE7EC}"/>
            </a:ext>
          </a:extLst>
        </xdr:cNvPr>
        <xdr:cNvSpPr txBox="1"/>
      </xdr:nvSpPr>
      <xdr:spPr>
        <a:xfrm>
          <a:off x="7509510" y="1441704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0.183</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85</xdr:row>
      <xdr:rowOff>167640</xdr:rowOff>
    </xdr:from>
    <xdr:ext cx="469265" cy="258445"/>
    <xdr:sp macro="" textlink="">
      <xdr:nvSpPr>
        <xdr:cNvPr id="272" name="n_3mainValue【公営住宅】&#10;一人当たり面積">
          <a:extLst>
            <a:ext uri="{FF2B5EF4-FFF2-40B4-BE49-F238E27FC236}">
              <a16:creationId xmlns:a16="http://schemas.microsoft.com/office/drawing/2014/main" id="{D70FAA86-D5C1-4BB4-86BF-2F2D919945D2}"/>
            </a:ext>
          </a:extLst>
        </xdr:cNvPr>
        <xdr:cNvSpPr txBox="1"/>
      </xdr:nvSpPr>
      <xdr:spPr>
        <a:xfrm>
          <a:off x="6711950" y="1441704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0.183</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85</xdr:row>
      <xdr:rowOff>168275</xdr:rowOff>
    </xdr:from>
    <xdr:ext cx="469265" cy="258445"/>
    <xdr:sp macro="" textlink="">
      <xdr:nvSpPr>
        <xdr:cNvPr id="273" name="n_4mainValue【公営住宅】&#10;一人当たり面積">
          <a:extLst>
            <a:ext uri="{FF2B5EF4-FFF2-40B4-BE49-F238E27FC236}">
              <a16:creationId xmlns:a16="http://schemas.microsoft.com/office/drawing/2014/main" id="{55DC20F4-B291-4C48-AAE2-A0A720F06014}"/>
            </a:ext>
          </a:extLst>
        </xdr:cNvPr>
        <xdr:cNvSpPr txBox="1"/>
      </xdr:nvSpPr>
      <xdr:spPr>
        <a:xfrm>
          <a:off x="5937250" y="1441767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0.182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4" name="正方形/長方形 273">
          <a:extLst>
            <a:ext uri="{FF2B5EF4-FFF2-40B4-BE49-F238E27FC236}">
              <a16:creationId xmlns:a16="http://schemas.microsoft.com/office/drawing/2014/main" id="{32AFAFD7-2DD0-4481-BC4A-D63230A2BC60}"/>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5" name="正方形/長方形 274">
          <a:extLst>
            <a:ext uri="{FF2B5EF4-FFF2-40B4-BE49-F238E27FC236}">
              <a16:creationId xmlns:a16="http://schemas.microsoft.com/office/drawing/2014/main" id="{5B4BC427-83E5-46A0-B881-0C14CE641CA1}"/>
            </a:ext>
          </a:extLst>
        </xdr:cNvPr>
        <xdr:cNvSpPr/>
      </xdr:nvSpPr>
      <xdr:spPr>
        <a:xfrm>
          <a:off x="797560" y="1592326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6" name="正方形/長方形 275">
          <a:extLst>
            <a:ext uri="{FF2B5EF4-FFF2-40B4-BE49-F238E27FC236}">
              <a16:creationId xmlns:a16="http://schemas.microsoft.com/office/drawing/2014/main" id="{FAE1CD14-AAF6-4F94-9187-B5D255C9C915}"/>
            </a:ext>
          </a:extLst>
        </xdr:cNvPr>
        <xdr:cNvSpPr/>
      </xdr:nvSpPr>
      <xdr:spPr>
        <a:xfrm>
          <a:off x="797560" y="1611884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7" name="正方形/長方形 276">
          <a:extLst>
            <a:ext uri="{FF2B5EF4-FFF2-40B4-BE49-F238E27FC236}">
              <a16:creationId xmlns:a16="http://schemas.microsoft.com/office/drawing/2014/main" id="{2853FF65-A1A4-4F99-8902-2640A733D246}"/>
            </a:ext>
          </a:extLst>
        </xdr:cNvPr>
        <xdr:cNvSpPr/>
      </xdr:nvSpPr>
      <xdr:spPr>
        <a:xfrm>
          <a:off x="1676400" y="1592326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78" name="正方形/長方形 277">
          <a:extLst>
            <a:ext uri="{FF2B5EF4-FFF2-40B4-BE49-F238E27FC236}">
              <a16:creationId xmlns:a16="http://schemas.microsoft.com/office/drawing/2014/main" id="{C309FE3F-C52E-45EA-BFDF-44293A340E62}"/>
            </a:ext>
          </a:extLst>
        </xdr:cNvPr>
        <xdr:cNvSpPr/>
      </xdr:nvSpPr>
      <xdr:spPr>
        <a:xfrm>
          <a:off x="1676400" y="1611884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66.5</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79" name="正方形/長方形 278">
          <a:extLst>
            <a:ext uri="{FF2B5EF4-FFF2-40B4-BE49-F238E27FC236}">
              <a16:creationId xmlns:a16="http://schemas.microsoft.com/office/drawing/2014/main" id="{601046D4-928B-4D8C-90D2-18EC7FB49D87}"/>
            </a:ext>
          </a:extLst>
        </xdr:cNvPr>
        <xdr:cNvSpPr/>
      </xdr:nvSpPr>
      <xdr:spPr>
        <a:xfrm>
          <a:off x="2682240" y="1592326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0" name="正方形/長方形 279">
          <a:extLst>
            <a:ext uri="{FF2B5EF4-FFF2-40B4-BE49-F238E27FC236}">
              <a16:creationId xmlns:a16="http://schemas.microsoft.com/office/drawing/2014/main" id="{D65D87FC-EE22-455D-8D23-1CF6303020CA}"/>
            </a:ext>
          </a:extLst>
        </xdr:cNvPr>
        <xdr:cNvSpPr/>
      </xdr:nvSpPr>
      <xdr:spPr>
        <a:xfrm>
          <a:off x="2682240" y="1611884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1" name="正方形/長方形 280">
          <a:extLst>
            <a:ext uri="{FF2B5EF4-FFF2-40B4-BE49-F238E27FC236}">
              <a16:creationId xmlns:a16="http://schemas.microsoft.com/office/drawing/2014/main" id="{95EDD8A7-4380-4591-B7F2-73ED1447F26E}"/>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2" name="正方形/長方形 281">
          <a:extLst>
            <a:ext uri="{FF2B5EF4-FFF2-40B4-BE49-F238E27FC236}">
              <a16:creationId xmlns:a16="http://schemas.microsoft.com/office/drawing/2014/main" id="{971BA2A3-A691-40E4-B7F1-E45FC40D8006}"/>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3" name="正方形/長方形 282">
          <a:extLst>
            <a:ext uri="{FF2B5EF4-FFF2-40B4-BE49-F238E27FC236}">
              <a16:creationId xmlns:a16="http://schemas.microsoft.com/office/drawing/2014/main" id="{8024CE25-FE2C-4277-8E20-7CFA3A80ED2E}"/>
            </a:ext>
          </a:extLst>
        </xdr:cNvPr>
        <xdr:cNvSpPr/>
      </xdr:nvSpPr>
      <xdr:spPr>
        <a:xfrm>
          <a:off x="5930900" y="1592326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4" name="正方形/長方形 283">
          <a:extLst>
            <a:ext uri="{FF2B5EF4-FFF2-40B4-BE49-F238E27FC236}">
              <a16:creationId xmlns:a16="http://schemas.microsoft.com/office/drawing/2014/main" id="{0DA5470B-C1B9-47B3-9E33-05B381837889}"/>
            </a:ext>
          </a:extLst>
        </xdr:cNvPr>
        <xdr:cNvSpPr/>
      </xdr:nvSpPr>
      <xdr:spPr>
        <a:xfrm>
          <a:off x="5930900" y="1611884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5" name="正方形/長方形 284">
          <a:extLst>
            <a:ext uri="{FF2B5EF4-FFF2-40B4-BE49-F238E27FC236}">
              <a16:creationId xmlns:a16="http://schemas.microsoft.com/office/drawing/2014/main" id="{1F75F78C-3BBB-4797-9E60-3ED8BAB41813}"/>
            </a:ext>
          </a:extLst>
        </xdr:cNvPr>
        <xdr:cNvSpPr/>
      </xdr:nvSpPr>
      <xdr:spPr>
        <a:xfrm>
          <a:off x="6832600" y="1592326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6" name="正方形/長方形 285">
          <a:extLst>
            <a:ext uri="{FF2B5EF4-FFF2-40B4-BE49-F238E27FC236}">
              <a16:creationId xmlns:a16="http://schemas.microsoft.com/office/drawing/2014/main" id="{1FAAD5EC-2FFA-4605-81F2-5726B1A93DE9}"/>
            </a:ext>
          </a:extLst>
        </xdr:cNvPr>
        <xdr:cNvSpPr/>
      </xdr:nvSpPr>
      <xdr:spPr>
        <a:xfrm>
          <a:off x="6832600" y="1611884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117,337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87" name="正方形/長方形 286">
          <a:extLst>
            <a:ext uri="{FF2B5EF4-FFF2-40B4-BE49-F238E27FC236}">
              <a16:creationId xmlns:a16="http://schemas.microsoft.com/office/drawing/2014/main" id="{3D3BA144-36D6-4527-B8AC-48EB3120A93F}"/>
            </a:ext>
          </a:extLst>
        </xdr:cNvPr>
        <xdr:cNvSpPr/>
      </xdr:nvSpPr>
      <xdr:spPr>
        <a:xfrm>
          <a:off x="7838440" y="1592326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88" name="正方形/長方形 287">
          <a:extLst>
            <a:ext uri="{FF2B5EF4-FFF2-40B4-BE49-F238E27FC236}">
              <a16:creationId xmlns:a16="http://schemas.microsoft.com/office/drawing/2014/main" id="{3D52069E-2EC3-4D1A-998F-BBAC20EF0C56}"/>
            </a:ext>
          </a:extLst>
        </xdr:cNvPr>
        <xdr:cNvSpPr/>
      </xdr:nvSpPr>
      <xdr:spPr>
        <a:xfrm>
          <a:off x="7838440" y="1611884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38,449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89" name="正方形/長方形 288">
          <a:extLst>
            <a:ext uri="{FF2B5EF4-FFF2-40B4-BE49-F238E27FC236}">
              <a16:creationId xmlns:a16="http://schemas.microsoft.com/office/drawing/2014/main" id="{4D966D26-BCB2-465D-AA08-0ED2B9693DA6}"/>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0" name="正方形/長方形 289">
          <a:extLst>
            <a:ext uri="{FF2B5EF4-FFF2-40B4-BE49-F238E27FC236}">
              <a16:creationId xmlns:a16="http://schemas.microsoft.com/office/drawing/2014/main" id="{17168BE6-AB1C-49F3-941C-2A5B242F3578}"/>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1" name="正方形/長方形 290">
          <a:extLst>
            <a:ext uri="{FF2B5EF4-FFF2-40B4-BE49-F238E27FC236}">
              <a16:creationId xmlns:a16="http://schemas.microsoft.com/office/drawing/2014/main" id="{17F7B424-5AC8-48AA-AE3A-ECFBB4092395}"/>
            </a:ext>
          </a:extLst>
        </xdr:cNvPr>
        <xdr:cNvSpPr/>
      </xdr:nvSpPr>
      <xdr:spPr>
        <a:xfrm>
          <a:off x="11064240" y="474472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2" name="正方形/長方形 291">
          <a:extLst>
            <a:ext uri="{FF2B5EF4-FFF2-40B4-BE49-F238E27FC236}">
              <a16:creationId xmlns:a16="http://schemas.microsoft.com/office/drawing/2014/main" id="{BF1E6360-8FAC-4BDF-BFC7-89B8B2483FFF}"/>
            </a:ext>
          </a:extLst>
        </xdr:cNvPr>
        <xdr:cNvSpPr/>
      </xdr:nvSpPr>
      <xdr:spPr>
        <a:xfrm>
          <a:off x="11064240" y="494411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36/36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3" name="正方形/長方形 292">
          <a:extLst>
            <a:ext uri="{FF2B5EF4-FFF2-40B4-BE49-F238E27FC236}">
              <a16:creationId xmlns:a16="http://schemas.microsoft.com/office/drawing/2014/main" id="{BEA0F3F2-DC49-4E28-9B35-8AC328F0EA01}"/>
            </a:ext>
          </a:extLst>
        </xdr:cNvPr>
        <xdr:cNvSpPr/>
      </xdr:nvSpPr>
      <xdr:spPr>
        <a:xfrm>
          <a:off x="11965940" y="474472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4" name="正方形/長方形 293">
          <a:extLst>
            <a:ext uri="{FF2B5EF4-FFF2-40B4-BE49-F238E27FC236}">
              <a16:creationId xmlns:a16="http://schemas.microsoft.com/office/drawing/2014/main" id="{C50F2164-6CCD-4215-BB65-B329DC98AFA9}"/>
            </a:ext>
          </a:extLst>
        </xdr:cNvPr>
        <xdr:cNvSpPr/>
      </xdr:nvSpPr>
      <xdr:spPr>
        <a:xfrm>
          <a:off x="11965940" y="494411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5" name="正方形/長方形 294">
          <a:extLst>
            <a:ext uri="{FF2B5EF4-FFF2-40B4-BE49-F238E27FC236}">
              <a16:creationId xmlns:a16="http://schemas.microsoft.com/office/drawing/2014/main" id="{13838614-6859-4896-95DC-2DCA0BDA3593}"/>
            </a:ext>
          </a:extLst>
        </xdr:cNvPr>
        <xdr:cNvSpPr/>
      </xdr:nvSpPr>
      <xdr:spPr>
        <a:xfrm>
          <a:off x="12971780" y="474472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96" name="正方形/長方形 295">
          <a:extLst>
            <a:ext uri="{FF2B5EF4-FFF2-40B4-BE49-F238E27FC236}">
              <a16:creationId xmlns:a16="http://schemas.microsoft.com/office/drawing/2014/main" id="{DE80EE20-4564-4ED1-9C1E-72592DA45BE9}"/>
            </a:ext>
          </a:extLst>
        </xdr:cNvPr>
        <xdr:cNvSpPr/>
      </xdr:nvSpPr>
      <xdr:spPr>
        <a:xfrm>
          <a:off x="12971780" y="494411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97" name="正方形/長方形 296">
          <a:extLst>
            <a:ext uri="{FF2B5EF4-FFF2-40B4-BE49-F238E27FC236}">
              <a16:creationId xmlns:a16="http://schemas.microsoft.com/office/drawing/2014/main" id="{240A9B08-E7E6-4D24-AF4C-9F9D150BCB62}"/>
            </a:ext>
          </a:extLst>
        </xdr:cNvPr>
        <xdr:cNvSpPr/>
      </xdr:nvSpPr>
      <xdr:spPr>
        <a:xfrm>
          <a:off x="10960100" y="5215890"/>
          <a:ext cx="41529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7815" cy="225425"/>
    <xdr:sp macro="" textlink="">
      <xdr:nvSpPr>
        <xdr:cNvPr id="298" name="テキスト ボックス 297">
          <a:extLst>
            <a:ext uri="{FF2B5EF4-FFF2-40B4-BE49-F238E27FC236}">
              <a16:creationId xmlns:a16="http://schemas.microsoft.com/office/drawing/2014/main" id="{4E00F1FA-B9A4-4B94-A493-2998DBE06806}"/>
            </a:ext>
          </a:extLst>
        </xdr:cNvPr>
        <xdr:cNvSpPr txBox="1"/>
      </xdr:nvSpPr>
      <xdr:spPr>
        <a:xfrm>
          <a:off x="10922000" y="50292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99" name="直線コネクタ 298">
          <a:extLst>
            <a:ext uri="{FF2B5EF4-FFF2-40B4-BE49-F238E27FC236}">
              <a16:creationId xmlns:a16="http://schemas.microsoft.com/office/drawing/2014/main" id="{E165AB20-90AC-4E45-AC70-A8A8A94F9E53}"/>
            </a:ext>
          </a:extLst>
        </xdr:cNvPr>
        <xdr:cNvCxnSpPr/>
      </xdr:nvCxnSpPr>
      <xdr:spPr>
        <a:xfrm>
          <a:off x="10960100" y="7452360"/>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43</xdr:row>
      <xdr:rowOff>105410</xdr:rowOff>
    </xdr:from>
    <xdr:ext cx="466725" cy="259080"/>
    <xdr:sp macro="" textlink="">
      <xdr:nvSpPr>
        <xdr:cNvPr id="300" name="テキスト ボックス 299">
          <a:extLst>
            <a:ext uri="{FF2B5EF4-FFF2-40B4-BE49-F238E27FC236}">
              <a16:creationId xmlns:a16="http://schemas.microsoft.com/office/drawing/2014/main" id="{D4454328-C584-411F-80B7-9334E8819242}"/>
            </a:ext>
          </a:extLst>
        </xdr:cNvPr>
        <xdr:cNvSpPr txBox="1"/>
      </xdr:nvSpPr>
      <xdr:spPr>
        <a:xfrm>
          <a:off x="10561320" y="731393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301" name="直線コネクタ 300">
          <a:extLst>
            <a:ext uri="{FF2B5EF4-FFF2-40B4-BE49-F238E27FC236}">
              <a16:creationId xmlns:a16="http://schemas.microsoft.com/office/drawing/2014/main" id="{C750D5CD-FCFC-4597-AE32-8D58AAAB5051}"/>
            </a:ext>
          </a:extLst>
        </xdr:cNvPr>
        <xdr:cNvCxnSpPr/>
      </xdr:nvCxnSpPr>
      <xdr:spPr>
        <a:xfrm>
          <a:off x="10960100" y="7006590"/>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40</xdr:row>
      <xdr:rowOff>162560</xdr:rowOff>
    </xdr:from>
    <xdr:ext cx="403225" cy="259080"/>
    <xdr:sp macro="" textlink="">
      <xdr:nvSpPr>
        <xdr:cNvPr id="302" name="テキスト ボックス 301">
          <a:extLst>
            <a:ext uri="{FF2B5EF4-FFF2-40B4-BE49-F238E27FC236}">
              <a16:creationId xmlns:a16="http://schemas.microsoft.com/office/drawing/2014/main" id="{BCF40924-4136-4740-8D58-6737E243C94F}"/>
            </a:ext>
          </a:extLst>
        </xdr:cNvPr>
        <xdr:cNvSpPr txBox="1"/>
      </xdr:nvSpPr>
      <xdr:spPr>
        <a:xfrm>
          <a:off x="10602595" y="68681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303" name="直線コネクタ 302">
          <a:extLst>
            <a:ext uri="{FF2B5EF4-FFF2-40B4-BE49-F238E27FC236}">
              <a16:creationId xmlns:a16="http://schemas.microsoft.com/office/drawing/2014/main" id="{54B0B453-3D5F-4788-9F5F-C6C1119CF3D7}"/>
            </a:ext>
          </a:extLst>
        </xdr:cNvPr>
        <xdr:cNvCxnSpPr/>
      </xdr:nvCxnSpPr>
      <xdr:spPr>
        <a:xfrm>
          <a:off x="10960100" y="6557010"/>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38</xdr:row>
      <xdr:rowOff>48260</xdr:rowOff>
    </xdr:from>
    <xdr:ext cx="403225" cy="259080"/>
    <xdr:sp macro="" textlink="">
      <xdr:nvSpPr>
        <xdr:cNvPr id="304" name="テキスト ボックス 303">
          <a:extLst>
            <a:ext uri="{FF2B5EF4-FFF2-40B4-BE49-F238E27FC236}">
              <a16:creationId xmlns:a16="http://schemas.microsoft.com/office/drawing/2014/main" id="{B961EAB0-CC74-491A-A931-614AC468199A}"/>
            </a:ext>
          </a:extLst>
        </xdr:cNvPr>
        <xdr:cNvSpPr txBox="1"/>
      </xdr:nvSpPr>
      <xdr:spPr>
        <a:xfrm>
          <a:off x="10602595" y="641858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305" name="直線コネクタ 304">
          <a:extLst>
            <a:ext uri="{FF2B5EF4-FFF2-40B4-BE49-F238E27FC236}">
              <a16:creationId xmlns:a16="http://schemas.microsoft.com/office/drawing/2014/main" id="{6B115955-79A2-4BA8-B647-1236A26A55C6}"/>
            </a:ext>
          </a:extLst>
        </xdr:cNvPr>
        <xdr:cNvCxnSpPr/>
      </xdr:nvCxnSpPr>
      <xdr:spPr>
        <a:xfrm>
          <a:off x="10960100" y="6111240"/>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35</xdr:row>
      <xdr:rowOff>105410</xdr:rowOff>
    </xdr:from>
    <xdr:ext cx="403225" cy="259080"/>
    <xdr:sp macro="" textlink="">
      <xdr:nvSpPr>
        <xdr:cNvPr id="306" name="テキスト ボックス 305">
          <a:extLst>
            <a:ext uri="{FF2B5EF4-FFF2-40B4-BE49-F238E27FC236}">
              <a16:creationId xmlns:a16="http://schemas.microsoft.com/office/drawing/2014/main" id="{81864BDE-FBF5-4D83-88C8-62E191C9BFD9}"/>
            </a:ext>
          </a:extLst>
        </xdr:cNvPr>
        <xdr:cNvSpPr txBox="1"/>
      </xdr:nvSpPr>
      <xdr:spPr>
        <a:xfrm>
          <a:off x="10602595" y="597281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307" name="直線コネクタ 306">
          <a:extLst>
            <a:ext uri="{FF2B5EF4-FFF2-40B4-BE49-F238E27FC236}">
              <a16:creationId xmlns:a16="http://schemas.microsoft.com/office/drawing/2014/main" id="{85AB5880-0C34-4E1E-8745-A0A4F8BE0AE5}"/>
            </a:ext>
          </a:extLst>
        </xdr:cNvPr>
        <xdr:cNvCxnSpPr/>
      </xdr:nvCxnSpPr>
      <xdr:spPr>
        <a:xfrm>
          <a:off x="10960100" y="5665470"/>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32</xdr:row>
      <xdr:rowOff>162560</xdr:rowOff>
    </xdr:from>
    <xdr:ext cx="403225" cy="259080"/>
    <xdr:sp macro="" textlink="">
      <xdr:nvSpPr>
        <xdr:cNvPr id="308" name="テキスト ボックス 307">
          <a:extLst>
            <a:ext uri="{FF2B5EF4-FFF2-40B4-BE49-F238E27FC236}">
              <a16:creationId xmlns:a16="http://schemas.microsoft.com/office/drawing/2014/main" id="{78F3B33E-D808-406E-A112-E35CF12FEB43}"/>
            </a:ext>
          </a:extLst>
        </xdr:cNvPr>
        <xdr:cNvSpPr txBox="1"/>
      </xdr:nvSpPr>
      <xdr:spPr>
        <a:xfrm>
          <a:off x="10602595" y="552704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09" name="直線コネクタ 308">
          <a:extLst>
            <a:ext uri="{FF2B5EF4-FFF2-40B4-BE49-F238E27FC236}">
              <a16:creationId xmlns:a16="http://schemas.microsoft.com/office/drawing/2014/main" id="{3F979B91-E8DB-4371-A193-A9A2DA53560F}"/>
            </a:ext>
          </a:extLst>
        </xdr:cNvPr>
        <xdr:cNvCxnSpPr/>
      </xdr:nvCxnSpPr>
      <xdr:spPr>
        <a:xfrm>
          <a:off x="10960100" y="5215890"/>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30</xdr:row>
      <xdr:rowOff>48260</xdr:rowOff>
    </xdr:from>
    <xdr:ext cx="338455" cy="259080"/>
    <xdr:sp macro="" textlink="">
      <xdr:nvSpPr>
        <xdr:cNvPr id="310" name="テキスト ボックス 309">
          <a:extLst>
            <a:ext uri="{FF2B5EF4-FFF2-40B4-BE49-F238E27FC236}">
              <a16:creationId xmlns:a16="http://schemas.microsoft.com/office/drawing/2014/main" id="{86733109-5871-47B5-92B7-022CACE1F1B2}"/>
            </a:ext>
          </a:extLst>
        </xdr:cNvPr>
        <xdr:cNvSpPr txBox="1"/>
      </xdr:nvSpPr>
      <xdr:spPr>
        <a:xfrm>
          <a:off x="10666730" y="507746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11" name="【認定こども園・幼稚園・保育所】&#10;有形固定資産減価償却率グラフ枠">
          <a:extLst>
            <a:ext uri="{FF2B5EF4-FFF2-40B4-BE49-F238E27FC236}">
              <a16:creationId xmlns:a16="http://schemas.microsoft.com/office/drawing/2014/main" id="{A942CE5B-0EB7-47D8-819D-DF0E8FE39D7A}"/>
            </a:ext>
          </a:extLst>
        </xdr:cNvPr>
        <xdr:cNvSpPr/>
      </xdr:nvSpPr>
      <xdr:spPr>
        <a:xfrm>
          <a:off x="10960100" y="5215890"/>
          <a:ext cx="41529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34</xdr:row>
      <xdr:rowOff>113030</xdr:rowOff>
    </xdr:from>
    <xdr:to>
      <xdr:col>85</xdr:col>
      <xdr:colOff>126365</xdr:colOff>
      <xdr:row>42</xdr:row>
      <xdr:rowOff>44450</xdr:rowOff>
    </xdr:to>
    <xdr:cxnSp macro="">
      <xdr:nvCxnSpPr>
        <xdr:cNvPr id="312" name="直線コネクタ 311">
          <a:extLst>
            <a:ext uri="{FF2B5EF4-FFF2-40B4-BE49-F238E27FC236}">
              <a16:creationId xmlns:a16="http://schemas.microsoft.com/office/drawing/2014/main" id="{CAD3272C-EE28-43CC-A728-57C152BBCB57}"/>
            </a:ext>
          </a:extLst>
        </xdr:cNvPr>
        <xdr:cNvCxnSpPr/>
      </xdr:nvCxnSpPr>
      <xdr:spPr>
        <a:xfrm flipV="1">
          <a:off x="14375765" y="5812790"/>
          <a:ext cx="0" cy="12725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48260</xdr:rowOff>
    </xdr:from>
    <xdr:ext cx="405130" cy="259080"/>
    <xdr:sp macro="" textlink="">
      <xdr:nvSpPr>
        <xdr:cNvPr id="313" name="【認定こども園・幼稚園・保育所】&#10;有形固定資産減価償却率最小値テキスト">
          <a:extLst>
            <a:ext uri="{FF2B5EF4-FFF2-40B4-BE49-F238E27FC236}">
              <a16:creationId xmlns:a16="http://schemas.microsoft.com/office/drawing/2014/main" id="{2F376985-8DD5-43B0-AB3D-A12D88CE697A}"/>
            </a:ext>
          </a:extLst>
        </xdr:cNvPr>
        <xdr:cNvSpPr txBox="1"/>
      </xdr:nvSpPr>
      <xdr:spPr>
        <a:xfrm>
          <a:off x="14414500" y="70891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83.6</a:t>
          </a:r>
          <a:endParaRPr kumimoji="1" lang="ja-JP" altLang="en-US" sz="1000" b="1">
            <a:latin typeface="ＭＳ Ｐゴシック"/>
            <a:ea typeface="ＭＳ Ｐゴシック"/>
          </a:endParaRPr>
        </a:p>
      </xdr:txBody>
    </xdr:sp>
    <xdr:clientData/>
  </xdr:oneCellAnchor>
  <xdr:twoCellAnchor>
    <xdr:from>
      <xdr:col>85</xdr:col>
      <xdr:colOff>38100</xdr:colOff>
      <xdr:row>42</xdr:row>
      <xdr:rowOff>44450</xdr:rowOff>
    </xdr:from>
    <xdr:to>
      <xdr:col>86</xdr:col>
      <xdr:colOff>25400</xdr:colOff>
      <xdr:row>42</xdr:row>
      <xdr:rowOff>44450</xdr:rowOff>
    </xdr:to>
    <xdr:cxnSp macro="">
      <xdr:nvCxnSpPr>
        <xdr:cNvPr id="314" name="直線コネクタ 313">
          <a:extLst>
            <a:ext uri="{FF2B5EF4-FFF2-40B4-BE49-F238E27FC236}">
              <a16:creationId xmlns:a16="http://schemas.microsoft.com/office/drawing/2014/main" id="{B068CC1A-00D7-4060-8C7C-500F12E9124A}"/>
            </a:ext>
          </a:extLst>
        </xdr:cNvPr>
        <xdr:cNvCxnSpPr/>
      </xdr:nvCxnSpPr>
      <xdr:spPr>
        <a:xfrm>
          <a:off x="14287500" y="708533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59690</xdr:rowOff>
    </xdr:from>
    <xdr:ext cx="405130" cy="259080"/>
    <xdr:sp macro="" textlink="">
      <xdr:nvSpPr>
        <xdr:cNvPr id="315" name="【認定こども園・幼稚園・保育所】&#10;有形固定資産減価償却率最大値テキスト">
          <a:extLst>
            <a:ext uri="{FF2B5EF4-FFF2-40B4-BE49-F238E27FC236}">
              <a16:creationId xmlns:a16="http://schemas.microsoft.com/office/drawing/2014/main" id="{3FFB3F3F-28FA-40A5-B1EC-E184D098DEF3}"/>
            </a:ext>
          </a:extLst>
        </xdr:cNvPr>
        <xdr:cNvSpPr txBox="1"/>
      </xdr:nvSpPr>
      <xdr:spPr>
        <a:xfrm>
          <a:off x="14414500" y="55918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26.6</a:t>
          </a:r>
          <a:endParaRPr kumimoji="1" lang="ja-JP" altLang="en-US" sz="1000" b="1">
            <a:latin typeface="ＭＳ Ｐゴシック"/>
            <a:ea typeface="ＭＳ Ｐゴシック"/>
          </a:endParaRPr>
        </a:p>
      </xdr:txBody>
    </xdr:sp>
    <xdr:clientData/>
  </xdr:oneCellAnchor>
  <xdr:twoCellAnchor>
    <xdr:from>
      <xdr:col>85</xdr:col>
      <xdr:colOff>38100</xdr:colOff>
      <xdr:row>34</xdr:row>
      <xdr:rowOff>113030</xdr:rowOff>
    </xdr:from>
    <xdr:to>
      <xdr:col>86</xdr:col>
      <xdr:colOff>25400</xdr:colOff>
      <xdr:row>34</xdr:row>
      <xdr:rowOff>113030</xdr:rowOff>
    </xdr:to>
    <xdr:cxnSp macro="">
      <xdr:nvCxnSpPr>
        <xdr:cNvPr id="316" name="直線コネクタ 315">
          <a:extLst>
            <a:ext uri="{FF2B5EF4-FFF2-40B4-BE49-F238E27FC236}">
              <a16:creationId xmlns:a16="http://schemas.microsoft.com/office/drawing/2014/main" id="{82FDAA6A-B9CF-4BB0-BA9F-7D6A4F1F184D}"/>
            </a:ext>
          </a:extLst>
        </xdr:cNvPr>
        <xdr:cNvCxnSpPr/>
      </xdr:nvCxnSpPr>
      <xdr:spPr>
        <a:xfrm>
          <a:off x="14287500" y="581279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114300</xdr:rowOff>
    </xdr:from>
    <xdr:ext cx="405130" cy="259080"/>
    <xdr:sp macro="" textlink="">
      <xdr:nvSpPr>
        <xdr:cNvPr id="317" name="【認定こども園・幼稚園・保育所】&#10;有形固定資産減価償却率平均値テキスト">
          <a:extLst>
            <a:ext uri="{FF2B5EF4-FFF2-40B4-BE49-F238E27FC236}">
              <a16:creationId xmlns:a16="http://schemas.microsoft.com/office/drawing/2014/main" id="{85824F17-5528-42E6-8751-D1FA5D926E3F}"/>
            </a:ext>
          </a:extLst>
        </xdr:cNvPr>
        <xdr:cNvSpPr txBox="1"/>
      </xdr:nvSpPr>
      <xdr:spPr>
        <a:xfrm>
          <a:off x="14414500" y="631698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91440</xdr:rowOff>
    </xdr:from>
    <xdr:to>
      <xdr:col>85</xdr:col>
      <xdr:colOff>177800</xdr:colOff>
      <xdr:row>39</xdr:row>
      <xdr:rowOff>21590</xdr:rowOff>
    </xdr:to>
    <xdr:sp macro="" textlink="">
      <xdr:nvSpPr>
        <xdr:cNvPr id="318" name="フローチャート: 判断 317">
          <a:extLst>
            <a:ext uri="{FF2B5EF4-FFF2-40B4-BE49-F238E27FC236}">
              <a16:creationId xmlns:a16="http://schemas.microsoft.com/office/drawing/2014/main" id="{B64FCAB3-D916-4FB2-9AAE-63DE36BD3250}"/>
            </a:ext>
          </a:extLst>
        </xdr:cNvPr>
        <xdr:cNvSpPr/>
      </xdr:nvSpPr>
      <xdr:spPr>
        <a:xfrm>
          <a:off x="14325600" y="646176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52705</xdr:rowOff>
    </xdr:from>
    <xdr:to>
      <xdr:col>81</xdr:col>
      <xdr:colOff>101600</xdr:colOff>
      <xdr:row>38</xdr:row>
      <xdr:rowOff>154940</xdr:rowOff>
    </xdr:to>
    <xdr:sp macro="" textlink="">
      <xdr:nvSpPr>
        <xdr:cNvPr id="319" name="フローチャート: 判断 318">
          <a:extLst>
            <a:ext uri="{FF2B5EF4-FFF2-40B4-BE49-F238E27FC236}">
              <a16:creationId xmlns:a16="http://schemas.microsoft.com/office/drawing/2014/main" id="{26383117-3FB3-4527-A7FB-EA520D6957EC}"/>
            </a:ext>
          </a:extLst>
        </xdr:cNvPr>
        <xdr:cNvSpPr/>
      </xdr:nvSpPr>
      <xdr:spPr>
        <a:xfrm>
          <a:off x="13578840" y="64230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86995</xdr:rowOff>
    </xdr:from>
    <xdr:to>
      <xdr:col>76</xdr:col>
      <xdr:colOff>165100</xdr:colOff>
      <xdr:row>39</xdr:row>
      <xdr:rowOff>17780</xdr:rowOff>
    </xdr:to>
    <xdr:sp macro="" textlink="">
      <xdr:nvSpPr>
        <xdr:cNvPr id="320" name="フローチャート: 判断 319">
          <a:extLst>
            <a:ext uri="{FF2B5EF4-FFF2-40B4-BE49-F238E27FC236}">
              <a16:creationId xmlns:a16="http://schemas.microsoft.com/office/drawing/2014/main" id="{7ED3F605-535A-4A85-A61A-E9E501D931EA}"/>
            </a:ext>
          </a:extLst>
        </xdr:cNvPr>
        <xdr:cNvSpPr/>
      </xdr:nvSpPr>
      <xdr:spPr>
        <a:xfrm>
          <a:off x="12804140" y="645731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109855</xdr:rowOff>
    </xdr:from>
    <xdr:to>
      <xdr:col>72</xdr:col>
      <xdr:colOff>38100</xdr:colOff>
      <xdr:row>39</xdr:row>
      <xdr:rowOff>40640</xdr:rowOff>
    </xdr:to>
    <xdr:sp macro="" textlink="">
      <xdr:nvSpPr>
        <xdr:cNvPr id="321" name="フローチャート: 判断 320">
          <a:extLst>
            <a:ext uri="{FF2B5EF4-FFF2-40B4-BE49-F238E27FC236}">
              <a16:creationId xmlns:a16="http://schemas.microsoft.com/office/drawing/2014/main" id="{9610A46E-42C0-4A3D-9C6A-C6F71F6E4BD6}"/>
            </a:ext>
          </a:extLst>
        </xdr:cNvPr>
        <xdr:cNvSpPr/>
      </xdr:nvSpPr>
      <xdr:spPr>
        <a:xfrm>
          <a:off x="12029440" y="6480175"/>
          <a:ext cx="7874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142240</xdr:rowOff>
    </xdr:from>
    <xdr:to>
      <xdr:col>67</xdr:col>
      <xdr:colOff>101600</xdr:colOff>
      <xdr:row>39</xdr:row>
      <xdr:rowOff>72390</xdr:rowOff>
    </xdr:to>
    <xdr:sp macro="" textlink="">
      <xdr:nvSpPr>
        <xdr:cNvPr id="322" name="フローチャート: 判断 321">
          <a:extLst>
            <a:ext uri="{FF2B5EF4-FFF2-40B4-BE49-F238E27FC236}">
              <a16:creationId xmlns:a16="http://schemas.microsoft.com/office/drawing/2014/main" id="{671E3886-A686-46EC-98C4-231F495106FF}"/>
            </a:ext>
          </a:extLst>
        </xdr:cNvPr>
        <xdr:cNvSpPr/>
      </xdr:nvSpPr>
      <xdr:spPr>
        <a:xfrm>
          <a:off x="11231880" y="65125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73660</xdr:rowOff>
    </xdr:from>
    <xdr:ext cx="762000" cy="259080"/>
    <xdr:sp macro="" textlink="">
      <xdr:nvSpPr>
        <xdr:cNvPr id="323" name="テキスト ボックス 322">
          <a:extLst>
            <a:ext uri="{FF2B5EF4-FFF2-40B4-BE49-F238E27FC236}">
              <a16:creationId xmlns:a16="http://schemas.microsoft.com/office/drawing/2014/main" id="{EC6218ED-169F-4CB3-9B7D-302CD0488EC6}"/>
            </a:ext>
          </a:extLst>
        </xdr:cNvPr>
        <xdr:cNvSpPr txBox="1"/>
      </xdr:nvSpPr>
      <xdr:spPr>
        <a:xfrm>
          <a:off x="14208760" y="7449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73660</xdr:rowOff>
    </xdr:from>
    <xdr:ext cx="762000" cy="259080"/>
    <xdr:sp macro="" textlink="">
      <xdr:nvSpPr>
        <xdr:cNvPr id="324" name="テキスト ボックス 323">
          <a:extLst>
            <a:ext uri="{FF2B5EF4-FFF2-40B4-BE49-F238E27FC236}">
              <a16:creationId xmlns:a16="http://schemas.microsoft.com/office/drawing/2014/main" id="{F72A309B-F11A-463B-8A0C-F8D601A1C38B}"/>
            </a:ext>
          </a:extLst>
        </xdr:cNvPr>
        <xdr:cNvSpPr txBox="1"/>
      </xdr:nvSpPr>
      <xdr:spPr>
        <a:xfrm>
          <a:off x="13462000" y="7449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73660</xdr:rowOff>
    </xdr:from>
    <xdr:ext cx="762000" cy="259080"/>
    <xdr:sp macro="" textlink="">
      <xdr:nvSpPr>
        <xdr:cNvPr id="325" name="テキスト ボックス 324">
          <a:extLst>
            <a:ext uri="{FF2B5EF4-FFF2-40B4-BE49-F238E27FC236}">
              <a16:creationId xmlns:a16="http://schemas.microsoft.com/office/drawing/2014/main" id="{B6D15352-7810-44BC-9911-FACEDBAE457F}"/>
            </a:ext>
          </a:extLst>
        </xdr:cNvPr>
        <xdr:cNvSpPr txBox="1"/>
      </xdr:nvSpPr>
      <xdr:spPr>
        <a:xfrm>
          <a:off x="12687300" y="7449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44</xdr:row>
      <xdr:rowOff>73660</xdr:rowOff>
    </xdr:from>
    <xdr:ext cx="762000" cy="259080"/>
    <xdr:sp macro="" textlink="">
      <xdr:nvSpPr>
        <xdr:cNvPr id="326" name="テキスト ボックス 325">
          <a:extLst>
            <a:ext uri="{FF2B5EF4-FFF2-40B4-BE49-F238E27FC236}">
              <a16:creationId xmlns:a16="http://schemas.microsoft.com/office/drawing/2014/main" id="{3E921596-8723-4AB7-A1CD-1A86C7E6E3A9}"/>
            </a:ext>
          </a:extLst>
        </xdr:cNvPr>
        <xdr:cNvSpPr txBox="1"/>
      </xdr:nvSpPr>
      <xdr:spPr>
        <a:xfrm>
          <a:off x="11904980" y="7449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73660</xdr:rowOff>
    </xdr:from>
    <xdr:ext cx="762000" cy="259080"/>
    <xdr:sp macro="" textlink="">
      <xdr:nvSpPr>
        <xdr:cNvPr id="327" name="テキスト ボックス 326">
          <a:extLst>
            <a:ext uri="{FF2B5EF4-FFF2-40B4-BE49-F238E27FC236}">
              <a16:creationId xmlns:a16="http://schemas.microsoft.com/office/drawing/2014/main" id="{BE1849A4-D325-4EDF-861C-1101B9A49371}"/>
            </a:ext>
          </a:extLst>
        </xdr:cNvPr>
        <xdr:cNvSpPr txBox="1"/>
      </xdr:nvSpPr>
      <xdr:spPr>
        <a:xfrm>
          <a:off x="11115040" y="7449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41</xdr:row>
      <xdr:rowOff>165100</xdr:rowOff>
    </xdr:from>
    <xdr:to>
      <xdr:col>85</xdr:col>
      <xdr:colOff>177800</xdr:colOff>
      <xdr:row>42</xdr:row>
      <xdr:rowOff>95250</xdr:rowOff>
    </xdr:to>
    <xdr:sp macro="" textlink="">
      <xdr:nvSpPr>
        <xdr:cNvPr id="328" name="楕円 327">
          <a:extLst>
            <a:ext uri="{FF2B5EF4-FFF2-40B4-BE49-F238E27FC236}">
              <a16:creationId xmlns:a16="http://schemas.microsoft.com/office/drawing/2014/main" id="{97F093D8-DAF7-4474-A386-2E197308ED3F}"/>
            </a:ext>
          </a:extLst>
        </xdr:cNvPr>
        <xdr:cNvSpPr/>
      </xdr:nvSpPr>
      <xdr:spPr>
        <a:xfrm>
          <a:off x="14325600" y="703834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80010</xdr:rowOff>
    </xdr:from>
    <xdr:ext cx="405130" cy="259080"/>
    <xdr:sp macro="" textlink="">
      <xdr:nvSpPr>
        <xdr:cNvPr id="329" name="【認定こども園・幼稚園・保育所】&#10;有形固定資産減価償却率該当値テキスト">
          <a:extLst>
            <a:ext uri="{FF2B5EF4-FFF2-40B4-BE49-F238E27FC236}">
              <a16:creationId xmlns:a16="http://schemas.microsoft.com/office/drawing/2014/main" id="{508DD54A-B3B3-4B79-83FF-D8FD7DF5593D}"/>
            </a:ext>
          </a:extLst>
        </xdr:cNvPr>
        <xdr:cNvSpPr txBox="1"/>
      </xdr:nvSpPr>
      <xdr:spPr>
        <a:xfrm>
          <a:off x="14414500" y="69532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83.6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41</xdr:row>
      <xdr:rowOff>142240</xdr:rowOff>
    </xdr:from>
    <xdr:to>
      <xdr:col>81</xdr:col>
      <xdr:colOff>101600</xdr:colOff>
      <xdr:row>42</xdr:row>
      <xdr:rowOff>72390</xdr:rowOff>
    </xdr:to>
    <xdr:sp macro="" textlink="">
      <xdr:nvSpPr>
        <xdr:cNvPr id="330" name="楕円 329">
          <a:extLst>
            <a:ext uri="{FF2B5EF4-FFF2-40B4-BE49-F238E27FC236}">
              <a16:creationId xmlns:a16="http://schemas.microsoft.com/office/drawing/2014/main" id="{1525B669-DD17-45E5-8A8E-986FEF9CDC82}"/>
            </a:ext>
          </a:extLst>
        </xdr:cNvPr>
        <xdr:cNvSpPr/>
      </xdr:nvSpPr>
      <xdr:spPr>
        <a:xfrm>
          <a:off x="13578840" y="70154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42</xdr:row>
      <xdr:rowOff>21590</xdr:rowOff>
    </xdr:from>
    <xdr:to>
      <xdr:col>85</xdr:col>
      <xdr:colOff>127000</xdr:colOff>
      <xdr:row>42</xdr:row>
      <xdr:rowOff>44450</xdr:rowOff>
    </xdr:to>
    <xdr:cxnSp macro="">
      <xdr:nvCxnSpPr>
        <xdr:cNvPr id="331" name="直線コネクタ 330">
          <a:extLst>
            <a:ext uri="{FF2B5EF4-FFF2-40B4-BE49-F238E27FC236}">
              <a16:creationId xmlns:a16="http://schemas.microsoft.com/office/drawing/2014/main" id="{A8B8D27E-3B20-49FE-94BB-C494CF42D6AE}"/>
            </a:ext>
          </a:extLst>
        </xdr:cNvPr>
        <xdr:cNvCxnSpPr/>
      </xdr:nvCxnSpPr>
      <xdr:spPr>
        <a:xfrm>
          <a:off x="13629640" y="7062470"/>
          <a:ext cx="74676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109855</xdr:rowOff>
    </xdr:from>
    <xdr:to>
      <xdr:col>76</xdr:col>
      <xdr:colOff>165100</xdr:colOff>
      <xdr:row>42</xdr:row>
      <xdr:rowOff>40640</xdr:rowOff>
    </xdr:to>
    <xdr:sp macro="" textlink="">
      <xdr:nvSpPr>
        <xdr:cNvPr id="332" name="楕円 331">
          <a:extLst>
            <a:ext uri="{FF2B5EF4-FFF2-40B4-BE49-F238E27FC236}">
              <a16:creationId xmlns:a16="http://schemas.microsoft.com/office/drawing/2014/main" id="{A1D26B8F-C32C-420A-842D-D70FFDC1240B}"/>
            </a:ext>
          </a:extLst>
        </xdr:cNvPr>
        <xdr:cNvSpPr/>
      </xdr:nvSpPr>
      <xdr:spPr>
        <a:xfrm>
          <a:off x="12804140" y="698309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160655</xdr:rowOff>
    </xdr:from>
    <xdr:to>
      <xdr:col>81</xdr:col>
      <xdr:colOff>50800</xdr:colOff>
      <xdr:row>42</xdr:row>
      <xdr:rowOff>21590</xdr:rowOff>
    </xdr:to>
    <xdr:cxnSp macro="">
      <xdr:nvCxnSpPr>
        <xdr:cNvPr id="333" name="直線コネクタ 332">
          <a:extLst>
            <a:ext uri="{FF2B5EF4-FFF2-40B4-BE49-F238E27FC236}">
              <a16:creationId xmlns:a16="http://schemas.microsoft.com/office/drawing/2014/main" id="{4ED85129-CB4E-41DF-B8B9-C997E52E636A}"/>
            </a:ext>
          </a:extLst>
        </xdr:cNvPr>
        <xdr:cNvCxnSpPr/>
      </xdr:nvCxnSpPr>
      <xdr:spPr>
        <a:xfrm>
          <a:off x="12854940" y="7033895"/>
          <a:ext cx="7747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42</xdr:row>
      <xdr:rowOff>18415</xdr:rowOff>
    </xdr:from>
    <xdr:to>
      <xdr:col>72</xdr:col>
      <xdr:colOff>38100</xdr:colOff>
      <xdr:row>42</xdr:row>
      <xdr:rowOff>120650</xdr:rowOff>
    </xdr:to>
    <xdr:sp macro="" textlink="">
      <xdr:nvSpPr>
        <xdr:cNvPr id="334" name="楕円 333">
          <a:extLst>
            <a:ext uri="{FF2B5EF4-FFF2-40B4-BE49-F238E27FC236}">
              <a16:creationId xmlns:a16="http://schemas.microsoft.com/office/drawing/2014/main" id="{69752DF8-3D98-42C3-A87F-2EF355617C1C}"/>
            </a:ext>
          </a:extLst>
        </xdr:cNvPr>
        <xdr:cNvSpPr/>
      </xdr:nvSpPr>
      <xdr:spPr>
        <a:xfrm>
          <a:off x="12029440" y="7059295"/>
          <a:ext cx="7874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160655</xdr:rowOff>
    </xdr:from>
    <xdr:to>
      <xdr:col>76</xdr:col>
      <xdr:colOff>114300</xdr:colOff>
      <xdr:row>42</xdr:row>
      <xdr:rowOff>69215</xdr:rowOff>
    </xdr:to>
    <xdr:cxnSp macro="">
      <xdr:nvCxnSpPr>
        <xdr:cNvPr id="335" name="直線コネクタ 334">
          <a:extLst>
            <a:ext uri="{FF2B5EF4-FFF2-40B4-BE49-F238E27FC236}">
              <a16:creationId xmlns:a16="http://schemas.microsoft.com/office/drawing/2014/main" id="{5C99B69B-2BC1-4341-8907-1F68C097CB6A}"/>
            </a:ext>
          </a:extLst>
        </xdr:cNvPr>
        <xdr:cNvCxnSpPr/>
      </xdr:nvCxnSpPr>
      <xdr:spPr>
        <a:xfrm flipV="1">
          <a:off x="12072620" y="7033895"/>
          <a:ext cx="78232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42</xdr:row>
      <xdr:rowOff>18415</xdr:rowOff>
    </xdr:from>
    <xdr:to>
      <xdr:col>67</xdr:col>
      <xdr:colOff>101600</xdr:colOff>
      <xdr:row>42</xdr:row>
      <xdr:rowOff>120650</xdr:rowOff>
    </xdr:to>
    <xdr:sp macro="" textlink="">
      <xdr:nvSpPr>
        <xdr:cNvPr id="336" name="楕円 335">
          <a:extLst>
            <a:ext uri="{FF2B5EF4-FFF2-40B4-BE49-F238E27FC236}">
              <a16:creationId xmlns:a16="http://schemas.microsoft.com/office/drawing/2014/main" id="{DF8771EA-59B9-4D5B-9513-EB07242C6CA3}"/>
            </a:ext>
          </a:extLst>
        </xdr:cNvPr>
        <xdr:cNvSpPr/>
      </xdr:nvSpPr>
      <xdr:spPr>
        <a:xfrm>
          <a:off x="11231880" y="70592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42</xdr:row>
      <xdr:rowOff>69215</xdr:rowOff>
    </xdr:from>
    <xdr:to>
      <xdr:col>71</xdr:col>
      <xdr:colOff>177800</xdr:colOff>
      <xdr:row>42</xdr:row>
      <xdr:rowOff>69215</xdr:rowOff>
    </xdr:to>
    <xdr:cxnSp macro="">
      <xdr:nvCxnSpPr>
        <xdr:cNvPr id="337" name="直線コネクタ 336">
          <a:extLst>
            <a:ext uri="{FF2B5EF4-FFF2-40B4-BE49-F238E27FC236}">
              <a16:creationId xmlns:a16="http://schemas.microsoft.com/office/drawing/2014/main" id="{F3B69754-01F6-4419-ADC8-EAE8B324DE55}"/>
            </a:ext>
          </a:extLst>
        </xdr:cNvPr>
        <xdr:cNvCxnSpPr/>
      </xdr:nvCxnSpPr>
      <xdr:spPr>
        <a:xfrm>
          <a:off x="11282680" y="7110095"/>
          <a:ext cx="78994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36</xdr:row>
      <xdr:rowOff>170815</xdr:rowOff>
    </xdr:from>
    <xdr:ext cx="405130" cy="258445"/>
    <xdr:sp macro="" textlink="">
      <xdr:nvSpPr>
        <xdr:cNvPr id="338" name="n_1aveValue【認定こども園・幼稚園・保育所】&#10;有形固定資産減価償却率">
          <a:extLst>
            <a:ext uri="{FF2B5EF4-FFF2-40B4-BE49-F238E27FC236}">
              <a16:creationId xmlns:a16="http://schemas.microsoft.com/office/drawing/2014/main" id="{81ACE14D-F33E-4E6E-B41E-D089E5A2E2A3}"/>
            </a:ext>
          </a:extLst>
        </xdr:cNvPr>
        <xdr:cNvSpPr txBox="1"/>
      </xdr:nvSpPr>
      <xdr:spPr>
        <a:xfrm>
          <a:off x="13437235" y="620585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56.2</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37</xdr:row>
      <xdr:rowOff>33655</xdr:rowOff>
    </xdr:from>
    <xdr:ext cx="404495" cy="258445"/>
    <xdr:sp macro="" textlink="">
      <xdr:nvSpPr>
        <xdr:cNvPr id="339" name="n_2aveValue【認定こども園・幼稚園・保育所】&#10;有形固定資産減価償却率">
          <a:extLst>
            <a:ext uri="{FF2B5EF4-FFF2-40B4-BE49-F238E27FC236}">
              <a16:creationId xmlns:a16="http://schemas.microsoft.com/office/drawing/2014/main" id="{73A77D34-12D8-4C79-B956-B43D47BD009D}"/>
            </a:ext>
          </a:extLst>
        </xdr:cNvPr>
        <xdr:cNvSpPr txBox="1"/>
      </xdr:nvSpPr>
      <xdr:spPr>
        <a:xfrm>
          <a:off x="12675235" y="623633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57.7</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37</xdr:row>
      <xdr:rowOff>56515</xdr:rowOff>
    </xdr:from>
    <xdr:ext cx="404495" cy="258445"/>
    <xdr:sp macro="" textlink="">
      <xdr:nvSpPr>
        <xdr:cNvPr id="340" name="n_3aveValue【認定こども園・幼稚園・保育所】&#10;有形固定資産減価償却率">
          <a:extLst>
            <a:ext uri="{FF2B5EF4-FFF2-40B4-BE49-F238E27FC236}">
              <a16:creationId xmlns:a16="http://schemas.microsoft.com/office/drawing/2014/main" id="{EDF63BB6-EF88-49B6-BB94-124697DC5C87}"/>
            </a:ext>
          </a:extLst>
        </xdr:cNvPr>
        <xdr:cNvSpPr txBox="1"/>
      </xdr:nvSpPr>
      <xdr:spPr>
        <a:xfrm>
          <a:off x="11900535" y="625919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58.7</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37</xdr:row>
      <xdr:rowOff>88900</xdr:rowOff>
    </xdr:from>
    <xdr:ext cx="404495" cy="258445"/>
    <xdr:sp macro="" textlink="">
      <xdr:nvSpPr>
        <xdr:cNvPr id="341" name="n_4aveValue【認定こども園・幼稚園・保育所】&#10;有形固定資産減価償却率">
          <a:extLst>
            <a:ext uri="{FF2B5EF4-FFF2-40B4-BE49-F238E27FC236}">
              <a16:creationId xmlns:a16="http://schemas.microsoft.com/office/drawing/2014/main" id="{6BB2ACF4-7D23-459D-8CA7-F36B26935729}"/>
            </a:ext>
          </a:extLst>
        </xdr:cNvPr>
        <xdr:cNvSpPr txBox="1"/>
      </xdr:nvSpPr>
      <xdr:spPr>
        <a:xfrm>
          <a:off x="11102975" y="629158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42</xdr:row>
      <xdr:rowOff>63500</xdr:rowOff>
    </xdr:from>
    <xdr:ext cx="405130" cy="258445"/>
    <xdr:sp macro="" textlink="">
      <xdr:nvSpPr>
        <xdr:cNvPr id="342" name="n_1mainValue【認定こども園・幼稚園・保育所】&#10;有形固定資産減価償却率">
          <a:extLst>
            <a:ext uri="{FF2B5EF4-FFF2-40B4-BE49-F238E27FC236}">
              <a16:creationId xmlns:a16="http://schemas.microsoft.com/office/drawing/2014/main" id="{C5884F81-DFB8-4CB9-BF88-1F686657AB9A}"/>
            </a:ext>
          </a:extLst>
        </xdr:cNvPr>
        <xdr:cNvSpPr txBox="1"/>
      </xdr:nvSpPr>
      <xdr:spPr>
        <a:xfrm>
          <a:off x="13437235" y="710438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82.6</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42</xdr:row>
      <xdr:rowOff>31115</xdr:rowOff>
    </xdr:from>
    <xdr:ext cx="404495" cy="258445"/>
    <xdr:sp macro="" textlink="">
      <xdr:nvSpPr>
        <xdr:cNvPr id="343" name="n_2mainValue【認定こども園・幼稚園・保育所】&#10;有形固定資産減価償却率">
          <a:extLst>
            <a:ext uri="{FF2B5EF4-FFF2-40B4-BE49-F238E27FC236}">
              <a16:creationId xmlns:a16="http://schemas.microsoft.com/office/drawing/2014/main" id="{4144B435-9E92-4A51-B394-779DB0BDFCEF}"/>
            </a:ext>
          </a:extLst>
        </xdr:cNvPr>
        <xdr:cNvSpPr txBox="1"/>
      </xdr:nvSpPr>
      <xdr:spPr>
        <a:xfrm>
          <a:off x="12675235" y="707199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81.2</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42</xdr:row>
      <xdr:rowOff>111125</xdr:rowOff>
    </xdr:from>
    <xdr:ext cx="404495" cy="258445"/>
    <xdr:sp macro="" textlink="">
      <xdr:nvSpPr>
        <xdr:cNvPr id="344" name="n_3mainValue【認定こども園・幼稚園・保育所】&#10;有形固定資産減価償却率">
          <a:extLst>
            <a:ext uri="{FF2B5EF4-FFF2-40B4-BE49-F238E27FC236}">
              <a16:creationId xmlns:a16="http://schemas.microsoft.com/office/drawing/2014/main" id="{BC5BD53B-7EF2-42F1-9DBF-0C831B00E4E2}"/>
            </a:ext>
          </a:extLst>
        </xdr:cNvPr>
        <xdr:cNvSpPr txBox="1"/>
      </xdr:nvSpPr>
      <xdr:spPr>
        <a:xfrm>
          <a:off x="11900535" y="715200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84.7</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42</xdr:row>
      <xdr:rowOff>111125</xdr:rowOff>
    </xdr:from>
    <xdr:ext cx="404495" cy="258445"/>
    <xdr:sp macro="" textlink="">
      <xdr:nvSpPr>
        <xdr:cNvPr id="345" name="n_4mainValue【認定こども園・幼稚園・保育所】&#10;有形固定資産減価償却率">
          <a:extLst>
            <a:ext uri="{FF2B5EF4-FFF2-40B4-BE49-F238E27FC236}">
              <a16:creationId xmlns:a16="http://schemas.microsoft.com/office/drawing/2014/main" id="{B9C90244-F8A1-4A52-96DB-1E7AF9792BAB}"/>
            </a:ext>
          </a:extLst>
        </xdr:cNvPr>
        <xdr:cNvSpPr txBox="1"/>
      </xdr:nvSpPr>
      <xdr:spPr>
        <a:xfrm>
          <a:off x="11102975" y="715200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84.7</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46" name="正方形/長方形 345">
          <a:extLst>
            <a:ext uri="{FF2B5EF4-FFF2-40B4-BE49-F238E27FC236}">
              <a16:creationId xmlns:a16="http://schemas.microsoft.com/office/drawing/2014/main" id="{8BE25119-7E1F-4045-AAAE-E12B01A733A1}"/>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47" name="正方形/長方形 346">
          <a:extLst>
            <a:ext uri="{FF2B5EF4-FFF2-40B4-BE49-F238E27FC236}">
              <a16:creationId xmlns:a16="http://schemas.microsoft.com/office/drawing/2014/main" id="{B76916DC-844A-43F9-92D9-3A787460837B}"/>
            </a:ext>
          </a:extLst>
        </xdr:cNvPr>
        <xdr:cNvSpPr/>
      </xdr:nvSpPr>
      <xdr:spPr>
        <a:xfrm>
          <a:off x="16220440" y="474472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48" name="正方形/長方形 347">
          <a:extLst>
            <a:ext uri="{FF2B5EF4-FFF2-40B4-BE49-F238E27FC236}">
              <a16:creationId xmlns:a16="http://schemas.microsoft.com/office/drawing/2014/main" id="{5B0B0617-979D-422B-B60C-C50335F0C48B}"/>
            </a:ext>
          </a:extLst>
        </xdr:cNvPr>
        <xdr:cNvSpPr/>
      </xdr:nvSpPr>
      <xdr:spPr>
        <a:xfrm>
          <a:off x="16220440" y="494411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49" name="正方形/長方形 348">
          <a:extLst>
            <a:ext uri="{FF2B5EF4-FFF2-40B4-BE49-F238E27FC236}">
              <a16:creationId xmlns:a16="http://schemas.microsoft.com/office/drawing/2014/main" id="{B729EAF6-8654-4C45-AAC1-CE4E46685CAB}"/>
            </a:ext>
          </a:extLst>
        </xdr:cNvPr>
        <xdr:cNvSpPr/>
      </xdr:nvSpPr>
      <xdr:spPr>
        <a:xfrm>
          <a:off x="17099280" y="474472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0" name="正方形/長方形 349">
          <a:extLst>
            <a:ext uri="{FF2B5EF4-FFF2-40B4-BE49-F238E27FC236}">
              <a16:creationId xmlns:a16="http://schemas.microsoft.com/office/drawing/2014/main" id="{FD76FF88-38AC-4AFE-8D8B-1D2D6322F12E}"/>
            </a:ext>
          </a:extLst>
        </xdr:cNvPr>
        <xdr:cNvSpPr/>
      </xdr:nvSpPr>
      <xdr:spPr>
        <a:xfrm>
          <a:off x="17099280" y="494411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1" name="正方形/長方形 350">
          <a:extLst>
            <a:ext uri="{FF2B5EF4-FFF2-40B4-BE49-F238E27FC236}">
              <a16:creationId xmlns:a16="http://schemas.microsoft.com/office/drawing/2014/main" id="{891A823D-DBB0-4515-8DDF-44B8B6201BC0}"/>
            </a:ext>
          </a:extLst>
        </xdr:cNvPr>
        <xdr:cNvSpPr/>
      </xdr:nvSpPr>
      <xdr:spPr>
        <a:xfrm>
          <a:off x="18105120" y="474472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2" name="正方形/長方形 351">
          <a:extLst>
            <a:ext uri="{FF2B5EF4-FFF2-40B4-BE49-F238E27FC236}">
              <a16:creationId xmlns:a16="http://schemas.microsoft.com/office/drawing/2014/main" id="{F9B0FF25-FD6A-4E72-9931-BA3A080400DD}"/>
            </a:ext>
          </a:extLst>
        </xdr:cNvPr>
        <xdr:cNvSpPr/>
      </xdr:nvSpPr>
      <xdr:spPr>
        <a:xfrm>
          <a:off x="18105120" y="494411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53" name="正方形/長方形 352">
          <a:extLst>
            <a:ext uri="{FF2B5EF4-FFF2-40B4-BE49-F238E27FC236}">
              <a16:creationId xmlns:a16="http://schemas.microsoft.com/office/drawing/2014/main" id="{390DEBDE-E440-46FD-92E5-BD8DE31748E4}"/>
            </a:ext>
          </a:extLst>
        </xdr:cNvPr>
        <xdr:cNvSpPr/>
      </xdr:nvSpPr>
      <xdr:spPr>
        <a:xfrm>
          <a:off x="16093440" y="5215890"/>
          <a:ext cx="417576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250" cy="225425"/>
    <xdr:sp macro="" textlink="">
      <xdr:nvSpPr>
        <xdr:cNvPr id="354" name="テキスト ボックス 353">
          <a:extLst>
            <a:ext uri="{FF2B5EF4-FFF2-40B4-BE49-F238E27FC236}">
              <a16:creationId xmlns:a16="http://schemas.microsoft.com/office/drawing/2014/main" id="{005B651D-1E4E-48A2-91D7-2FE43320A8E6}"/>
            </a:ext>
          </a:extLst>
        </xdr:cNvPr>
        <xdr:cNvSpPr txBox="1"/>
      </xdr:nvSpPr>
      <xdr:spPr>
        <a:xfrm>
          <a:off x="16078200" y="50292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55" name="直線コネクタ 354">
          <a:extLst>
            <a:ext uri="{FF2B5EF4-FFF2-40B4-BE49-F238E27FC236}">
              <a16:creationId xmlns:a16="http://schemas.microsoft.com/office/drawing/2014/main" id="{EDC144AB-47F4-4B13-A026-4C65E32840D3}"/>
            </a:ext>
          </a:extLst>
        </xdr:cNvPr>
        <xdr:cNvCxnSpPr/>
      </xdr:nvCxnSpPr>
      <xdr:spPr>
        <a:xfrm>
          <a:off x="16093440" y="745236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56" name="直線コネクタ 355">
          <a:extLst>
            <a:ext uri="{FF2B5EF4-FFF2-40B4-BE49-F238E27FC236}">
              <a16:creationId xmlns:a16="http://schemas.microsoft.com/office/drawing/2014/main" id="{2C14830E-04C8-4BB8-BC88-E27D77860C6E}"/>
            </a:ext>
          </a:extLst>
        </xdr:cNvPr>
        <xdr:cNvCxnSpPr/>
      </xdr:nvCxnSpPr>
      <xdr:spPr>
        <a:xfrm>
          <a:off x="16093440" y="707898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41</xdr:row>
      <xdr:rowOff>67310</xdr:rowOff>
    </xdr:from>
    <xdr:ext cx="466725" cy="259080"/>
    <xdr:sp macro="" textlink="">
      <xdr:nvSpPr>
        <xdr:cNvPr id="357" name="テキスト ボックス 356">
          <a:extLst>
            <a:ext uri="{FF2B5EF4-FFF2-40B4-BE49-F238E27FC236}">
              <a16:creationId xmlns:a16="http://schemas.microsoft.com/office/drawing/2014/main" id="{8C01B785-ABCC-445D-BB1A-57D2FF3A3E4D}"/>
            </a:ext>
          </a:extLst>
        </xdr:cNvPr>
        <xdr:cNvSpPr txBox="1"/>
      </xdr:nvSpPr>
      <xdr:spPr>
        <a:xfrm>
          <a:off x="15694660" y="694055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58" name="直線コネクタ 357">
          <a:extLst>
            <a:ext uri="{FF2B5EF4-FFF2-40B4-BE49-F238E27FC236}">
              <a16:creationId xmlns:a16="http://schemas.microsoft.com/office/drawing/2014/main" id="{4419E01B-CDBE-4F94-B18D-5D87D8F33DCD}"/>
            </a:ext>
          </a:extLst>
        </xdr:cNvPr>
        <xdr:cNvCxnSpPr/>
      </xdr:nvCxnSpPr>
      <xdr:spPr>
        <a:xfrm>
          <a:off x="16093440" y="670560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39</xdr:row>
      <xdr:rowOff>29210</xdr:rowOff>
    </xdr:from>
    <xdr:ext cx="466725" cy="258445"/>
    <xdr:sp macro="" textlink="">
      <xdr:nvSpPr>
        <xdr:cNvPr id="359" name="テキスト ボックス 358">
          <a:extLst>
            <a:ext uri="{FF2B5EF4-FFF2-40B4-BE49-F238E27FC236}">
              <a16:creationId xmlns:a16="http://schemas.microsoft.com/office/drawing/2014/main" id="{AB759DD6-48CB-4625-AF20-79D0A69332C1}"/>
            </a:ext>
          </a:extLst>
        </xdr:cNvPr>
        <xdr:cNvSpPr txBox="1"/>
      </xdr:nvSpPr>
      <xdr:spPr>
        <a:xfrm>
          <a:off x="15694660" y="65671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0.050</a:t>
          </a:r>
          <a:endParaRPr kumimoji="1" lang="ja-JP" altLang="en-US" sz="1000">
            <a:latin typeface="ＭＳ Ｐゴシック"/>
            <a:ea typeface="ＭＳ Ｐゴシック"/>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60" name="直線コネクタ 359">
          <a:extLst>
            <a:ext uri="{FF2B5EF4-FFF2-40B4-BE49-F238E27FC236}">
              <a16:creationId xmlns:a16="http://schemas.microsoft.com/office/drawing/2014/main" id="{185A6CB4-2E6C-458C-A01E-9B3DE017E04D}"/>
            </a:ext>
          </a:extLst>
        </xdr:cNvPr>
        <xdr:cNvCxnSpPr/>
      </xdr:nvCxnSpPr>
      <xdr:spPr>
        <a:xfrm>
          <a:off x="16093440" y="633603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36</xdr:row>
      <xdr:rowOff>162560</xdr:rowOff>
    </xdr:from>
    <xdr:ext cx="466725" cy="259080"/>
    <xdr:sp macro="" textlink="">
      <xdr:nvSpPr>
        <xdr:cNvPr id="361" name="テキスト ボックス 360">
          <a:extLst>
            <a:ext uri="{FF2B5EF4-FFF2-40B4-BE49-F238E27FC236}">
              <a16:creationId xmlns:a16="http://schemas.microsoft.com/office/drawing/2014/main" id="{E3C43971-C8F0-483B-B749-F6C8D9A89310}"/>
            </a:ext>
          </a:extLst>
        </xdr:cNvPr>
        <xdr:cNvSpPr txBox="1"/>
      </xdr:nvSpPr>
      <xdr:spPr>
        <a:xfrm>
          <a:off x="15694660" y="619760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62" name="直線コネクタ 361">
          <a:extLst>
            <a:ext uri="{FF2B5EF4-FFF2-40B4-BE49-F238E27FC236}">
              <a16:creationId xmlns:a16="http://schemas.microsoft.com/office/drawing/2014/main" id="{5B5A98E8-EF6D-4773-AEF0-BF3E3AD1C87A}"/>
            </a:ext>
          </a:extLst>
        </xdr:cNvPr>
        <xdr:cNvCxnSpPr/>
      </xdr:nvCxnSpPr>
      <xdr:spPr>
        <a:xfrm>
          <a:off x="16093440" y="596265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34</xdr:row>
      <xdr:rowOff>124460</xdr:rowOff>
    </xdr:from>
    <xdr:ext cx="466725" cy="259080"/>
    <xdr:sp macro="" textlink="">
      <xdr:nvSpPr>
        <xdr:cNvPr id="363" name="テキスト ボックス 362">
          <a:extLst>
            <a:ext uri="{FF2B5EF4-FFF2-40B4-BE49-F238E27FC236}">
              <a16:creationId xmlns:a16="http://schemas.microsoft.com/office/drawing/2014/main" id="{468670DF-54A3-4F6B-942E-4E2557D4DA39}"/>
            </a:ext>
          </a:extLst>
        </xdr:cNvPr>
        <xdr:cNvSpPr txBox="1"/>
      </xdr:nvSpPr>
      <xdr:spPr>
        <a:xfrm>
          <a:off x="15694660" y="582422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64" name="直線コネクタ 363">
          <a:extLst>
            <a:ext uri="{FF2B5EF4-FFF2-40B4-BE49-F238E27FC236}">
              <a16:creationId xmlns:a16="http://schemas.microsoft.com/office/drawing/2014/main" id="{A69515FB-CE75-44A7-B041-53F4F0730AA6}"/>
            </a:ext>
          </a:extLst>
        </xdr:cNvPr>
        <xdr:cNvCxnSpPr/>
      </xdr:nvCxnSpPr>
      <xdr:spPr>
        <a:xfrm>
          <a:off x="16093440" y="558927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32</xdr:row>
      <xdr:rowOff>86360</xdr:rowOff>
    </xdr:from>
    <xdr:ext cx="466725" cy="258445"/>
    <xdr:sp macro="" textlink="">
      <xdr:nvSpPr>
        <xdr:cNvPr id="365" name="テキスト ボックス 364">
          <a:extLst>
            <a:ext uri="{FF2B5EF4-FFF2-40B4-BE49-F238E27FC236}">
              <a16:creationId xmlns:a16="http://schemas.microsoft.com/office/drawing/2014/main" id="{D52A7C5B-727A-4216-A15E-40FB7A043E07}"/>
            </a:ext>
          </a:extLst>
        </xdr:cNvPr>
        <xdr:cNvSpPr txBox="1"/>
      </xdr:nvSpPr>
      <xdr:spPr>
        <a:xfrm>
          <a:off x="15694660" y="545084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66" name="直線コネクタ 365">
          <a:extLst>
            <a:ext uri="{FF2B5EF4-FFF2-40B4-BE49-F238E27FC236}">
              <a16:creationId xmlns:a16="http://schemas.microsoft.com/office/drawing/2014/main" id="{E598DE20-07D8-4CF7-81B4-FCC3CFDC0E6B}"/>
            </a:ext>
          </a:extLst>
        </xdr:cNvPr>
        <xdr:cNvCxnSpPr/>
      </xdr:nvCxnSpPr>
      <xdr:spPr>
        <a:xfrm>
          <a:off x="16093440" y="521589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30</xdr:row>
      <xdr:rowOff>48260</xdr:rowOff>
    </xdr:from>
    <xdr:ext cx="466725" cy="259080"/>
    <xdr:sp macro="" textlink="">
      <xdr:nvSpPr>
        <xdr:cNvPr id="367" name="テキスト ボックス 366">
          <a:extLst>
            <a:ext uri="{FF2B5EF4-FFF2-40B4-BE49-F238E27FC236}">
              <a16:creationId xmlns:a16="http://schemas.microsoft.com/office/drawing/2014/main" id="{32652A55-F6C9-466F-B19B-0EC4485A4F7B}"/>
            </a:ext>
          </a:extLst>
        </xdr:cNvPr>
        <xdr:cNvSpPr txBox="1"/>
      </xdr:nvSpPr>
      <xdr:spPr>
        <a:xfrm>
          <a:off x="15694660" y="50774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0.250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68" name="【認定こども園・幼稚園・保育所】&#10;一人当たり面積グラフ枠">
          <a:extLst>
            <a:ext uri="{FF2B5EF4-FFF2-40B4-BE49-F238E27FC236}">
              <a16:creationId xmlns:a16="http://schemas.microsoft.com/office/drawing/2014/main" id="{F017B2B3-9ECC-4FF0-B27A-12FA7E4DA545}"/>
            </a:ext>
          </a:extLst>
        </xdr:cNvPr>
        <xdr:cNvSpPr/>
      </xdr:nvSpPr>
      <xdr:spPr>
        <a:xfrm>
          <a:off x="16093440" y="5215890"/>
          <a:ext cx="417576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34</xdr:row>
      <xdr:rowOff>45720</xdr:rowOff>
    </xdr:from>
    <xdr:to>
      <xdr:col>116</xdr:col>
      <xdr:colOff>62865</xdr:colOff>
      <xdr:row>41</xdr:row>
      <xdr:rowOff>118110</xdr:rowOff>
    </xdr:to>
    <xdr:cxnSp macro="">
      <xdr:nvCxnSpPr>
        <xdr:cNvPr id="369" name="直線コネクタ 368">
          <a:extLst>
            <a:ext uri="{FF2B5EF4-FFF2-40B4-BE49-F238E27FC236}">
              <a16:creationId xmlns:a16="http://schemas.microsoft.com/office/drawing/2014/main" id="{986283BF-5D46-4470-A660-F53CE5592BF2}"/>
            </a:ext>
          </a:extLst>
        </xdr:cNvPr>
        <xdr:cNvCxnSpPr/>
      </xdr:nvCxnSpPr>
      <xdr:spPr>
        <a:xfrm flipV="1">
          <a:off x="19509105" y="5745480"/>
          <a:ext cx="0" cy="12458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121920</xdr:rowOff>
    </xdr:from>
    <xdr:ext cx="469900" cy="258445"/>
    <xdr:sp macro="" textlink="">
      <xdr:nvSpPr>
        <xdr:cNvPr id="370" name="【認定こども園・幼稚園・保育所】&#10;一人当たり面積最小値テキスト">
          <a:extLst>
            <a:ext uri="{FF2B5EF4-FFF2-40B4-BE49-F238E27FC236}">
              <a16:creationId xmlns:a16="http://schemas.microsoft.com/office/drawing/2014/main" id="{78F749F8-1B3D-4F96-A364-C0E1D9560E4B}"/>
            </a:ext>
          </a:extLst>
        </xdr:cNvPr>
        <xdr:cNvSpPr txBox="1"/>
      </xdr:nvSpPr>
      <xdr:spPr>
        <a:xfrm>
          <a:off x="19547840" y="699516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0.012</a:t>
          </a:r>
          <a:endParaRPr kumimoji="1" lang="ja-JP" altLang="en-US" sz="1000" b="1">
            <a:latin typeface="ＭＳ Ｐゴシック"/>
            <a:ea typeface="ＭＳ Ｐゴシック"/>
          </a:endParaRPr>
        </a:p>
      </xdr:txBody>
    </xdr:sp>
    <xdr:clientData/>
  </xdr:oneCellAnchor>
  <xdr:twoCellAnchor>
    <xdr:from>
      <xdr:col>115</xdr:col>
      <xdr:colOff>165100</xdr:colOff>
      <xdr:row>41</xdr:row>
      <xdr:rowOff>118110</xdr:rowOff>
    </xdr:from>
    <xdr:to>
      <xdr:col>116</xdr:col>
      <xdr:colOff>152400</xdr:colOff>
      <xdr:row>41</xdr:row>
      <xdr:rowOff>118110</xdr:rowOff>
    </xdr:to>
    <xdr:cxnSp macro="">
      <xdr:nvCxnSpPr>
        <xdr:cNvPr id="371" name="直線コネクタ 370">
          <a:extLst>
            <a:ext uri="{FF2B5EF4-FFF2-40B4-BE49-F238E27FC236}">
              <a16:creationId xmlns:a16="http://schemas.microsoft.com/office/drawing/2014/main" id="{C8E54BB7-6ED9-4961-87F5-94A03027818A}"/>
            </a:ext>
          </a:extLst>
        </xdr:cNvPr>
        <xdr:cNvCxnSpPr/>
      </xdr:nvCxnSpPr>
      <xdr:spPr>
        <a:xfrm>
          <a:off x="19443700" y="699135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163830</xdr:rowOff>
    </xdr:from>
    <xdr:ext cx="469900" cy="259080"/>
    <xdr:sp macro="" textlink="">
      <xdr:nvSpPr>
        <xdr:cNvPr id="372" name="【認定こども園・幼稚園・保育所】&#10;一人当たり面積最大値テキスト">
          <a:extLst>
            <a:ext uri="{FF2B5EF4-FFF2-40B4-BE49-F238E27FC236}">
              <a16:creationId xmlns:a16="http://schemas.microsoft.com/office/drawing/2014/main" id="{8C5DF3D9-8D72-4276-A747-A7B7B7430D81}"/>
            </a:ext>
          </a:extLst>
        </xdr:cNvPr>
        <xdr:cNvSpPr txBox="1"/>
      </xdr:nvSpPr>
      <xdr:spPr>
        <a:xfrm>
          <a:off x="19547840" y="55283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0.179</a:t>
          </a:r>
          <a:endParaRPr kumimoji="1" lang="ja-JP" altLang="en-US" sz="1000" b="1">
            <a:latin typeface="ＭＳ Ｐゴシック"/>
            <a:ea typeface="ＭＳ Ｐゴシック"/>
          </a:endParaRPr>
        </a:p>
      </xdr:txBody>
    </xdr:sp>
    <xdr:clientData/>
  </xdr:oneCellAnchor>
  <xdr:twoCellAnchor>
    <xdr:from>
      <xdr:col>115</xdr:col>
      <xdr:colOff>165100</xdr:colOff>
      <xdr:row>34</xdr:row>
      <xdr:rowOff>45720</xdr:rowOff>
    </xdr:from>
    <xdr:to>
      <xdr:col>116</xdr:col>
      <xdr:colOff>152400</xdr:colOff>
      <xdr:row>34</xdr:row>
      <xdr:rowOff>45720</xdr:rowOff>
    </xdr:to>
    <xdr:cxnSp macro="">
      <xdr:nvCxnSpPr>
        <xdr:cNvPr id="373" name="直線コネクタ 372">
          <a:extLst>
            <a:ext uri="{FF2B5EF4-FFF2-40B4-BE49-F238E27FC236}">
              <a16:creationId xmlns:a16="http://schemas.microsoft.com/office/drawing/2014/main" id="{86896A31-2211-4B62-9249-50638DD3644A}"/>
            </a:ext>
          </a:extLst>
        </xdr:cNvPr>
        <xdr:cNvCxnSpPr/>
      </xdr:nvCxnSpPr>
      <xdr:spPr>
        <a:xfrm>
          <a:off x="19443700" y="574548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45720</xdr:rowOff>
    </xdr:from>
    <xdr:ext cx="469900" cy="259080"/>
    <xdr:sp macro="" textlink="">
      <xdr:nvSpPr>
        <xdr:cNvPr id="374" name="【認定こども園・幼稚園・保育所】&#10;一人当たり面積平均値テキスト">
          <a:extLst>
            <a:ext uri="{FF2B5EF4-FFF2-40B4-BE49-F238E27FC236}">
              <a16:creationId xmlns:a16="http://schemas.microsoft.com/office/drawing/2014/main" id="{AC122CEC-ADBE-4347-B304-C103F33C3DFA}"/>
            </a:ext>
          </a:extLst>
        </xdr:cNvPr>
        <xdr:cNvSpPr txBox="1"/>
      </xdr:nvSpPr>
      <xdr:spPr>
        <a:xfrm>
          <a:off x="19547840" y="658368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0.057</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39</xdr:row>
      <xdr:rowOff>67310</xdr:rowOff>
    </xdr:from>
    <xdr:to>
      <xdr:col>116</xdr:col>
      <xdr:colOff>114300</xdr:colOff>
      <xdr:row>39</xdr:row>
      <xdr:rowOff>168910</xdr:rowOff>
    </xdr:to>
    <xdr:sp macro="" textlink="">
      <xdr:nvSpPr>
        <xdr:cNvPr id="375" name="フローチャート: 判断 374">
          <a:extLst>
            <a:ext uri="{FF2B5EF4-FFF2-40B4-BE49-F238E27FC236}">
              <a16:creationId xmlns:a16="http://schemas.microsoft.com/office/drawing/2014/main" id="{161F95CC-DBCD-48F6-BEF6-9264B6BEFA8A}"/>
            </a:ext>
          </a:extLst>
        </xdr:cNvPr>
        <xdr:cNvSpPr/>
      </xdr:nvSpPr>
      <xdr:spPr>
        <a:xfrm>
          <a:off x="19458940" y="660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29210</xdr:rowOff>
    </xdr:from>
    <xdr:to>
      <xdr:col>112</xdr:col>
      <xdr:colOff>38100</xdr:colOff>
      <xdr:row>39</xdr:row>
      <xdr:rowOff>130810</xdr:rowOff>
    </xdr:to>
    <xdr:sp macro="" textlink="">
      <xdr:nvSpPr>
        <xdr:cNvPr id="376" name="フローチャート: 判断 375">
          <a:extLst>
            <a:ext uri="{FF2B5EF4-FFF2-40B4-BE49-F238E27FC236}">
              <a16:creationId xmlns:a16="http://schemas.microsoft.com/office/drawing/2014/main" id="{DF8F0CF0-D4B4-41D0-9013-352D89FC6EC4}"/>
            </a:ext>
          </a:extLst>
        </xdr:cNvPr>
        <xdr:cNvSpPr/>
      </xdr:nvSpPr>
      <xdr:spPr>
        <a:xfrm>
          <a:off x="18735040" y="65671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44450</xdr:rowOff>
    </xdr:from>
    <xdr:to>
      <xdr:col>107</xdr:col>
      <xdr:colOff>101600</xdr:colOff>
      <xdr:row>39</xdr:row>
      <xdr:rowOff>146050</xdr:rowOff>
    </xdr:to>
    <xdr:sp macro="" textlink="">
      <xdr:nvSpPr>
        <xdr:cNvPr id="377" name="フローチャート: 判断 376">
          <a:extLst>
            <a:ext uri="{FF2B5EF4-FFF2-40B4-BE49-F238E27FC236}">
              <a16:creationId xmlns:a16="http://schemas.microsoft.com/office/drawing/2014/main" id="{14FB6761-C9D5-4383-B005-A63778D81FDB}"/>
            </a:ext>
          </a:extLst>
        </xdr:cNvPr>
        <xdr:cNvSpPr/>
      </xdr:nvSpPr>
      <xdr:spPr>
        <a:xfrm>
          <a:off x="17937480" y="658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36830</xdr:rowOff>
    </xdr:from>
    <xdr:to>
      <xdr:col>102</xdr:col>
      <xdr:colOff>165100</xdr:colOff>
      <xdr:row>39</xdr:row>
      <xdr:rowOff>138430</xdr:rowOff>
    </xdr:to>
    <xdr:sp macro="" textlink="">
      <xdr:nvSpPr>
        <xdr:cNvPr id="378" name="フローチャート: 判断 377">
          <a:extLst>
            <a:ext uri="{FF2B5EF4-FFF2-40B4-BE49-F238E27FC236}">
              <a16:creationId xmlns:a16="http://schemas.microsoft.com/office/drawing/2014/main" id="{6859013B-839F-4B1D-A950-6C843917EEFE}"/>
            </a:ext>
          </a:extLst>
        </xdr:cNvPr>
        <xdr:cNvSpPr/>
      </xdr:nvSpPr>
      <xdr:spPr>
        <a:xfrm>
          <a:off x="1716278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59690</xdr:rowOff>
    </xdr:from>
    <xdr:to>
      <xdr:col>98</xdr:col>
      <xdr:colOff>38100</xdr:colOff>
      <xdr:row>39</xdr:row>
      <xdr:rowOff>161290</xdr:rowOff>
    </xdr:to>
    <xdr:sp macro="" textlink="">
      <xdr:nvSpPr>
        <xdr:cNvPr id="379" name="フローチャート: 判断 378">
          <a:extLst>
            <a:ext uri="{FF2B5EF4-FFF2-40B4-BE49-F238E27FC236}">
              <a16:creationId xmlns:a16="http://schemas.microsoft.com/office/drawing/2014/main" id="{B8DC8CA4-FD2B-44D6-919F-E48C9162484C}"/>
            </a:ext>
          </a:extLst>
        </xdr:cNvPr>
        <xdr:cNvSpPr/>
      </xdr:nvSpPr>
      <xdr:spPr>
        <a:xfrm>
          <a:off x="16388080" y="659765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73660</xdr:rowOff>
    </xdr:from>
    <xdr:ext cx="762000" cy="259080"/>
    <xdr:sp macro="" textlink="">
      <xdr:nvSpPr>
        <xdr:cNvPr id="380" name="テキスト ボックス 379">
          <a:extLst>
            <a:ext uri="{FF2B5EF4-FFF2-40B4-BE49-F238E27FC236}">
              <a16:creationId xmlns:a16="http://schemas.microsoft.com/office/drawing/2014/main" id="{A7DB9867-FCAD-40D6-B033-70B3CDE1AF6A}"/>
            </a:ext>
          </a:extLst>
        </xdr:cNvPr>
        <xdr:cNvSpPr txBox="1"/>
      </xdr:nvSpPr>
      <xdr:spPr>
        <a:xfrm>
          <a:off x="19342100" y="7449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44</xdr:row>
      <xdr:rowOff>73660</xdr:rowOff>
    </xdr:from>
    <xdr:ext cx="762000" cy="259080"/>
    <xdr:sp macro="" textlink="">
      <xdr:nvSpPr>
        <xdr:cNvPr id="381" name="テキスト ボックス 380">
          <a:extLst>
            <a:ext uri="{FF2B5EF4-FFF2-40B4-BE49-F238E27FC236}">
              <a16:creationId xmlns:a16="http://schemas.microsoft.com/office/drawing/2014/main" id="{76CBDCCD-B2AF-49C5-B8C2-53A5FD597BFE}"/>
            </a:ext>
          </a:extLst>
        </xdr:cNvPr>
        <xdr:cNvSpPr txBox="1"/>
      </xdr:nvSpPr>
      <xdr:spPr>
        <a:xfrm>
          <a:off x="18610580" y="7449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73660</xdr:rowOff>
    </xdr:from>
    <xdr:ext cx="762000" cy="259080"/>
    <xdr:sp macro="" textlink="">
      <xdr:nvSpPr>
        <xdr:cNvPr id="382" name="テキスト ボックス 381">
          <a:extLst>
            <a:ext uri="{FF2B5EF4-FFF2-40B4-BE49-F238E27FC236}">
              <a16:creationId xmlns:a16="http://schemas.microsoft.com/office/drawing/2014/main" id="{84850060-4CF8-4AE3-B749-2DA9402E5357}"/>
            </a:ext>
          </a:extLst>
        </xdr:cNvPr>
        <xdr:cNvSpPr txBox="1"/>
      </xdr:nvSpPr>
      <xdr:spPr>
        <a:xfrm>
          <a:off x="17820640" y="7449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73660</xdr:rowOff>
    </xdr:from>
    <xdr:ext cx="762000" cy="259080"/>
    <xdr:sp macro="" textlink="">
      <xdr:nvSpPr>
        <xdr:cNvPr id="383" name="テキスト ボックス 382">
          <a:extLst>
            <a:ext uri="{FF2B5EF4-FFF2-40B4-BE49-F238E27FC236}">
              <a16:creationId xmlns:a16="http://schemas.microsoft.com/office/drawing/2014/main" id="{3EBB9A6A-FE11-4412-B217-9D1B601AF5D2}"/>
            </a:ext>
          </a:extLst>
        </xdr:cNvPr>
        <xdr:cNvSpPr txBox="1"/>
      </xdr:nvSpPr>
      <xdr:spPr>
        <a:xfrm>
          <a:off x="17045940" y="7449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44</xdr:row>
      <xdr:rowOff>73660</xdr:rowOff>
    </xdr:from>
    <xdr:ext cx="762000" cy="259080"/>
    <xdr:sp macro="" textlink="">
      <xdr:nvSpPr>
        <xdr:cNvPr id="384" name="テキスト ボックス 383">
          <a:extLst>
            <a:ext uri="{FF2B5EF4-FFF2-40B4-BE49-F238E27FC236}">
              <a16:creationId xmlns:a16="http://schemas.microsoft.com/office/drawing/2014/main" id="{30D1A8D1-45B1-4646-9B65-6FDF93DD3648}"/>
            </a:ext>
          </a:extLst>
        </xdr:cNvPr>
        <xdr:cNvSpPr txBox="1"/>
      </xdr:nvSpPr>
      <xdr:spPr>
        <a:xfrm>
          <a:off x="16263620" y="7449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55880</xdr:rowOff>
    </xdr:from>
    <xdr:to>
      <xdr:col>116</xdr:col>
      <xdr:colOff>114300</xdr:colOff>
      <xdr:row>38</xdr:row>
      <xdr:rowOff>157480</xdr:rowOff>
    </xdr:to>
    <xdr:sp macro="" textlink="">
      <xdr:nvSpPr>
        <xdr:cNvPr id="385" name="楕円 384">
          <a:extLst>
            <a:ext uri="{FF2B5EF4-FFF2-40B4-BE49-F238E27FC236}">
              <a16:creationId xmlns:a16="http://schemas.microsoft.com/office/drawing/2014/main" id="{91E98C68-5DCE-47B7-83BF-DD44F3488414}"/>
            </a:ext>
          </a:extLst>
        </xdr:cNvPr>
        <xdr:cNvSpPr/>
      </xdr:nvSpPr>
      <xdr:spPr>
        <a:xfrm>
          <a:off x="1945894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78740</xdr:rowOff>
    </xdr:from>
    <xdr:ext cx="469900" cy="259080"/>
    <xdr:sp macro="" textlink="">
      <xdr:nvSpPr>
        <xdr:cNvPr id="386" name="【認定こども園・幼稚園・保育所】&#10;一人当たり面積該当値テキスト">
          <a:extLst>
            <a:ext uri="{FF2B5EF4-FFF2-40B4-BE49-F238E27FC236}">
              <a16:creationId xmlns:a16="http://schemas.microsoft.com/office/drawing/2014/main" id="{974F10BC-EC60-4476-B8C4-C6A31C2CCAC2}"/>
            </a:ext>
          </a:extLst>
        </xdr:cNvPr>
        <xdr:cNvSpPr txBox="1"/>
      </xdr:nvSpPr>
      <xdr:spPr>
        <a:xfrm>
          <a:off x="19547840" y="6281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0.081</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55880</xdr:rowOff>
    </xdr:from>
    <xdr:to>
      <xdr:col>112</xdr:col>
      <xdr:colOff>38100</xdr:colOff>
      <xdr:row>38</xdr:row>
      <xdr:rowOff>157480</xdr:rowOff>
    </xdr:to>
    <xdr:sp macro="" textlink="">
      <xdr:nvSpPr>
        <xdr:cNvPr id="387" name="楕円 386">
          <a:extLst>
            <a:ext uri="{FF2B5EF4-FFF2-40B4-BE49-F238E27FC236}">
              <a16:creationId xmlns:a16="http://schemas.microsoft.com/office/drawing/2014/main" id="{680143A2-66DF-45DA-8855-22AAD77FE508}"/>
            </a:ext>
          </a:extLst>
        </xdr:cNvPr>
        <xdr:cNvSpPr/>
      </xdr:nvSpPr>
      <xdr:spPr>
        <a:xfrm>
          <a:off x="18735040" y="64262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106680</xdr:rowOff>
    </xdr:from>
    <xdr:to>
      <xdr:col>116</xdr:col>
      <xdr:colOff>63500</xdr:colOff>
      <xdr:row>38</xdr:row>
      <xdr:rowOff>106680</xdr:rowOff>
    </xdr:to>
    <xdr:cxnSp macro="">
      <xdr:nvCxnSpPr>
        <xdr:cNvPr id="388" name="直線コネクタ 387">
          <a:extLst>
            <a:ext uri="{FF2B5EF4-FFF2-40B4-BE49-F238E27FC236}">
              <a16:creationId xmlns:a16="http://schemas.microsoft.com/office/drawing/2014/main" id="{060A0DD7-F015-452B-847C-4EBA7E80D350}"/>
            </a:ext>
          </a:extLst>
        </xdr:cNvPr>
        <xdr:cNvCxnSpPr/>
      </xdr:nvCxnSpPr>
      <xdr:spPr>
        <a:xfrm>
          <a:off x="18778220" y="6477000"/>
          <a:ext cx="7315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63500</xdr:rowOff>
    </xdr:from>
    <xdr:to>
      <xdr:col>107</xdr:col>
      <xdr:colOff>101600</xdr:colOff>
      <xdr:row>38</xdr:row>
      <xdr:rowOff>165100</xdr:rowOff>
    </xdr:to>
    <xdr:sp macro="" textlink="">
      <xdr:nvSpPr>
        <xdr:cNvPr id="389" name="楕円 388">
          <a:extLst>
            <a:ext uri="{FF2B5EF4-FFF2-40B4-BE49-F238E27FC236}">
              <a16:creationId xmlns:a16="http://schemas.microsoft.com/office/drawing/2014/main" id="{11CE3E67-5920-41C3-BB65-4773A71B74F2}"/>
            </a:ext>
          </a:extLst>
        </xdr:cNvPr>
        <xdr:cNvSpPr/>
      </xdr:nvSpPr>
      <xdr:spPr>
        <a:xfrm>
          <a:off x="17937480" y="643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106680</xdr:rowOff>
    </xdr:from>
    <xdr:to>
      <xdr:col>111</xdr:col>
      <xdr:colOff>177800</xdr:colOff>
      <xdr:row>38</xdr:row>
      <xdr:rowOff>114300</xdr:rowOff>
    </xdr:to>
    <xdr:cxnSp macro="">
      <xdr:nvCxnSpPr>
        <xdr:cNvPr id="390" name="直線コネクタ 389">
          <a:extLst>
            <a:ext uri="{FF2B5EF4-FFF2-40B4-BE49-F238E27FC236}">
              <a16:creationId xmlns:a16="http://schemas.microsoft.com/office/drawing/2014/main" id="{30292B90-DD50-4C1F-972C-80B299C89427}"/>
            </a:ext>
          </a:extLst>
        </xdr:cNvPr>
        <xdr:cNvCxnSpPr/>
      </xdr:nvCxnSpPr>
      <xdr:spPr>
        <a:xfrm flipV="1">
          <a:off x="17988280" y="6477000"/>
          <a:ext cx="78994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63500</xdr:rowOff>
    </xdr:from>
    <xdr:to>
      <xdr:col>102</xdr:col>
      <xdr:colOff>165100</xdr:colOff>
      <xdr:row>38</xdr:row>
      <xdr:rowOff>165100</xdr:rowOff>
    </xdr:to>
    <xdr:sp macro="" textlink="">
      <xdr:nvSpPr>
        <xdr:cNvPr id="391" name="楕円 390">
          <a:extLst>
            <a:ext uri="{FF2B5EF4-FFF2-40B4-BE49-F238E27FC236}">
              <a16:creationId xmlns:a16="http://schemas.microsoft.com/office/drawing/2014/main" id="{E47B255B-9084-4630-A8F8-F94E018531DC}"/>
            </a:ext>
          </a:extLst>
        </xdr:cNvPr>
        <xdr:cNvSpPr/>
      </xdr:nvSpPr>
      <xdr:spPr>
        <a:xfrm>
          <a:off x="17162780" y="643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114300</xdr:rowOff>
    </xdr:from>
    <xdr:to>
      <xdr:col>107</xdr:col>
      <xdr:colOff>50800</xdr:colOff>
      <xdr:row>38</xdr:row>
      <xdr:rowOff>114300</xdr:rowOff>
    </xdr:to>
    <xdr:cxnSp macro="">
      <xdr:nvCxnSpPr>
        <xdr:cNvPr id="392" name="直線コネクタ 391">
          <a:extLst>
            <a:ext uri="{FF2B5EF4-FFF2-40B4-BE49-F238E27FC236}">
              <a16:creationId xmlns:a16="http://schemas.microsoft.com/office/drawing/2014/main" id="{09592416-4054-4C8E-AC17-0260A19BF90B}"/>
            </a:ext>
          </a:extLst>
        </xdr:cNvPr>
        <xdr:cNvCxnSpPr/>
      </xdr:nvCxnSpPr>
      <xdr:spPr>
        <a:xfrm>
          <a:off x="17213580" y="6484620"/>
          <a:ext cx="7747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78740</xdr:rowOff>
    </xdr:from>
    <xdr:to>
      <xdr:col>98</xdr:col>
      <xdr:colOff>38100</xdr:colOff>
      <xdr:row>39</xdr:row>
      <xdr:rowOff>8890</xdr:rowOff>
    </xdr:to>
    <xdr:sp macro="" textlink="">
      <xdr:nvSpPr>
        <xdr:cNvPr id="393" name="楕円 392">
          <a:extLst>
            <a:ext uri="{FF2B5EF4-FFF2-40B4-BE49-F238E27FC236}">
              <a16:creationId xmlns:a16="http://schemas.microsoft.com/office/drawing/2014/main" id="{D894FC7B-6EBE-4DAF-BDDE-4AED942313C6}"/>
            </a:ext>
          </a:extLst>
        </xdr:cNvPr>
        <xdr:cNvSpPr/>
      </xdr:nvSpPr>
      <xdr:spPr>
        <a:xfrm>
          <a:off x="16388080" y="64490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114300</xdr:rowOff>
    </xdr:from>
    <xdr:to>
      <xdr:col>102</xdr:col>
      <xdr:colOff>114300</xdr:colOff>
      <xdr:row>38</xdr:row>
      <xdr:rowOff>129540</xdr:rowOff>
    </xdr:to>
    <xdr:cxnSp macro="">
      <xdr:nvCxnSpPr>
        <xdr:cNvPr id="394" name="直線コネクタ 393">
          <a:extLst>
            <a:ext uri="{FF2B5EF4-FFF2-40B4-BE49-F238E27FC236}">
              <a16:creationId xmlns:a16="http://schemas.microsoft.com/office/drawing/2014/main" id="{5E1AAEAC-87DD-4E05-A019-D9FA7F81BFE0}"/>
            </a:ext>
          </a:extLst>
        </xdr:cNvPr>
        <xdr:cNvCxnSpPr/>
      </xdr:nvCxnSpPr>
      <xdr:spPr>
        <a:xfrm flipV="1">
          <a:off x="16431260" y="6484620"/>
          <a:ext cx="78232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39</xdr:row>
      <xdr:rowOff>121920</xdr:rowOff>
    </xdr:from>
    <xdr:ext cx="469900" cy="258445"/>
    <xdr:sp macro="" textlink="">
      <xdr:nvSpPr>
        <xdr:cNvPr id="395" name="n_1aveValue【認定こども園・幼稚園・保育所】&#10;一人当たり面積">
          <a:extLst>
            <a:ext uri="{FF2B5EF4-FFF2-40B4-BE49-F238E27FC236}">
              <a16:creationId xmlns:a16="http://schemas.microsoft.com/office/drawing/2014/main" id="{BCE3EDA6-43E1-428B-9DCE-D7CF0EC1435B}"/>
            </a:ext>
          </a:extLst>
        </xdr:cNvPr>
        <xdr:cNvSpPr txBox="1"/>
      </xdr:nvSpPr>
      <xdr:spPr>
        <a:xfrm>
          <a:off x="18561050" y="665988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0.062</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39</xdr:row>
      <xdr:rowOff>137160</xdr:rowOff>
    </xdr:from>
    <xdr:ext cx="469265" cy="259080"/>
    <xdr:sp macro="" textlink="">
      <xdr:nvSpPr>
        <xdr:cNvPr id="396" name="n_2aveValue【認定こども園・幼稚園・保育所】&#10;一人当たり面積">
          <a:extLst>
            <a:ext uri="{FF2B5EF4-FFF2-40B4-BE49-F238E27FC236}">
              <a16:creationId xmlns:a16="http://schemas.microsoft.com/office/drawing/2014/main" id="{139DA4CF-0B82-414B-BC53-E335158AF3C2}"/>
            </a:ext>
          </a:extLst>
        </xdr:cNvPr>
        <xdr:cNvSpPr txBox="1"/>
      </xdr:nvSpPr>
      <xdr:spPr>
        <a:xfrm>
          <a:off x="17776190" y="66751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0.060</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39</xdr:row>
      <xdr:rowOff>129540</xdr:rowOff>
    </xdr:from>
    <xdr:ext cx="469265" cy="259080"/>
    <xdr:sp macro="" textlink="">
      <xdr:nvSpPr>
        <xdr:cNvPr id="397" name="n_3aveValue【認定こども園・幼稚園・保育所】&#10;一人当たり面積">
          <a:extLst>
            <a:ext uri="{FF2B5EF4-FFF2-40B4-BE49-F238E27FC236}">
              <a16:creationId xmlns:a16="http://schemas.microsoft.com/office/drawing/2014/main" id="{4CF094E3-E2B2-4AB2-8AB7-0B28AD510B3D}"/>
            </a:ext>
          </a:extLst>
        </xdr:cNvPr>
        <xdr:cNvSpPr txBox="1"/>
      </xdr:nvSpPr>
      <xdr:spPr>
        <a:xfrm>
          <a:off x="17001490" y="66675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0.061</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39</xdr:row>
      <xdr:rowOff>152400</xdr:rowOff>
    </xdr:from>
    <xdr:ext cx="469265" cy="259080"/>
    <xdr:sp macro="" textlink="">
      <xdr:nvSpPr>
        <xdr:cNvPr id="398" name="n_4aveValue【認定こども園・幼稚園・保育所】&#10;一人当たり面積">
          <a:extLst>
            <a:ext uri="{FF2B5EF4-FFF2-40B4-BE49-F238E27FC236}">
              <a16:creationId xmlns:a16="http://schemas.microsoft.com/office/drawing/2014/main" id="{D7BD09C9-9C89-4934-9CAD-4B0369410CC0}"/>
            </a:ext>
          </a:extLst>
        </xdr:cNvPr>
        <xdr:cNvSpPr txBox="1"/>
      </xdr:nvSpPr>
      <xdr:spPr>
        <a:xfrm>
          <a:off x="16226790" y="66903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0.058</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37</xdr:row>
      <xdr:rowOff>2540</xdr:rowOff>
    </xdr:from>
    <xdr:ext cx="469900" cy="259080"/>
    <xdr:sp macro="" textlink="">
      <xdr:nvSpPr>
        <xdr:cNvPr id="399" name="n_1mainValue【認定こども園・幼稚園・保育所】&#10;一人当たり面積">
          <a:extLst>
            <a:ext uri="{FF2B5EF4-FFF2-40B4-BE49-F238E27FC236}">
              <a16:creationId xmlns:a16="http://schemas.microsoft.com/office/drawing/2014/main" id="{FBA6BD50-5A73-424A-A2FA-29F9FA4736A7}"/>
            </a:ext>
          </a:extLst>
        </xdr:cNvPr>
        <xdr:cNvSpPr txBox="1"/>
      </xdr:nvSpPr>
      <xdr:spPr>
        <a:xfrm>
          <a:off x="18561050" y="62052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0.081</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37</xdr:row>
      <xdr:rowOff>10160</xdr:rowOff>
    </xdr:from>
    <xdr:ext cx="469265" cy="259080"/>
    <xdr:sp macro="" textlink="">
      <xdr:nvSpPr>
        <xdr:cNvPr id="400" name="n_2mainValue【認定こども園・幼稚園・保育所】&#10;一人当たり面積">
          <a:extLst>
            <a:ext uri="{FF2B5EF4-FFF2-40B4-BE49-F238E27FC236}">
              <a16:creationId xmlns:a16="http://schemas.microsoft.com/office/drawing/2014/main" id="{A6C0C66B-D93D-4B76-98E6-4D8A6CE6D8B7}"/>
            </a:ext>
          </a:extLst>
        </xdr:cNvPr>
        <xdr:cNvSpPr txBox="1"/>
      </xdr:nvSpPr>
      <xdr:spPr>
        <a:xfrm>
          <a:off x="17776190" y="62128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0.080</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37</xdr:row>
      <xdr:rowOff>10160</xdr:rowOff>
    </xdr:from>
    <xdr:ext cx="469265" cy="259080"/>
    <xdr:sp macro="" textlink="">
      <xdr:nvSpPr>
        <xdr:cNvPr id="401" name="n_3mainValue【認定こども園・幼稚園・保育所】&#10;一人当たり面積">
          <a:extLst>
            <a:ext uri="{FF2B5EF4-FFF2-40B4-BE49-F238E27FC236}">
              <a16:creationId xmlns:a16="http://schemas.microsoft.com/office/drawing/2014/main" id="{FC1EEBE5-6827-41D3-9BD1-0DEF13A39710}"/>
            </a:ext>
          </a:extLst>
        </xdr:cNvPr>
        <xdr:cNvSpPr txBox="1"/>
      </xdr:nvSpPr>
      <xdr:spPr>
        <a:xfrm>
          <a:off x="17001490" y="62128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0.080</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37</xdr:row>
      <xdr:rowOff>25400</xdr:rowOff>
    </xdr:from>
    <xdr:ext cx="469265" cy="259080"/>
    <xdr:sp macro="" textlink="">
      <xdr:nvSpPr>
        <xdr:cNvPr id="402" name="n_4mainValue【認定こども園・幼稚園・保育所】&#10;一人当たり面積">
          <a:extLst>
            <a:ext uri="{FF2B5EF4-FFF2-40B4-BE49-F238E27FC236}">
              <a16:creationId xmlns:a16="http://schemas.microsoft.com/office/drawing/2014/main" id="{574FCF2F-BD51-496D-8604-33959D58A87A}"/>
            </a:ext>
          </a:extLst>
        </xdr:cNvPr>
        <xdr:cNvSpPr txBox="1"/>
      </xdr:nvSpPr>
      <xdr:spPr>
        <a:xfrm>
          <a:off x="16226790" y="62280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3" name="正方形/長方形 402">
          <a:extLst>
            <a:ext uri="{FF2B5EF4-FFF2-40B4-BE49-F238E27FC236}">
              <a16:creationId xmlns:a16="http://schemas.microsoft.com/office/drawing/2014/main" id="{5F8140B2-BA8A-4014-9E29-B7DC5EAC4495}"/>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4" name="正方形/長方形 403">
          <a:extLst>
            <a:ext uri="{FF2B5EF4-FFF2-40B4-BE49-F238E27FC236}">
              <a16:creationId xmlns:a16="http://schemas.microsoft.com/office/drawing/2014/main" id="{6CD92256-7978-4BDB-B0E7-1B40AC49D43C}"/>
            </a:ext>
          </a:extLst>
        </xdr:cNvPr>
        <xdr:cNvSpPr/>
      </xdr:nvSpPr>
      <xdr:spPr>
        <a:xfrm>
          <a:off x="11064240" y="847090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5" name="正方形/長方形 404">
          <a:extLst>
            <a:ext uri="{FF2B5EF4-FFF2-40B4-BE49-F238E27FC236}">
              <a16:creationId xmlns:a16="http://schemas.microsoft.com/office/drawing/2014/main" id="{86587D93-B666-457B-A9E2-448DB3D8F508}"/>
            </a:ext>
          </a:extLst>
        </xdr:cNvPr>
        <xdr:cNvSpPr/>
      </xdr:nvSpPr>
      <xdr:spPr>
        <a:xfrm>
          <a:off x="11064240" y="867029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19/36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6" name="正方形/長方形 405">
          <a:extLst>
            <a:ext uri="{FF2B5EF4-FFF2-40B4-BE49-F238E27FC236}">
              <a16:creationId xmlns:a16="http://schemas.microsoft.com/office/drawing/2014/main" id="{57DC48ED-CB7C-4743-BEE5-DE9F402F22CF}"/>
            </a:ext>
          </a:extLst>
        </xdr:cNvPr>
        <xdr:cNvSpPr/>
      </xdr:nvSpPr>
      <xdr:spPr>
        <a:xfrm>
          <a:off x="11965940" y="847090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7" name="正方形/長方形 406">
          <a:extLst>
            <a:ext uri="{FF2B5EF4-FFF2-40B4-BE49-F238E27FC236}">
              <a16:creationId xmlns:a16="http://schemas.microsoft.com/office/drawing/2014/main" id="{DEDE84C2-4F5A-4AFD-AD85-76D06B99DE1D}"/>
            </a:ext>
          </a:extLst>
        </xdr:cNvPr>
        <xdr:cNvSpPr/>
      </xdr:nvSpPr>
      <xdr:spPr>
        <a:xfrm>
          <a:off x="11965940" y="867029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8" name="正方形/長方形 407">
          <a:extLst>
            <a:ext uri="{FF2B5EF4-FFF2-40B4-BE49-F238E27FC236}">
              <a16:creationId xmlns:a16="http://schemas.microsoft.com/office/drawing/2014/main" id="{50322A55-BF4F-434A-A6B1-0EFA89323090}"/>
            </a:ext>
          </a:extLst>
        </xdr:cNvPr>
        <xdr:cNvSpPr/>
      </xdr:nvSpPr>
      <xdr:spPr>
        <a:xfrm>
          <a:off x="12971780" y="847090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09" name="正方形/長方形 408">
          <a:extLst>
            <a:ext uri="{FF2B5EF4-FFF2-40B4-BE49-F238E27FC236}">
              <a16:creationId xmlns:a16="http://schemas.microsoft.com/office/drawing/2014/main" id="{90B55410-A5D7-42A4-BBAE-5AFC0D5FDDCF}"/>
            </a:ext>
          </a:extLst>
        </xdr:cNvPr>
        <xdr:cNvSpPr/>
      </xdr:nvSpPr>
      <xdr:spPr>
        <a:xfrm>
          <a:off x="12971780" y="867029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0" name="正方形/長方形 409">
          <a:extLst>
            <a:ext uri="{FF2B5EF4-FFF2-40B4-BE49-F238E27FC236}">
              <a16:creationId xmlns:a16="http://schemas.microsoft.com/office/drawing/2014/main" id="{B0FAC901-E2E1-4875-9D3B-E16B7295A5CD}"/>
            </a:ext>
          </a:extLst>
        </xdr:cNvPr>
        <xdr:cNvSpPr/>
      </xdr:nvSpPr>
      <xdr:spPr>
        <a:xfrm>
          <a:off x="10960100" y="8942070"/>
          <a:ext cx="41529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7815" cy="225425"/>
    <xdr:sp macro="" textlink="">
      <xdr:nvSpPr>
        <xdr:cNvPr id="411" name="テキスト ボックス 410">
          <a:extLst>
            <a:ext uri="{FF2B5EF4-FFF2-40B4-BE49-F238E27FC236}">
              <a16:creationId xmlns:a16="http://schemas.microsoft.com/office/drawing/2014/main" id="{7F78F719-1C5D-4987-A7B6-C6FBCCC45D2E}"/>
            </a:ext>
          </a:extLst>
        </xdr:cNvPr>
        <xdr:cNvSpPr txBox="1"/>
      </xdr:nvSpPr>
      <xdr:spPr>
        <a:xfrm>
          <a:off x="10922000" y="875538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2" name="直線コネクタ 411">
          <a:extLst>
            <a:ext uri="{FF2B5EF4-FFF2-40B4-BE49-F238E27FC236}">
              <a16:creationId xmlns:a16="http://schemas.microsoft.com/office/drawing/2014/main" id="{4777EF26-D744-4C61-961A-74D8D227C7D9}"/>
            </a:ext>
          </a:extLst>
        </xdr:cNvPr>
        <xdr:cNvCxnSpPr/>
      </xdr:nvCxnSpPr>
      <xdr:spPr>
        <a:xfrm>
          <a:off x="10960100" y="11178540"/>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65</xdr:row>
      <xdr:rowOff>143510</xdr:rowOff>
    </xdr:from>
    <xdr:ext cx="466725" cy="258445"/>
    <xdr:sp macro="" textlink="">
      <xdr:nvSpPr>
        <xdr:cNvPr id="413" name="テキスト ボックス 412">
          <a:extLst>
            <a:ext uri="{FF2B5EF4-FFF2-40B4-BE49-F238E27FC236}">
              <a16:creationId xmlns:a16="http://schemas.microsoft.com/office/drawing/2014/main" id="{C9D64AC5-08CD-472B-BF9A-4901BDE09B2F}"/>
            </a:ext>
          </a:extLst>
        </xdr:cNvPr>
        <xdr:cNvSpPr txBox="1"/>
      </xdr:nvSpPr>
      <xdr:spPr>
        <a:xfrm>
          <a:off x="10561320" y="1104011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14" name="直線コネクタ 413">
          <a:extLst>
            <a:ext uri="{FF2B5EF4-FFF2-40B4-BE49-F238E27FC236}">
              <a16:creationId xmlns:a16="http://schemas.microsoft.com/office/drawing/2014/main" id="{784BA3B8-B754-4087-8F52-2325F88A768B}"/>
            </a:ext>
          </a:extLst>
        </xdr:cNvPr>
        <xdr:cNvCxnSpPr/>
      </xdr:nvCxnSpPr>
      <xdr:spPr>
        <a:xfrm>
          <a:off x="10960100" y="10728960"/>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63</xdr:row>
      <xdr:rowOff>29210</xdr:rowOff>
    </xdr:from>
    <xdr:ext cx="466725" cy="258445"/>
    <xdr:sp macro="" textlink="">
      <xdr:nvSpPr>
        <xdr:cNvPr id="415" name="テキスト ボックス 414">
          <a:extLst>
            <a:ext uri="{FF2B5EF4-FFF2-40B4-BE49-F238E27FC236}">
              <a16:creationId xmlns:a16="http://schemas.microsoft.com/office/drawing/2014/main" id="{389CC603-AC7A-48D5-A53E-C56E52FA1388}"/>
            </a:ext>
          </a:extLst>
        </xdr:cNvPr>
        <xdr:cNvSpPr txBox="1"/>
      </xdr:nvSpPr>
      <xdr:spPr>
        <a:xfrm>
          <a:off x="10561320" y="1059053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16" name="直線コネクタ 415">
          <a:extLst>
            <a:ext uri="{FF2B5EF4-FFF2-40B4-BE49-F238E27FC236}">
              <a16:creationId xmlns:a16="http://schemas.microsoft.com/office/drawing/2014/main" id="{9CC6125E-83A0-4AC0-B2FE-05032856C805}"/>
            </a:ext>
          </a:extLst>
        </xdr:cNvPr>
        <xdr:cNvCxnSpPr/>
      </xdr:nvCxnSpPr>
      <xdr:spPr>
        <a:xfrm>
          <a:off x="10960100" y="10283190"/>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60</xdr:row>
      <xdr:rowOff>86360</xdr:rowOff>
    </xdr:from>
    <xdr:ext cx="403225" cy="258445"/>
    <xdr:sp macro="" textlink="">
      <xdr:nvSpPr>
        <xdr:cNvPr id="417" name="テキスト ボックス 416">
          <a:extLst>
            <a:ext uri="{FF2B5EF4-FFF2-40B4-BE49-F238E27FC236}">
              <a16:creationId xmlns:a16="http://schemas.microsoft.com/office/drawing/2014/main" id="{C3E16AC4-346E-45C6-99BE-F0BF5FA1006B}"/>
            </a:ext>
          </a:extLst>
        </xdr:cNvPr>
        <xdr:cNvSpPr txBox="1"/>
      </xdr:nvSpPr>
      <xdr:spPr>
        <a:xfrm>
          <a:off x="10602595" y="10144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18" name="直線コネクタ 417">
          <a:extLst>
            <a:ext uri="{FF2B5EF4-FFF2-40B4-BE49-F238E27FC236}">
              <a16:creationId xmlns:a16="http://schemas.microsoft.com/office/drawing/2014/main" id="{9EB17ABF-442C-4194-ACA7-02D4C6F8A7CF}"/>
            </a:ext>
          </a:extLst>
        </xdr:cNvPr>
        <xdr:cNvCxnSpPr/>
      </xdr:nvCxnSpPr>
      <xdr:spPr>
        <a:xfrm>
          <a:off x="10960100" y="9837420"/>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57</xdr:row>
      <xdr:rowOff>143510</xdr:rowOff>
    </xdr:from>
    <xdr:ext cx="403225" cy="258445"/>
    <xdr:sp macro="" textlink="">
      <xdr:nvSpPr>
        <xdr:cNvPr id="419" name="テキスト ボックス 418">
          <a:extLst>
            <a:ext uri="{FF2B5EF4-FFF2-40B4-BE49-F238E27FC236}">
              <a16:creationId xmlns:a16="http://schemas.microsoft.com/office/drawing/2014/main" id="{BBABEF3D-9E22-41D0-B35B-8207B93C910D}"/>
            </a:ext>
          </a:extLst>
        </xdr:cNvPr>
        <xdr:cNvSpPr txBox="1"/>
      </xdr:nvSpPr>
      <xdr:spPr>
        <a:xfrm>
          <a:off x="10602595" y="969899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20" name="直線コネクタ 419">
          <a:extLst>
            <a:ext uri="{FF2B5EF4-FFF2-40B4-BE49-F238E27FC236}">
              <a16:creationId xmlns:a16="http://schemas.microsoft.com/office/drawing/2014/main" id="{4760F450-99D5-4FFA-846C-0C83012AC80B}"/>
            </a:ext>
          </a:extLst>
        </xdr:cNvPr>
        <xdr:cNvCxnSpPr/>
      </xdr:nvCxnSpPr>
      <xdr:spPr>
        <a:xfrm>
          <a:off x="10960100" y="9387840"/>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55</xdr:row>
      <xdr:rowOff>29210</xdr:rowOff>
    </xdr:from>
    <xdr:ext cx="403225" cy="258445"/>
    <xdr:sp macro="" textlink="">
      <xdr:nvSpPr>
        <xdr:cNvPr id="421" name="テキスト ボックス 420">
          <a:extLst>
            <a:ext uri="{FF2B5EF4-FFF2-40B4-BE49-F238E27FC236}">
              <a16:creationId xmlns:a16="http://schemas.microsoft.com/office/drawing/2014/main" id="{5A95AE0E-F3FA-4C34-9BDB-FFDDEE36A415}"/>
            </a:ext>
          </a:extLst>
        </xdr:cNvPr>
        <xdr:cNvSpPr txBox="1"/>
      </xdr:nvSpPr>
      <xdr:spPr>
        <a:xfrm>
          <a:off x="10602595" y="924941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2" name="直線コネクタ 421">
          <a:extLst>
            <a:ext uri="{FF2B5EF4-FFF2-40B4-BE49-F238E27FC236}">
              <a16:creationId xmlns:a16="http://schemas.microsoft.com/office/drawing/2014/main" id="{4DABD59B-F1BF-489C-918F-9F1B7063807A}"/>
            </a:ext>
          </a:extLst>
        </xdr:cNvPr>
        <xdr:cNvCxnSpPr/>
      </xdr:nvCxnSpPr>
      <xdr:spPr>
        <a:xfrm>
          <a:off x="10960100" y="8942070"/>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52</xdr:row>
      <xdr:rowOff>86360</xdr:rowOff>
    </xdr:from>
    <xdr:ext cx="403225" cy="258445"/>
    <xdr:sp macro="" textlink="">
      <xdr:nvSpPr>
        <xdr:cNvPr id="423" name="テキスト ボックス 422">
          <a:extLst>
            <a:ext uri="{FF2B5EF4-FFF2-40B4-BE49-F238E27FC236}">
              <a16:creationId xmlns:a16="http://schemas.microsoft.com/office/drawing/2014/main" id="{6124486B-64A3-455F-96F1-F42CA23D5A5A}"/>
            </a:ext>
          </a:extLst>
        </xdr:cNvPr>
        <xdr:cNvSpPr txBox="1"/>
      </xdr:nvSpPr>
      <xdr:spPr>
        <a:xfrm>
          <a:off x="10602595" y="880364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4" name="【学校施設】&#10;有形固定資産減価償却率グラフ枠">
          <a:extLst>
            <a:ext uri="{FF2B5EF4-FFF2-40B4-BE49-F238E27FC236}">
              <a16:creationId xmlns:a16="http://schemas.microsoft.com/office/drawing/2014/main" id="{94443F55-EDEE-4DFC-9567-75A0883D4758}"/>
            </a:ext>
          </a:extLst>
        </xdr:cNvPr>
        <xdr:cNvSpPr/>
      </xdr:nvSpPr>
      <xdr:spPr>
        <a:xfrm>
          <a:off x="10960100" y="8942070"/>
          <a:ext cx="41529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55</xdr:row>
      <xdr:rowOff>71120</xdr:rowOff>
    </xdr:from>
    <xdr:to>
      <xdr:col>85</xdr:col>
      <xdr:colOff>126365</xdr:colOff>
      <xdr:row>62</xdr:row>
      <xdr:rowOff>144145</xdr:rowOff>
    </xdr:to>
    <xdr:cxnSp macro="">
      <xdr:nvCxnSpPr>
        <xdr:cNvPr id="425" name="直線コネクタ 424">
          <a:extLst>
            <a:ext uri="{FF2B5EF4-FFF2-40B4-BE49-F238E27FC236}">
              <a16:creationId xmlns:a16="http://schemas.microsoft.com/office/drawing/2014/main" id="{57C9E69E-3981-44AC-AEB1-8A90ED472732}"/>
            </a:ext>
          </a:extLst>
        </xdr:cNvPr>
        <xdr:cNvCxnSpPr/>
      </xdr:nvCxnSpPr>
      <xdr:spPr>
        <a:xfrm flipV="1">
          <a:off x="14375765" y="9291320"/>
          <a:ext cx="0" cy="12465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147955</xdr:rowOff>
    </xdr:from>
    <xdr:ext cx="405130" cy="258445"/>
    <xdr:sp macro="" textlink="">
      <xdr:nvSpPr>
        <xdr:cNvPr id="426" name="【学校施設】&#10;有形固定資産減価償却率最小値テキスト">
          <a:extLst>
            <a:ext uri="{FF2B5EF4-FFF2-40B4-BE49-F238E27FC236}">
              <a16:creationId xmlns:a16="http://schemas.microsoft.com/office/drawing/2014/main" id="{BCB181A1-661F-40BD-8FF0-0F971E4766DF}"/>
            </a:ext>
          </a:extLst>
        </xdr:cNvPr>
        <xdr:cNvSpPr txBox="1"/>
      </xdr:nvSpPr>
      <xdr:spPr>
        <a:xfrm>
          <a:off x="14414500" y="1054163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91.3</a:t>
          </a:r>
          <a:endParaRPr kumimoji="1" lang="ja-JP" altLang="en-US" sz="1000" b="1">
            <a:latin typeface="ＭＳ Ｐゴシック"/>
            <a:ea typeface="ＭＳ Ｐゴシック"/>
          </a:endParaRPr>
        </a:p>
      </xdr:txBody>
    </xdr:sp>
    <xdr:clientData/>
  </xdr:oneCellAnchor>
  <xdr:twoCellAnchor>
    <xdr:from>
      <xdr:col>85</xdr:col>
      <xdr:colOff>38100</xdr:colOff>
      <xdr:row>62</xdr:row>
      <xdr:rowOff>144145</xdr:rowOff>
    </xdr:from>
    <xdr:to>
      <xdr:col>86</xdr:col>
      <xdr:colOff>25400</xdr:colOff>
      <xdr:row>62</xdr:row>
      <xdr:rowOff>144145</xdr:rowOff>
    </xdr:to>
    <xdr:cxnSp macro="">
      <xdr:nvCxnSpPr>
        <xdr:cNvPr id="427" name="直線コネクタ 426">
          <a:extLst>
            <a:ext uri="{FF2B5EF4-FFF2-40B4-BE49-F238E27FC236}">
              <a16:creationId xmlns:a16="http://schemas.microsoft.com/office/drawing/2014/main" id="{2C0D64A9-E46A-4F75-95D7-CB980F7EEA51}"/>
            </a:ext>
          </a:extLst>
        </xdr:cNvPr>
        <xdr:cNvCxnSpPr/>
      </xdr:nvCxnSpPr>
      <xdr:spPr>
        <a:xfrm>
          <a:off x="14287500" y="1053782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17780</xdr:rowOff>
    </xdr:from>
    <xdr:ext cx="405130" cy="258445"/>
    <xdr:sp macro="" textlink="">
      <xdr:nvSpPr>
        <xdr:cNvPr id="428" name="【学校施設】&#10;有形固定資産減価償却率最大値テキスト">
          <a:extLst>
            <a:ext uri="{FF2B5EF4-FFF2-40B4-BE49-F238E27FC236}">
              <a16:creationId xmlns:a16="http://schemas.microsoft.com/office/drawing/2014/main" id="{7BC8C58C-DB60-451C-B9DB-F0A83C632E16}"/>
            </a:ext>
          </a:extLst>
        </xdr:cNvPr>
        <xdr:cNvSpPr txBox="1"/>
      </xdr:nvSpPr>
      <xdr:spPr>
        <a:xfrm>
          <a:off x="14414500" y="907034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35.6</a:t>
          </a:r>
          <a:endParaRPr kumimoji="1" lang="ja-JP" altLang="en-US" sz="1000" b="1">
            <a:latin typeface="ＭＳ Ｐゴシック"/>
            <a:ea typeface="ＭＳ Ｐゴシック"/>
          </a:endParaRPr>
        </a:p>
      </xdr:txBody>
    </xdr:sp>
    <xdr:clientData/>
  </xdr:oneCellAnchor>
  <xdr:twoCellAnchor>
    <xdr:from>
      <xdr:col>85</xdr:col>
      <xdr:colOff>38100</xdr:colOff>
      <xdr:row>55</xdr:row>
      <xdr:rowOff>71120</xdr:rowOff>
    </xdr:from>
    <xdr:to>
      <xdr:col>86</xdr:col>
      <xdr:colOff>25400</xdr:colOff>
      <xdr:row>55</xdr:row>
      <xdr:rowOff>71120</xdr:rowOff>
    </xdr:to>
    <xdr:cxnSp macro="">
      <xdr:nvCxnSpPr>
        <xdr:cNvPr id="429" name="直線コネクタ 428">
          <a:extLst>
            <a:ext uri="{FF2B5EF4-FFF2-40B4-BE49-F238E27FC236}">
              <a16:creationId xmlns:a16="http://schemas.microsoft.com/office/drawing/2014/main" id="{2D86A027-CC32-49A1-B838-375C746FCEE7}"/>
            </a:ext>
          </a:extLst>
        </xdr:cNvPr>
        <xdr:cNvCxnSpPr/>
      </xdr:nvCxnSpPr>
      <xdr:spPr>
        <a:xfrm>
          <a:off x="14287500" y="929132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19050</xdr:rowOff>
    </xdr:from>
    <xdr:ext cx="405130" cy="258445"/>
    <xdr:sp macro="" textlink="">
      <xdr:nvSpPr>
        <xdr:cNvPr id="430" name="【学校施設】&#10;有形固定資産減価償却率平均値テキスト">
          <a:extLst>
            <a:ext uri="{FF2B5EF4-FFF2-40B4-BE49-F238E27FC236}">
              <a16:creationId xmlns:a16="http://schemas.microsoft.com/office/drawing/2014/main" id="{B6870D5A-25B0-4762-B359-29726C34C871}"/>
            </a:ext>
          </a:extLst>
        </xdr:cNvPr>
        <xdr:cNvSpPr txBox="1"/>
      </xdr:nvSpPr>
      <xdr:spPr>
        <a:xfrm>
          <a:off x="14414500" y="9909810"/>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59</xdr:row>
      <xdr:rowOff>40640</xdr:rowOff>
    </xdr:from>
    <xdr:to>
      <xdr:col>85</xdr:col>
      <xdr:colOff>177800</xdr:colOff>
      <xdr:row>59</xdr:row>
      <xdr:rowOff>142240</xdr:rowOff>
    </xdr:to>
    <xdr:sp macro="" textlink="">
      <xdr:nvSpPr>
        <xdr:cNvPr id="431" name="フローチャート: 判断 430">
          <a:extLst>
            <a:ext uri="{FF2B5EF4-FFF2-40B4-BE49-F238E27FC236}">
              <a16:creationId xmlns:a16="http://schemas.microsoft.com/office/drawing/2014/main" id="{6AF68053-D6D3-4EDC-9EB8-F72EF6B09F97}"/>
            </a:ext>
          </a:extLst>
        </xdr:cNvPr>
        <xdr:cNvSpPr/>
      </xdr:nvSpPr>
      <xdr:spPr>
        <a:xfrm>
          <a:off x="14325600" y="993140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36195</xdr:rowOff>
    </xdr:from>
    <xdr:to>
      <xdr:col>81</xdr:col>
      <xdr:colOff>101600</xdr:colOff>
      <xdr:row>59</xdr:row>
      <xdr:rowOff>137795</xdr:rowOff>
    </xdr:to>
    <xdr:sp macro="" textlink="">
      <xdr:nvSpPr>
        <xdr:cNvPr id="432" name="フローチャート: 判断 431">
          <a:extLst>
            <a:ext uri="{FF2B5EF4-FFF2-40B4-BE49-F238E27FC236}">
              <a16:creationId xmlns:a16="http://schemas.microsoft.com/office/drawing/2014/main" id="{2CAE7186-B08B-4110-816B-B01F367E7262}"/>
            </a:ext>
          </a:extLst>
        </xdr:cNvPr>
        <xdr:cNvSpPr/>
      </xdr:nvSpPr>
      <xdr:spPr>
        <a:xfrm>
          <a:off x="13578840" y="992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33655</xdr:rowOff>
    </xdr:from>
    <xdr:to>
      <xdr:col>76</xdr:col>
      <xdr:colOff>165100</xdr:colOff>
      <xdr:row>59</xdr:row>
      <xdr:rowOff>135255</xdr:rowOff>
    </xdr:to>
    <xdr:sp macro="" textlink="">
      <xdr:nvSpPr>
        <xdr:cNvPr id="433" name="フローチャート: 判断 432">
          <a:extLst>
            <a:ext uri="{FF2B5EF4-FFF2-40B4-BE49-F238E27FC236}">
              <a16:creationId xmlns:a16="http://schemas.microsoft.com/office/drawing/2014/main" id="{9E8D313D-DCD3-4D43-8137-6D88F776064F}"/>
            </a:ext>
          </a:extLst>
        </xdr:cNvPr>
        <xdr:cNvSpPr/>
      </xdr:nvSpPr>
      <xdr:spPr>
        <a:xfrm>
          <a:off x="12804140" y="992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54610</xdr:rowOff>
    </xdr:from>
    <xdr:to>
      <xdr:col>72</xdr:col>
      <xdr:colOff>38100</xdr:colOff>
      <xdr:row>59</xdr:row>
      <xdr:rowOff>156210</xdr:rowOff>
    </xdr:to>
    <xdr:sp macro="" textlink="">
      <xdr:nvSpPr>
        <xdr:cNvPr id="434" name="フローチャート: 判断 433">
          <a:extLst>
            <a:ext uri="{FF2B5EF4-FFF2-40B4-BE49-F238E27FC236}">
              <a16:creationId xmlns:a16="http://schemas.microsoft.com/office/drawing/2014/main" id="{52F85AB7-BAFF-4757-BD4F-8807673562A9}"/>
            </a:ext>
          </a:extLst>
        </xdr:cNvPr>
        <xdr:cNvSpPr/>
      </xdr:nvSpPr>
      <xdr:spPr>
        <a:xfrm>
          <a:off x="12029440" y="99453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22225</xdr:rowOff>
    </xdr:from>
    <xdr:to>
      <xdr:col>67</xdr:col>
      <xdr:colOff>101600</xdr:colOff>
      <xdr:row>59</xdr:row>
      <xdr:rowOff>123825</xdr:rowOff>
    </xdr:to>
    <xdr:sp macro="" textlink="">
      <xdr:nvSpPr>
        <xdr:cNvPr id="435" name="フローチャート: 判断 434">
          <a:extLst>
            <a:ext uri="{FF2B5EF4-FFF2-40B4-BE49-F238E27FC236}">
              <a16:creationId xmlns:a16="http://schemas.microsoft.com/office/drawing/2014/main" id="{6CADBE0E-1F13-4E51-A64A-6860FA1EC1BF}"/>
            </a:ext>
          </a:extLst>
        </xdr:cNvPr>
        <xdr:cNvSpPr/>
      </xdr:nvSpPr>
      <xdr:spPr>
        <a:xfrm>
          <a:off x="11231880" y="9912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111760</xdr:rowOff>
    </xdr:from>
    <xdr:ext cx="762000" cy="258445"/>
    <xdr:sp macro="" textlink="">
      <xdr:nvSpPr>
        <xdr:cNvPr id="436" name="テキスト ボックス 435">
          <a:extLst>
            <a:ext uri="{FF2B5EF4-FFF2-40B4-BE49-F238E27FC236}">
              <a16:creationId xmlns:a16="http://schemas.microsoft.com/office/drawing/2014/main" id="{12511023-9D6B-4E67-A2D8-945BA497A117}"/>
            </a:ext>
          </a:extLst>
        </xdr:cNvPr>
        <xdr:cNvSpPr txBox="1"/>
      </xdr:nvSpPr>
      <xdr:spPr>
        <a:xfrm>
          <a:off x="14208760" y="111760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2000" cy="258445"/>
    <xdr:sp macro="" textlink="">
      <xdr:nvSpPr>
        <xdr:cNvPr id="437" name="テキスト ボックス 436">
          <a:extLst>
            <a:ext uri="{FF2B5EF4-FFF2-40B4-BE49-F238E27FC236}">
              <a16:creationId xmlns:a16="http://schemas.microsoft.com/office/drawing/2014/main" id="{F0E1BEE8-7E0B-4DE5-9070-D132E64EC1C9}"/>
            </a:ext>
          </a:extLst>
        </xdr:cNvPr>
        <xdr:cNvSpPr txBox="1"/>
      </xdr:nvSpPr>
      <xdr:spPr>
        <a:xfrm>
          <a:off x="13462000" y="111760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8445"/>
    <xdr:sp macro="" textlink="">
      <xdr:nvSpPr>
        <xdr:cNvPr id="438" name="テキスト ボックス 437">
          <a:extLst>
            <a:ext uri="{FF2B5EF4-FFF2-40B4-BE49-F238E27FC236}">
              <a16:creationId xmlns:a16="http://schemas.microsoft.com/office/drawing/2014/main" id="{BE54EFF6-336A-48F7-9740-B8709640BC13}"/>
            </a:ext>
          </a:extLst>
        </xdr:cNvPr>
        <xdr:cNvSpPr txBox="1"/>
      </xdr:nvSpPr>
      <xdr:spPr>
        <a:xfrm>
          <a:off x="12687300" y="111760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8445"/>
    <xdr:sp macro="" textlink="">
      <xdr:nvSpPr>
        <xdr:cNvPr id="439" name="テキスト ボックス 438">
          <a:extLst>
            <a:ext uri="{FF2B5EF4-FFF2-40B4-BE49-F238E27FC236}">
              <a16:creationId xmlns:a16="http://schemas.microsoft.com/office/drawing/2014/main" id="{06C17418-F251-49D1-948B-6FACA6B49AFE}"/>
            </a:ext>
          </a:extLst>
        </xdr:cNvPr>
        <xdr:cNvSpPr txBox="1"/>
      </xdr:nvSpPr>
      <xdr:spPr>
        <a:xfrm>
          <a:off x="11904980" y="111760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2000" cy="258445"/>
    <xdr:sp macro="" textlink="">
      <xdr:nvSpPr>
        <xdr:cNvPr id="440" name="テキスト ボックス 439">
          <a:extLst>
            <a:ext uri="{FF2B5EF4-FFF2-40B4-BE49-F238E27FC236}">
              <a16:creationId xmlns:a16="http://schemas.microsoft.com/office/drawing/2014/main" id="{6F156BE7-E80C-4100-8F24-8080806675BC}"/>
            </a:ext>
          </a:extLst>
        </xdr:cNvPr>
        <xdr:cNvSpPr txBox="1"/>
      </xdr:nvSpPr>
      <xdr:spPr>
        <a:xfrm>
          <a:off x="11115040" y="111760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59</xdr:row>
      <xdr:rowOff>36195</xdr:rowOff>
    </xdr:from>
    <xdr:to>
      <xdr:col>85</xdr:col>
      <xdr:colOff>177800</xdr:colOff>
      <xdr:row>59</xdr:row>
      <xdr:rowOff>137795</xdr:rowOff>
    </xdr:to>
    <xdr:sp macro="" textlink="">
      <xdr:nvSpPr>
        <xdr:cNvPr id="441" name="楕円 440">
          <a:extLst>
            <a:ext uri="{FF2B5EF4-FFF2-40B4-BE49-F238E27FC236}">
              <a16:creationId xmlns:a16="http://schemas.microsoft.com/office/drawing/2014/main" id="{54EF0C62-C07B-4591-B344-23F69912C567}"/>
            </a:ext>
          </a:extLst>
        </xdr:cNvPr>
        <xdr:cNvSpPr/>
      </xdr:nvSpPr>
      <xdr:spPr>
        <a:xfrm>
          <a:off x="14325600" y="9926955"/>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59055</xdr:rowOff>
    </xdr:from>
    <xdr:ext cx="405130" cy="259080"/>
    <xdr:sp macro="" textlink="">
      <xdr:nvSpPr>
        <xdr:cNvPr id="442" name="【学校施設】&#10;有形固定資産減価償却率該当値テキスト">
          <a:extLst>
            <a:ext uri="{FF2B5EF4-FFF2-40B4-BE49-F238E27FC236}">
              <a16:creationId xmlns:a16="http://schemas.microsoft.com/office/drawing/2014/main" id="{914802E8-9DDE-422A-8F5D-85F8D7A12B07}"/>
            </a:ext>
          </a:extLst>
        </xdr:cNvPr>
        <xdr:cNvSpPr txBox="1"/>
      </xdr:nvSpPr>
      <xdr:spPr>
        <a:xfrm>
          <a:off x="14414500" y="97821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66.3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59</xdr:row>
      <xdr:rowOff>6350</xdr:rowOff>
    </xdr:from>
    <xdr:to>
      <xdr:col>81</xdr:col>
      <xdr:colOff>101600</xdr:colOff>
      <xdr:row>59</xdr:row>
      <xdr:rowOff>107950</xdr:rowOff>
    </xdr:to>
    <xdr:sp macro="" textlink="">
      <xdr:nvSpPr>
        <xdr:cNvPr id="443" name="楕円 442">
          <a:extLst>
            <a:ext uri="{FF2B5EF4-FFF2-40B4-BE49-F238E27FC236}">
              <a16:creationId xmlns:a16="http://schemas.microsoft.com/office/drawing/2014/main" id="{06EE8CB8-1147-489E-8608-A654456B4ADA}"/>
            </a:ext>
          </a:extLst>
        </xdr:cNvPr>
        <xdr:cNvSpPr/>
      </xdr:nvSpPr>
      <xdr:spPr>
        <a:xfrm>
          <a:off x="13578840" y="9897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57150</xdr:rowOff>
    </xdr:from>
    <xdr:to>
      <xdr:col>85</xdr:col>
      <xdr:colOff>127000</xdr:colOff>
      <xdr:row>59</xdr:row>
      <xdr:rowOff>86995</xdr:rowOff>
    </xdr:to>
    <xdr:cxnSp macro="">
      <xdr:nvCxnSpPr>
        <xdr:cNvPr id="444" name="直線コネクタ 443">
          <a:extLst>
            <a:ext uri="{FF2B5EF4-FFF2-40B4-BE49-F238E27FC236}">
              <a16:creationId xmlns:a16="http://schemas.microsoft.com/office/drawing/2014/main" id="{40790BC0-397F-4EAE-82F6-ECE75E8A2D52}"/>
            </a:ext>
          </a:extLst>
        </xdr:cNvPr>
        <xdr:cNvCxnSpPr/>
      </xdr:nvCxnSpPr>
      <xdr:spPr>
        <a:xfrm>
          <a:off x="13629640" y="9947910"/>
          <a:ext cx="74676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129540</xdr:rowOff>
    </xdr:from>
    <xdr:to>
      <xdr:col>76</xdr:col>
      <xdr:colOff>165100</xdr:colOff>
      <xdr:row>59</xdr:row>
      <xdr:rowOff>59690</xdr:rowOff>
    </xdr:to>
    <xdr:sp macro="" textlink="">
      <xdr:nvSpPr>
        <xdr:cNvPr id="445" name="楕円 444">
          <a:extLst>
            <a:ext uri="{FF2B5EF4-FFF2-40B4-BE49-F238E27FC236}">
              <a16:creationId xmlns:a16="http://schemas.microsoft.com/office/drawing/2014/main" id="{1C17BC09-4C9B-43B7-A8B6-420B43F621E6}"/>
            </a:ext>
          </a:extLst>
        </xdr:cNvPr>
        <xdr:cNvSpPr/>
      </xdr:nvSpPr>
      <xdr:spPr>
        <a:xfrm>
          <a:off x="12804140" y="98526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8890</xdr:rowOff>
    </xdr:from>
    <xdr:to>
      <xdr:col>81</xdr:col>
      <xdr:colOff>50800</xdr:colOff>
      <xdr:row>59</xdr:row>
      <xdr:rowOff>57150</xdr:rowOff>
    </xdr:to>
    <xdr:cxnSp macro="">
      <xdr:nvCxnSpPr>
        <xdr:cNvPr id="446" name="直線コネクタ 445">
          <a:extLst>
            <a:ext uri="{FF2B5EF4-FFF2-40B4-BE49-F238E27FC236}">
              <a16:creationId xmlns:a16="http://schemas.microsoft.com/office/drawing/2014/main" id="{03BB97EC-372F-4393-82F8-65CDC06F30A4}"/>
            </a:ext>
          </a:extLst>
        </xdr:cNvPr>
        <xdr:cNvCxnSpPr/>
      </xdr:nvCxnSpPr>
      <xdr:spPr>
        <a:xfrm>
          <a:off x="12854940" y="9899650"/>
          <a:ext cx="7747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100330</xdr:rowOff>
    </xdr:from>
    <xdr:to>
      <xdr:col>72</xdr:col>
      <xdr:colOff>38100</xdr:colOff>
      <xdr:row>59</xdr:row>
      <xdr:rowOff>30480</xdr:rowOff>
    </xdr:to>
    <xdr:sp macro="" textlink="">
      <xdr:nvSpPr>
        <xdr:cNvPr id="447" name="楕円 446">
          <a:extLst>
            <a:ext uri="{FF2B5EF4-FFF2-40B4-BE49-F238E27FC236}">
              <a16:creationId xmlns:a16="http://schemas.microsoft.com/office/drawing/2014/main" id="{9B7C3021-3275-45B6-B068-AAFCA6298268}"/>
            </a:ext>
          </a:extLst>
        </xdr:cNvPr>
        <xdr:cNvSpPr/>
      </xdr:nvSpPr>
      <xdr:spPr>
        <a:xfrm>
          <a:off x="12029440" y="98234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151130</xdr:rowOff>
    </xdr:from>
    <xdr:to>
      <xdr:col>76</xdr:col>
      <xdr:colOff>114300</xdr:colOff>
      <xdr:row>59</xdr:row>
      <xdr:rowOff>8890</xdr:rowOff>
    </xdr:to>
    <xdr:cxnSp macro="">
      <xdr:nvCxnSpPr>
        <xdr:cNvPr id="448" name="直線コネクタ 447">
          <a:extLst>
            <a:ext uri="{FF2B5EF4-FFF2-40B4-BE49-F238E27FC236}">
              <a16:creationId xmlns:a16="http://schemas.microsoft.com/office/drawing/2014/main" id="{BF95CD1E-5E5F-4BA4-BAF8-8054A56DD697}"/>
            </a:ext>
          </a:extLst>
        </xdr:cNvPr>
        <xdr:cNvCxnSpPr/>
      </xdr:nvCxnSpPr>
      <xdr:spPr>
        <a:xfrm>
          <a:off x="12072620" y="9874250"/>
          <a:ext cx="78232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47625</xdr:rowOff>
    </xdr:from>
    <xdr:to>
      <xdr:col>67</xdr:col>
      <xdr:colOff>101600</xdr:colOff>
      <xdr:row>58</xdr:row>
      <xdr:rowOff>149225</xdr:rowOff>
    </xdr:to>
    <xdr:sp macro="" textlink="">
      <xdr:nvSpPr>
        <xdr:cNvPr id="449" name="楕円 448">
          <a:extLst>
            <a:ext uri="{FF2B5EF4-FFF2-40B4-BE49-F238E27FC236}">
              <a16:creationId xmlns:a16="http://schemas.microsoft.com/office/drawing/2014/main" id="{3F892D2A-C5A8-4FCA-83E1-688AD4B2CC30}"/>
            </a:ext>
          </a:extLst>
        </xdr:cNvPr>
        <xdr:cNvSpPr/>
      </xdr:nvSpPr>
      <xdr:spPr>
        <a:xfrm>
          <a:off x="11231880" y="9770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98425</xdr:rowOff>
    </xdr:from>
    <xdr:to>
      <xdr:col>71</xdr:col>
      <xdr:colOff>177800</xdr:colOff>
      <xdr:row>58</xdr:row>
      <xdr:rowOff>151130</xdr:rowOff>
    </xdr:to>
    <xdr:cxnSp macro="">
      <xdr:nvCxnSpPr>
        <xdr:cNvPr id="450" name="直線コネクタ 449">
          <a:extLst>
            <a:ext uri="{FF2B5EF4-FFF2-40B4-BE49-F238E27FC236}">
              <a16:creationId xmlns:a16="http://schemas.microsoft.com/office/drawing/2014/main" id="{397575E9-5557-434D-9993-03F9E798D244}"/>
            </a:ext>
          </a:extLst>
        </xdr:cNvPr>
        <xdr:cNvCxnSpPr/>
      </xdr:nvCxnSpPr>
      <xdr:spPr>
        <a:xfrm>
          <a:off x="11282680" y="9821545"/>
          <a:ext cx="78994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59</xdr:row>
      <xdr:rowOff>128905</xdr:rowOff>
    </xdr:from>
    <xdr:ext cx="405130" cy="259080"/>
    <xdr:sp macro="" textlink="">
      <xdr:nvSpPr>
        <xdr:cNvPr id="451" name="n_1aveValue【学校施設】&#10;有形固定資産減価償却率">
          <a:extLst>
            <a:ext uri="{FF2B5EF4-FFF2-40B4-BE49-F238E27FC236}">
              <a16:creationId xmlns:a16="http://schemas.microsoft.com/office/drawing/2014/main" id="{F76AFEF6-5BF3-42F2-8ABA-9B14AD31E8E1}"/>
            </a:ext>
          </a:extLst>
        </xdr:cNvPr>
        <xdr:cNvSpPr txBox="1"/>
      </xdr:nvSpPr>
      <xdr:spPr>
        <a:xfrm>
          <a:off x="13437235" y="100196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66.3</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59</xdr:row>
      <xdr:rowOff>126365</xdr:rowOff>
    </xdr:from>
    <xdr:ext cx="404495" cy="259080"/>
    <xdr:sp macro="" textlink="">
      <xdr:nvSpPr>
        <xdr:cNvPr id="452" name="n_2aveValue【学校施設】&#10;有形固定資産減価償却率">
          <a:extLst>
            <a:ext uri="{FF2B5EF4-FFF2-40B4-BE49-F238E27FC236}">
              <a16:creationId xmlns:a16="http://schemas.microsoft.com/office/drawing/2014/main" id="{3B041A9D-8A1E-49A8-A518-FAE3E2B21C02}"/>
            </a:ext>
          </a:extLst>
        </xdr:cNvPr>
        <xdr:cNvSpPr txBox="1"/>
      </xdr:nvSpPr>
      <xdr:spPr>
        <a:xfrm>
          <a:off x="12675235" y="1001712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66.2</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59</xdr:row>
      <xdr:rowOff>147320</xdr:rowOff>
    </xdr:from>
    <xdr:ext cx="404495" cy="259080"/>
    <xdr:sp macro="" textlink="">
      <xdr:nvSpPr>
        <xdr:cNvPr id="453" name="n_3aveValue【学校施設】&#10;有形固定資産減価償却率">
          <a:extLst>
            <a:ext uri="{FF2B5EF4-FFF2-40B4-BE49-F238E27FC236}">
              <a16:creationId xmlns:a16="http://schemas.microsoft.com/office/drawing/2014/main" id="{59C61396-7FAB-460A-B59F-96E38018E88F}"/>
            </a:ext>
          </a:extLst>
        </xdr:cNvPr>
        <xdr:cNvSpPr txBox="1"/>
      </xdr:nvSpPr>
      <xdr:spPr>
        <a:xfrm>
          <a:off x="11900535" y="1003808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67.1</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59</xdr:row>
      <xdr:rowOff>114935</xdr:rowOff>
    </xdr:from>
    <xdr:ext cx="404495" cy="259080"/>
    <xdr:sp macro="" textlink="">
      <xdr:nvSpPr>
        <xdr:cNvPr id="454" name="n_4aveValue【学校施設】&#10;有形固定資産減価償却率">
          <a:extLst>
            <a:ext uri="{FF2B5EF4-FFF2-40B4-BE49-F238E27FC236}">
              <a16:creationId xmlns:a16="http://schemas.microsoft.com/office/drawing/2014/main" id="{95CAF397-5A0A-4851-B730-1A6AED62A0E1}"/>
            </a:ext>
          </a:extLst>
        </xdr:cNvPr>
        <xdr:cNvSpPr txBox="1"/>
      </xdr:nvSpPr>
      <xdr:spPr>
        <a:xfrm>
          <a:off x="11102975" y="1000569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65.7</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57</xdr:row>
      <xdr:rowOff>124460</xdr:rowOff>
    </xdr:from>
    <xdr:ext cx="405130" cy="259080"/>
    <xdr:sp macro="" textlink="">
      <xdr:nvSpPr>
        <xdr:cNvPr id="455" name="n_1mainValue【学校施設】&#10;有形固定資産減価償却率">
          <a:extLst>
            <a:ext uri="{FF2B5EF4-FFF2-40B4-BE49-F238E27FC236}">
              <a16:creationId xmlns:a16="http://schemas.microsoft.com/office/drawing/2014/main" id="{18FC976B-B4A9-4D57-9EC5-5E5984AA1997}"/>
            </a:ext>
          </a:extLst>
        </xdr:cNvPr>
        <xdr:cNvSpPr txBox="1"/>
      </xdr:nvSpPr>
      <xdr:spPr>
        <a:xfrm>
          <a:off x="13437235" y="96799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65.0</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57</xdr:row>
      <xdr:rowOff>76200</xdr:rowOff>
    </xdr:from>
    <xdr:ext cx="404495" cy="258445"/>
    <xdr:sp macro="" textlink="">
      <xdr:nvSpPr>
        <xdr:cNvPr id="456" name="n_2mainValue【学校施設】&#10;有形固定資産減価償却率">
          <a:extLst>
            <a:ext uri="{FF2B5EF4-FFF2-40B4-BE49-F238E27FC236}">
              <a16:creationId xmlns:a16="http://schemas.microsoft.com/office/drawing/2014/main" id="{01DAF072-FE29-41C9-9343-8BA77DC346CE}"/>
            </a:ext>
          </a:extLst>
        </xdr:cNvPr>
        <xdr:cNvSpPr txBox="1"/>
      </xdr:nvSpPr>
      <xdr:spPr>
        <a:xfrm>
          <a:off x="12675235" y="963168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62.9</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57</xdr:row>
      <xdr:rowOff>46990</xdr:rowOff>
    </xdr:from>
    <xdr:ext cx="404495" cy="259080"/>
    <xdr:sp macro="" textlink="">
      <xdr:nvSpPr>
        <xdr:cNvPr id="457" name="n_3mainValue【学校施設】&#10;有形固定資産減価償却率">
          <a:extLst>
            <a:ext uri="{FF2B5EF4-FFF2-40B4-BE49-F238E27FC236}">
              <a16:creationId xmlns:a16="http://schemas.microsoft.com/office/drawing/2014/main" id="{FDA89454-DEBA-4E24-8300-7425520AD062}"/>
            </a:ext>
          </a:extLst>
        </xdr:cNvPr>
        <xdr:cNvSpPr txBox="1"/>
      </xdr:nvSpPr>
      <xdr:spPr>
        <a:xfrm>
          <a:off x="11900535" y="960247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61.6</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56</xdr:row>
      <xdr:rowOff>166370</xdr:rowOff>
    </xdr:from>
    <xdr:ext cx="404495" cy="258445"/>
    <xdr:sp macro="" textlink="">
      <xdr:nvSpPr>
        <xdr:cNvPr id="458" name="n_4mainValue【学校施設】&#10;有形固定資産減価償却率">
          <a:extLst>
            <a:ext uri="{FF2B5EF4-FFF2-40B4-BE49-F238E27FC236}">
              <a16:creationId xmlns:a16="http://schemas.microsoft.com/office/drawing/2014/main" id="{5058DD49-63C0-4C5A-A3A5-5B9CF399715E}"/>
            </a:ext>
          </a:extLst>
        </xdr:cNvPr>
        <xdr:cNvSpPr txBox="1"/>
      </xdr:nvSpPr>
      <xdr:spPr>
        <a:xfrm>
          <a:off x="11102975" y="955421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59.3</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59" name="正方形/長方形 458">
          <a:extLst>
            <a:ext uri="{FF2B5EF4-FFF2-40B4-BE49-F238E27FC236}">
              <a16:creationId xmlns:a16="http://schemas.microsoft.com/office/drawing/2014/main" id="{3621EC8F-02C0-40EE-A1A0-99263B52346A}"/>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0" name="正方形/長方形 459">
          <a:extLst>
            <a:ext uri="{FF2B5EF4-FFF2-40B4-BE49-F238E27FC236}">
              <a16:creationId xmlns:a16="http://schemas.microsoft.com/office/drawing/2014/main" id="{F173C972-FC6C-4BA7-8176-94D4EBE490C4}"/>
            </a:ext>
          </a:extLst>
        </xdr:cNvPr>
        <xdr:cNvSpPr/>
      </xdr:nvSpPr>
      <xdr:spPr>
        <a:xfrm>
          <a:off x="16220440" y="847090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1" name="正方形/長方形 460">
          <a:extLst>
            <a:ext uri="{FF2B5EF4-FFF2-40B4-BE49-F238E27FC236}">
              <a16:creationId xmlns:a16="http://schemas.microsoft.com/office/drawing/2014/main" id="{1AD8716E-999B-4C16-847B-7BC22C368173}"/>
            </a:ext>
          </a:extLst>
        </xdr:cNvPr>
        <xdr:cNvSpPr/>
      </xdr:nvSpPr>
      <xdr:spPr>
        <a:xfrm>
          <a:off x="16220440" y="867029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62" name="正方形/長方形 461">
          <a:extLst>
            <a:ext uri="{FF2B5EF4-FFF2-40B4-BE49-F238E27FC236}">
              <a16:creationId xmlns:a16="http://schemas.microsoft.com/office/drawing/2014/main" id="{0DAB03AC-35DC-489F-B49D-9716641E9B23}"/>
            </a:ext>
          </a:extLst>
        </xdr:cNvPr>
        <xdr:cNvSpPr/>
      </xdr:nvSpPr>
      <xdr:spPr>
        <a:xfrm>
          <a:off x="17099280" y="847090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63" name="正方形/長方形 462">
          <a:extLst>
            <a:ext uri="{FF2B5EF4-FFF2-40B4-BE49-F238E27FC236}">
              <a16:creationId xmlns:a16="http://schemas.microsoft.com/office/drawing/2014/main" id="{FA8ECDB1-11AA-46C0-8B9A-EE28B63230B7}"/>
            </a:ext>
          </a:extLst>
        </xdr:cNvPr>
        <xdr:cNvSpPr/>
      </xdr:nvSpPr>
      <xdr:spPr>
        <a:xfrm>
          <a:off x="17099280" y="867029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64" name="正方形/長方形 463">
          <a:extLst>
            <a:ext uri="{FF2B5EF4-FFF2-40B4-BE49-F238E27FC236}">
              <a16:creationId xmlns:a16="http://schemas.microsoft.com/office/drawing/2014/main" id="{EBF1C5C6-9743-4026-994B-5BA37D0A5C41}"/>
            </a:ext>
          </a:extLst>
        </xdr:cNvPr>
        <xdr:cNvSpPr/>
      </xdr:nvSpPr>
      <xdr:spPr>
        <a:xfrm>
          <a:off x="18105120" y="847090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65" name="正方形/長方形 464">
          <a:extLst>
            <a:ext uri="{FF2B5EF4-FFF2-40B4-BE49-F238E27FC236}">
              <a16:creationId xmlns:a16="http://schemas.microsoft.com/office/drawing/2014/main" id="{31F00ECC-BB2C-4433-AEC7-830DC7E656AD}"/>
            </a:ext>
          </a:extLst>
        </xdr:cNvPr>
        <xdr:cNvSpPr/>
      </xdr:nvSpPr>
      <xdr:spPr>
        <a:xfrm>
          <a:off x="18105120" y="867029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1.284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66" name="正方形/長方形 465">
          <a:extLst>
            <a:ext uri="{FF2B5EF4-FFF2-40B4-BE49-F238E27FC236}">
              <a16:creationId xmlns:a16="http://schemas.microsoft.com/office/drawing/2014/main" id="{7277E789-0B64-4023-8C87-1A77AF484AD5}"/>
            </a:ext>
          </a:extLst>
        </xdr:cNvPr>
        <xdr:cNvSpPr/>
      </xdr:nvSpPr>
      <xdr:spPr>
        <a:xfrm>
          <a:off x="16093440" y="8942070"/>
          <a:ext cx="417576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250" cy="225425"/>
    <xdr:sp macro="" textlink="">
      <xdr:nvSpPr>
        <xdr:cNvPr id="467" name="テキスト ボックス 466">
          <a:extLst>
            <a:ext uri="{FF2B5EF4-FFF2-40B4-BE49-F238E27FC236}">
              <a16:creationId xmlns:a16="http://schemas.microsoft.com/office/drawing/2014/main" id="{4595063C-C929-432B-A57F-DFE8303E2A7A}"/>
            </a:ext>
          </a:extLst>
        </xdr:cNvPr>
        <xdr:cNvSpPr txBox="1"/>
      </xdr:nvSpPr>
      <xdr:spPr>
        <a:xfrm>
          <a:off x="16078200" y="875538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68" name="直線コネクタ 467">
          <a:extLst>
            <a:ext uri="{FF2B5EF4-FFF2-40B4-BE49-F238E27FC236}">
              <a16:creationId xmlns:a16="http://schemas.microsoft.com/office/drawing/2014/main" id="{6AEF5807-1BFB-4E72-B077-6390D95A0A98}"/>
            </a:ext>
          </a:extLst>
        </xdr:cNvPr>
        <xdr:cNvCxnSpPr/>
      </xdr:nvCxnSpPr>
      <xdr:spPr>
        <a:xfrm>
          <a:off x="16093440" y="1117854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65</xdr:row>
      <xdr:rowOff>143510</xdr:rowOff>
    </xdr:from>
    <xdr:ext cx="466725" cy="258445"/>
    <xdr:sp macro="" textlink="">
      <xdr:nvSpPr>
        <xdr:cNvPr id="469" name="テキスト ボックス 468">
          <a:extLst>
            <a:ext uri="{FF2B5EF4-FFF2-40B4-BE49-F238E27FC236}">
              <a16:creationId xmlns:a16="http://schemas.microsoft.com/office/drawing/2014/main" id="{24356998-E6E1-40E6-91B0-D42822CAF375}"/>
            </a:ext>
          </a:extLst>
        </xdr:cNvPr>
        <xdr:cNvSpPr txBox="1"/>
      </xdr:nvSpPr>
      <xdr:spPr>
        <a:xfrm>
          <a:off x="15694660" y="1104011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64</xdr:row>
      <xdr:rowOff>130810</xdr:rowOff>
    </xdr:from>
    <xdr:to>
      <xdr:col>120</xdr:col>
      <xdr:colOff>114300</xdr:colOff>
      <xdr:row>64</xdr:row>
      <xdr:rowOff>130810</xdr:rowOff>
    </xdr:to>
    <xdr:cxnSp macro="">
      <xdr:nvCxnSpPr>
        <xdr:cNvPr id="470" name="直線コネクタ 469">
          <a:extLst>
            <a:ext uri="{FF2B5EF4-FFF2-40B4-BE49-F238E27FC236}">
              <a16:creationId xmlns:a16="http://schemas.microsoft.com/office/drawing/2014/main" id="{D4E1AB49-F0B0-45BE-8B69-2869957EE33B}"/>
            </a:ext>
          </a:extLst>
        </xdr:cNvPr>
        <xdr:cNvCxnSpPr/>
      </xdr:nvCxnSpPr>
      <xdr:spPr>
        <a:xfrm>
          <a:off x="16093440" y="1085977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160020</xdr:rowOff>
    </xdr:from>
    <xdr:ext cx="466725" cy="259080"/>
    <xdr:sp macro="" textlink="">
      <xdr:nvSpPr>
        <xdr:cNvPr id="471" name="テキスト ボックス 470">
          <a:extLst>
            <a:ext uri="{FF2B5EF4-FFF2-40B4-BE49-F238E27FC236}">
              <a16:creationId xmlns:a16="http://schemas.microsoft.com/office/drawing/2014/main" id="{52124505-6081-4675-B3F2-7773E931389D}"/>
            </a:ext>
          </a:extLst>
        </xdr:cNvPr>
        <xdr:cNvSpPr txBox="1"/>
      </xdr:nvSpPr>
      <xdr:spPr>
        <a:xfrm>
          <a:off x="15694660" y="1072134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62</xdr:row>
      <xdr:rowOff>146685</xdr:rowOff>
    </xdr:from>
    <xdr:to>
      <xdr:col>120</xdr:col>
      <xdr:colOff>114300</xdr:colOff>
      <xdr:row>62</xdr:row>
      <xdr:rowOff>146685</xdr:rowOff>
    </xdr:to>
    <xdr:cxnSp macro="">
      <xdr:nvCxnSpPr>
        <xdr:cNvPr id="472" name="直線コネクタ 471">
          <a:extLst>
            <a:ext uri="{FF2B5EF4-FFF2-40B4-BE49-F238E27FC236}">
              <a16:creationId xmlns:a16="http://schemas.microsoft.com/office/drawing/2014/main" id="{EC20213D-A261-436D-B508-FBDAACB1B101}"/>
            </a:ext>
          </a:extLst>
        </xdr:cNvPr>
        <xdr:cNvCxnSpPr/>
      </xdr:nvCxnSpPr>
      <xdr:spPr>
        <a:xfrm>
          <a:off x="16093440" y="1054036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62</xdr:row>
      <xdr:rowOff>4445</xdr:rowOff>
    </xdr:from>
    <xdr:ext cx="466725" cy="259080"/>
    <xdr:sp macro="" textlink="">
      <xdr:nvSpPr>
        <xdr:cNvPr id="473" name="テキスト ボックス 472">
          <a:extLst>
            <a:ext uri="{FF2B5EF4-FFF2-40B4-BE49-F238E27FC236}">
              <a16:creationId xmlns:a16="http://schemas.microsoft.com/office/drawing/2014/main" id="{97609347-7E5F-4F45-AECB-113EFFD704B1}"/>
            </a:ext>
          </a:extLst>
        </xdr:cNvPr>
        <xdr:cNvSpPr txBox="1"/>
      </xdr:nvSpPr>
      <xdr:spPr>
        <a:xfrm>
          <a:off x="15694660" y="1039812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60</xdr:row>
      <xdr:rowOff>163195</xdr:rowOff>
    </xdr:from>
    <xdr:to>
      <xdr:col>120</xdr:col>
      <xdr:colOff>114300</xdr:colOff>
      <xdr:row>60</xdr:row>
      <xdr:rowOff>163195</xdr:rowOff>
    </xdr:to>
    <xdr:cxnSp macro="">
      <xdr:nvCxnSpPr>
        <xdr:cNvPr id="474" name="直線コネクタ 473">
          <a:extLst>
            <a:ext uri="{FF2B5EF4-FFF2-40B4-BE49-F238E27FC236}">
              <a16:creationId xmlns:a16="http://schemas.microsoft.com/office/drawing/2014/main" id="{77CC27C6-5D6E-4B57-A890-D3D9309FA520}"/>
            </a:ext>
          </a:extLst>
        </xdr:cNvPr>
        <xdr:cNvCxnSpPr/>
      </xdr:nvCxnSpPr>
      <xdr:spPr>
        <a:xfrm>
          <a:off x="16093440" y="1022159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60</xdr:row>
      <xdr:rowOff>20955</xdr:rowOff>
    </xdr:from>
    <xdr:ext cx="466725" cy="258445"/>
    <xdr:sp macro="" textlink="">
      <xdr:nvSpPr>
        <xdr:cNvPr id="475" name="テキスト ボックス 474">
          <a:extLst>
            <a:ext uri="{FF2B5EF4-FFF2-40B4-BE49-F238E27FC236}">
              <a16:creationId xmlns:a16="http://schemas.microsoft.com/office/drawing/2014/main" id="{2390E94E-E475-496B-98E6-B86D70D4186F}"/>
            </a:ext>
          </a:extLst>
        </xdr:cNvPr>
        <xdr:cNvSpPr txBox="1"/>
      </xdr:nvSpPr>
      <xdr:spPr>
        <a:xfrm>
          <a:off x="15694660" y="1007935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96</xdr:col>
      <xdr:colOff>0</xdr:colOff>
      <xdr:row>59</xdr:row>
      <xdr:rowOff>8255</xdr:rowOff>
    </xdr:from>
    <xdr:to>
      <xdr:col>120</xdr:col>
      <xdr:colOff>114300</xdr:colOff>
      <xdr:row>59</xdr:row>
      <xdr:rowOff>8255</xdr:rowOff>
    </xdr:to>
    <xdr:cxnSp macro="">
      <xdr:nvCxnSpPr>
        <xdr:cNvPr id="476" name="直線コネクタ 475">
          <a:extLst>
            <a:ext uri="{FF2B5EF4-FFF2-40B4-BE49-F238E27FC236}">
              <a16:creationId xmlns:a16="http://schemas.microsoft.com/office/drawing/2014/main" id="{33893DEA-C483-4E3E-9FE7-ED50AACEA141}"/>
            </a:ext>
          </a:extLst>
        </xdr:cNvPr>
        <xdr:cNvCxnSpPr/>
      </xdr:nvCxnSpPr>
      <xdr:spPr>
        <a:xfrm>
          <a:off x="16093440" y="989901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58</xdr:row>
      <xdr:rowOff>37465</xdr:rowOff>
    </xdr:from>
    <xdr:ext cx="466725" cy="259080"/>
    <xdr:sp macro="" textlink="">
      <xdr:nvSpPr>
        <xdr:cNvPr id="477" name="テキスト ボックス 476">
          <a:extLst>
            <a:ext uri="{FF2B5EF4-FFF2-40B4-BE49-F238E27FC236}">
              <a16:creationId xmlns:a16="http://schemas.microsoft.com/office/drawing/2014/main" id="{E0C8E65E-B8CC-436D-BA1A-933B9656D43D}"/>
            </a:ext>
          </a:extLst>
        </xdr:cNvPr>
        <xdr:cNvSpPr txBox="1"/>
      </xdr:nvSpPr>
      <xdr:spPr>
        <a:xfrm>
          <a:off x="15694660" y="976058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dr:col>96</xdr:col>
      <xdr:colOff>0</xdr:colOff>
      <xdr:row>57</xdr:row>
      <xdr:rowOff>24765</xdr:rowOff>
    </xdr:from>
    <xdr:to>
      <xdr:col>120</xdr:col>
      <xdr:colOff>114300</xdr:colOff>
      <xdr:row>57</xdr:row>
      <xdr:rowOff>24765</xdr:rowOff>
    </xdr:to>
    <xdr:cxnSp macro="">
      <xdr:nvCxnSpPr>
        <xdr:cNvPr id="478" name="直線コネクタ 477">
          <a:extLst>
            <a:ext uri="{FF2B5EF4-FFF2-40B4-BE49-F238E27FC236}">
              <a16:creationId xmlns:a16="http://schemas.microsoft.com/office/drawing/2014/main" id="{5517BE82-8005-43FE-9AE7-9B7D937A884F}"/>
            </a:ext>
          </a:extLst>
        </xdr:cNvPr>
        <xdr:cNvCxnSpPr/>
      </xdr:nvCxnSpPr>
      <xdr:spPr>
        <a:xfrm>
          <a:off x="16093440" y="958024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56</xdr:row>
      <xdr:rowOff>53975</xdr:rowOff>
    </xdr:from>
    <xdr:ext cx="466725" cy="258445"/>
    <xdr:sp macro="" textlink="">
      <xdr:nvSpPr>
        <xdr:cNvPr id="479" name="テキスト ボックス 478">
          <a:extLst>
            <a:ext uri="{FF2B5EF4-FFF2-40B4-BE49-F238E27FC236}">
              <a16:creationId xmlns:a16="http://schemas.microsoft.com/office/drawing/2014/main" id="{194D6259-D913-4C19-A9CC-AD8AA67895C6}"/>
            </a:ext>
          </a:extLst>
        </xdr:cNvPr>
        <xdr:cNvSpPr txBox="1"/>
      </xdr:nvSpPr>
      <xdr:spPr>
        <a:xfrm>
          <a:off x="15694660" y="944181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a:t>
          </a:r>
          <a:endParaRPr kumimoji="1" lang="ja-JP" altLang="en-US" sz="1000">
            <a:latin typeface="ＭＳ Ｐゴシック"/>
            <a:ea typeface="ＭＳ Ｐゴシック"/>
          </a:endParaRPr>
        </a:p>
      </xdr:txBody>
    </xdr:sp>
    <xdr:clientData/>
  </xdr:oneCellAnchor>
  <xdr:twoCellAnchor>
    <xdr:from>
      <xdr:col>96</xdr:col>
      <xdr:colOff>0</xdr:colOff>
      <xdr:row>55</xdr:row>
      <xdr:rowOff>40640</xdr:rowOff>
    </xdr:from>
    <xdr:to>
      <xdr:col>120</xdr:col>
      <xdr:colOff>114300</xdr:colOff>
      <xdr:row>55</xdr:row>
      <xdr:rowOff>40640</xdr:rowOff>
    </xdr:to>
    <xdr:cxnSp macro="">
      <xdr:nvCxnSpPr>
        <xdr:cNvPr id="480" name="直線コネクタ 479">
          <a:extLst>
            <a:ext uri="{FF2B5EF4-FFF2-40B4-BE49-F238E27FC236}">
              <a16:creationId xmlns:a16="http://schemas.microsoft.com/office/drawing/2014/main" id="{753CFB7A-7AB0-40A3-8764-2E885EF3A382}"/>
            </a:ext>
          </a:extLst>
        </xdr:cNvPr>
        <xdr:cNvCxnSpPr/>
      </xdr:nvCxnSpPr>
      <xdr:spPr>
        <a:xfrm>
          <a:off x="16093440" y="926084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54</xdr:row>
      <xdr:rowOff>69850</xdr:rowOff>
    </xdr:from>
    <xdr:ext cx="466725" cy="259080"/>
    <xdr:sp macro="" textlink="">
      <xdr:nvSpPr>
        <xdr:cNvPr id="481" name="テキスト ボックス 480">
          <a:extLst>
            <a:ext uri="{FF2B5EF4-FFF2-40B4-BE49-F238E27FC236}">
              <a16:creationId xmlns:a16="http://schemas.microsoft.com/office/drawing/2014/main" id="{DF724DF6-CCBB-4F15-B83A-051C1C7B6C93}"/>
            </a:ext>
          </a:extLst>
        </xdr:cNvPr>
        <xdr:cNvSpPr txBox="1"/>
      </xdr:nvSpPr>
      <xdr:spPr>
        <a:xfrm>
          <a:off x="15694660" y="912241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2" name="直線コネクタ 481">
          <a:extLst>
            <a:ext uri="{FF2B5EF4-FFF2-40B4-BE49-F238E27FC236}">
              <a16:creationId xmlns:a16="http://schemas.microsoft.com/office/drawing/2014/main" id="{CF238C8E-2E61-4711-8F07-3A67673A437B}"/>
            </a:ext>
          </a:extLst>
        </xdr:cNvPr>
        <xdr:cNvCxnSpPr/>
      </xdr:nvCxnSpPr>
      <xdr:spPr>
        <a:xfrm>
          <a:off x="16093440" y="894207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52</xdr:row>
      <xdr:rowOff>86360</xdr:rowOff>
    </xdr:from>
    <xdr:ext cx="466725" cy="258445"/>
    <xdr:sp macro="" textlink="">
      <xdr:nvSpPr>
        <xdr:cNvPr id="483" name="テキスト ボックス 482">
          <a:extLst>
            <a:ext uri="{FF2B5EF4-FFF2-40B4-BE49-F238E27FC236}">
              <a16:creationId xmlns:a16="http://schemas.microsoft.com/office/drawing/2014/main" id="{BD482273-84E4-4826-979F-7B31F9777D0C}"/>
            </a:ext>
          </a:extLst>
        </xdr:cNvPr>
        <xdr:cNvSpPr txBox="1"/>
      </xdr:nvSpPr>
      <xdr:spPr>
        <a:xfrm>
          <a:off x="15694660" y="880364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4" name="【学校施設】&#10;一人当たり面積グラフ枠">
          <a:extLst>
            <a:ext uri="{FF2B5EF4-FFF2-40B4-BE49-F238E27FC236}">
              <a16:creationId xmlns:a16="http://schemas.microsoft.com/office/drawing/2014/main" id="{83B41C4E-9BB0-4E15-8DFC-9BA1094A96B1}"/>
            </a:ext>
          </a:extLst>
        </xdr:cNvPr>
        <xdr:cNvSpPr/>
      </xdr:nvSpPr>
      <xdr:spPr>
        <a:xfrm>
          <a:off x="16093440" y="8942070"/>
          <a:ext cx="417576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56</xdr:row>
      <xdr:rowOff>55245</xdr:rowOff>
    </xdr:from>
    <xdr:to>
      <xdr:col>116</xdr:col>
      <xdr:colOff>62865</xdr:colOff>
      <xdr:row>64</xdr:row>
      <xdr:rowOff>45720</xdr:rowOff>
    </xdr:to>
    <xdr:cxnSp macro="">
      <xdr:nvCxnSpPr>
        <xdr:cNvPr id="485" name="直線コネクタ 484">
          <a:extLst>
            <a:ext uri="{FF2B5EF4-FFF2-40B4-BE49-F238E27FC236}">
              <a16:creationId xmlns:a16="http://schemas.microsoft.com/office/drawing/2014/main" id="{EAB7D2D1-0575-4503-BC88-86BF876E527E}"/>
            </a:ext>
          </a:extLst>
        </xdr:cNvPr>
        <xdr:cNvCxnSpPr/>
      </xdr:nvCxnSpPr>
      <xdr:spPr>
        <a:xfrm flipV="1">
          <a:off x="19509105" y="9443085"/>
          <a:ext cx="0" cy="13315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49530</xdr:rowOff>
    </xdr:from>
    <xdr:ext cx="469900" cy="259080"/>
    <xdr:sp macro="" textlink="">
      <xdr:nvSpPr>
        <xdr:cNvPr id="486" name="【学校施設】&#10;一人当たり面積最小値テキスト">
          <a:extLst>
            <a:ext uri="{FF2B5EF4-FFF2-40B4-BE49-F238E27FC236}">
              <a16:creationId xmlns:a16="http://schemas.microsoft.com/office/drawing/2014/main" id="{A8E67337-DAE4-47C4-99E6-C14E46E1200A}"/>
            </a:ext>
          </a:extLst>
        </xdr:cNvPr>
        <xdr:cNvSpPr txBox="1"/>
      </xdr:nvSpPr>
      <xdr:spPr>
        <a:xfrm>
          <a:off x="19547840" y="107784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0.852</a:t>
          </a:r>
          <a:endParaRPr kumimoji="1" lang="ja-JP" altLang="en-US" sz="1000" b="1">
            <a:latin typeface="ＭＳ Ｐゴシック"/>
            <a:ea typeface="ＭＳ Ｐゴシック"/>
          </a:endParaRPr>
        </a:p>
      </xdr:txBody>
    </xdr:sp>
    <xdr:clientData/>
  </xdr:oneCellAnchor>
  <xdr:twoCellAnchor>
    <xdr:from>
      <xdr:col>115</xdr:col>
      <xdr:colOff>165100</xdr:colOff>
      <xdr:row>64</xdr:row>
      <xdr:rowOff>45720</xdr:rowOff>
    </xdr:from>
    <xdr:to>
      <xdr:col>116</xdr:col>
      <xdr:colOff>152400</xdr:colOff>
      <xdr:row>64</xdr:row>
      <xdr:rowOff>45720</xdr:rowOff>
    </xdr:to>
    <xdr:cxnSp macro="">
      <xdr:nvCxnSpPr>
        <xdr:cNvPr id="487" name="直線コネクタ 486">
          <a:extLst>
            <a:ext uri="{FF2B5EF4-FFF2-40B4-BE49-F238E27FC236}">
              <a16:creationId xmlns:a16="http://schemas.microsoft.com/office/drawing/2014/main" id="{CED41640-F633-425A-85AD-D79503C2213D}"/>
            </a:ext>
          </a:extLst>
        </xdr:cNvPr>
        <xdr:cNvCxnSpPr/>
      </xdr:nvCxnSpPr>
      <xdr:spPr>
        <a:xfrm>
          <a:off x="19443700" y="1077468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1905</xdr:rowOff>
    </xdr:from>
    <xdr:ext cx="469900" cy="259080"/>
    <xdr:sp macro="" textlink="">
      <xdr:nvSpPr>
        <xdr:cNvPr id="488" name="【学校施設】&#10;一人当たり面積最大値テキスト">
          <a:extLst>
            <a:ext uri="{FF2B5EF4-FFF2-40B4-BE49-F238E27FC236}">
              <a16:creationId xmlns:a16="http://schemas.microsoft.com/office/drawing/2014/main" id="{C7BD45E9-CB5B-49D6-AFB4-34AB273F4C9B}"/>
            </a:ext>
          </a:extLst>
        </xdr:cNvPr>
        <xdr:cNvSpPr txBox="1"/>
      </xdr:nvSpPr>
      <xdr:spPr>
        <a:xfrm>
          <a:off x="19547840" y="92221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1.686</a:t>
          </a:r>
          <a:endParaRPr kumimoji="1" lang="ja-JP" altLang="en-US" sz="1000" b="1">
            <a:latin typeface="ＭＳ Ｐゴシック"/>
            <a:ea typeface="ＭＳ Ｐゴシック"/>
          </a:endParaRPr>
        </a:p>
      </xdr:txBody>
    </xdr:sp>
    <xdr:clientData/>
  </xdr:oneCellAnchor>
  <xdr:twoCellAnchor>
    <xdr:from>
      <xdr:col>115</xdr:col>
      <xdr:colOff>165100</xdr:colOff>
      <xdr:row>56</xdr:row>
      <xdr:rowOff>55245</xdr:rowOff>
    </xdr:from>
    <xdr:to>
      <xdr:col>116</xdr:col>
      <xdr:colOff>152400</xdr:colOff>
      <xdr:row>56</xdr:row>
      <xdr:rowOff>55245</xdr:rowOff>
    </xdr:to>
    <xdr:cxnSp macro="">
      <xdr:nvCxnSpPr>
        <xdr:cNvPr id="489" name="直線コネクタ 488">
          <a:extLst>
            <a:ext uri="{FF2B5EF4-FFF2-40B4-BE49-F238E27FC236}">
              <a16:creationId xmlns:a16="http://schemas.microsoft.com/office/drawing/2014/main" id="{7C783259-01D4-4FB8-9A7C-63ABD807B152}"/>
            </a:ext>
          </a:extLst>
        </xdr:cNvPr>
        <xdr:cNvCxnSpPr/>
      </xdr:nvCxnSpPr>
      <xdr:spPr>
        <a:xfrm>
          <a:off x="19443700" y="944308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170815</xdr:rowOff>
    </xdr:from>
    <xdr:ext cx="469900" cy="258445"/>
    <xdr:sp macro="" textlink="">
      <xdr:nvSpPr>
        <xdr:cNvPr id="490" name="【学校施設】&#10;一人当たり面積平均値テキスト">
          <a:extLst>
            <a:ext uri="{FF2B5EF4-FFF2-40B4-BE49-F238E27FC236}">
              <a16:creationId xmlns:a16="http://schemas.microsoft.com/office/drawing/2014/main" id="{80AA2A65-75B6-49FA-AB79-2DDACD98FA62}"/>
            </a:ext>
          </a:extLst>
        </xdr:cNvPr>
        <xdr:cNvSpPr txBox="1"/>
      </xdr:nvSpPr>
      <xdr:spPr>
        <a:xfrm>
          <a:off x="19547840" y="1022921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1.151</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61</xdr:row>
      <xdr:rowOff>20955</xdr:rowOff>
    </xdr:from>
    <xdr:to>
      <xdr:col>116</xdr:col>
      <xdr:colOff>114300</xdr:colOff>
      <xdr:row>61</xdr:row>
      <xdr:rowOff>122555</xdr:rowOff>
    </xdr:to>
    <xdr:sp macro="" textlink="">
      <xdr:nvSpPr>
        <xdr:cNvPr id="491" name="フローチャート: 判断 490">
          <a:extLst>
            <a:ext uri="{FF2B5EF4-FFF2-40B4-BE49-F238E27FC236}">
              <a16:creationId xmlns:a16="http://schemas.microsoft.com/office/drawing/2014/main" id="{24DD10E9-604A-4505-BDCF-DF20A4A21914}"/>
            </a:ext>
          </a:extLst>
        </xdr:cNvPr>
        <xdr:cNvSpPr/>
      </xdr:nvSpPr>
      <xdr:spPr>
        <a:xfrm>
          <a:off x="19458940" y="1024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46990</xdr:rowOff>
    </xdr:from>
    <xdr:to>
      <xdr:col>112</xdr:col>
      <xdr:colOff>38100</xdr:colOff>
      <xdr:row>60</xdr:row>
      <xdr:rowOff>148590</xdr:rowOff>
    </xdr:to>
    <xdr:sp macro="" textlink="">
      <xdr:nvSpPr>
        <xdr:cNvPr id="492" name="フローチャート: 判断 491">
          <a:extLst>
            <a:ext uri="{FF2B5EF4-FFF2-40B4-BE49-F238E27FC236}">
              <a16:creationId xmlns:a16="http://schemas.microsoft.com/office/drawing/2014/main" id="{6F34DDA1-3A39-42D9-BD18-E84DE7E2F427}"/>
            </a:ext>
          </a:extLst>
        </xdr:cNvPr>
        <xdr:cNvSpPr/>
      </xdr:nvSpPr>
      <xdr:spPr>
        <a:xfrm>
          <a:off x="18735040" y="1010539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12700</xdr:rowOff>
    </xdr:from>
    <xdr:to>
      <xdr:col>107</xdr:col>
      <xdr:colOff>101600</xdr:colOff>
      <xdr:row>60</xdr:row>
      <xdr:rowOff>114300</xdr:rowOff>
    </xdr:to>
    <xdr:sp macro="" textlink="">
      <xdr:nvSpPr>
        <xdr:cNvPr id="493" name="フローチャート: 判断 492">
          <a:extLst>
            <a:ext uri="{FF2B5EF4-FFF2-40B4-BE49-F238E27FC236}">
              <a16:creationId xmlns:a16="http://schemas.microsoft.com/office/drawing/2014/main" id="{DDAD0E87-B69F-4269-B55B-E41B2D21F616}"/>
            </a:ext>
          </a:extLst>
        </xdr:cNvPr>
        <xdr:cNvSpPr/>
      </xdr:nvSpPr>
      <xdr:spPr>
        <a:xfrm>
          <a:off x="17937480" y="1007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9525</xdr:rowOff>
    </xdr:from>
    <xdr:to>
      <xdr:col>102</xdr:col>
      <xdr:colOff>165100</xdr:colOff>
      <xdr:row>60</xdr:row>
      <xdr:rowOff>111125</xdr:rowOff>
    </xdr:to>
    <xdr:sp macro="" textlink="">
      <xdr:nvSpPr>
        <xdr:cNvPr id="494" name="フローチャート: 判断 493">
          <a:extLst>
            <a:ext uri="{FF2B5EF4-FFF2-40B4-BE49-F238E27FC236}">
              <a16:creationId xmlns:a16="http://schemas.microsoft.com/office/drawing/2014/main" id="{B2A6A135-0264-4922-ACD4-1F0D706D4414}"/>
            </a:ext>
          </a:extLst>
        </xdr:cNvPr>
        <xdr:cNvSpPr/>
      </xdr:nvSpPr>
      <xdr:spPr>
        <a:xfrm>
          <a:off x="17162780" y="10067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59</xdr:row>
      <xdr:rowOff>149860</xdr:rowOff>
    </xdr:from>
    <xdr:to>
      <xdr:col>98</xdr:col>
      <xdr:colOff>38100</xdr:colOff>
      <xdr:row>60</xdr:row>
      <xdr:rowOff>80010</xdr:rowOff>
    </xdr:to>
    <xdr:sp macro="" textlink="">
      <xdr:nvSpPr>
        <xdr:cNvPr id="495" name="フローチャート: 判断 494">
          <a:extLst>
            <a:ext uri="{FF2B5EF4-FFF2-40B4-BE49-F238E27FC236}">
              <a16:creationId xmlns:a16="http://schemas.microsoft.com/office/drawing/2014/main" id="{9A455F82-2E44-41F4-9B18-536A1ED62F1B}"/>
            </a:ext>
          </a:extLst>
        </xdr:cNvPr>
        <xdr:cNvSpPr/>
      </xdr:nvSpPr>
      <xdr:spPr>
        <a:xfrm>
          <a:off x="16388080" y="100406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111760</xdr:rowOff>
    </xdr:from>
    <xdr:ext cx="762000" cy="258445"/>
    <xdr:sp macro="" textlink="">
      <xdr:nvSpPr>
        <xdr:cNvPr id="496" name="テキスト ボックス 495">
          <a:extLst>
            <a:ext uri="{FF2B5EF4-FFF2-40B4-BE49-F238E27FC236}">
              <a16:creationId xmlns:a16="http://schemas.microsoft.com/office/drawing/2014/main" id="{0B672799-1F33-454D-B511-E0F1DFB3550D}"/>
            </a:ext>
          </a:extLst>
        </xdr:cNvPr>
        <xdr:cNvSpPr txBox="1"/>
      </xdr:nvSpPr>
      <xdr:spPr>
        <a:xfrm>
          <a:off x="19342100" y="111760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8445"/>
    <xdr:sp macro="" textlink="">
      <xdr:nvSpPr>
        <xdr:cNvPr id="497" name="テキスト ボックス 496">
          <a:extLst>
            <a:ext uri="{FF2B5EF4-FFF2-40B4-BE49-F238E27FC236}">
              <a16:creationId xmlns:a16="http://schemas.microsoft.com/office/drawing/2014/main" id="{71A0FDA2-7FBF-4AA2-BF33-A7D8E2871C15}"/>
            </a:ext>
          </a:extLst>
        </xdr:cNvPr>
        <xdr:cNvSpPr txBox="1"/>
      </xdr:nvSpPr>
      <xdr:spPr>
        <a:xfrm>
          <a:off x="18610580" y="111760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2000" cy="258445"/>
    <xdr:sp macro="" textlink="">
      <xdr:nvSpPr>
        <xdr:cNvPr id="498" name="テキスト ボックス 497">
          <a:extLst>
            <a:ext uri="{FF2B5EF4-FFF2-40B4-BE49-F238E27FC236}">
              <a16:creationId xmlns:a16="http://schemas.microsoft.com/office/drawing/2014/main" id="{CE039415-2323-4E11-80CF-88DC16FB8FF1}"/>
            </a:ext>
          </a:extLst>
        </xdr:cNvPr>
        <xdr:cNvSpPr txBox="1"/>
      </xdr:nvSpPr>
      <xdr:spPr>
        <a:xfrm>
          <a:off x="17820640" y="111760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8445"/>
    <xdr:sp macro="" textlink="">
      <xdr:nvSpPr>
        <xdr:cNvPr id="499" name="テキスト ボックス 498">
          <a:extLst>
            <a:ext uri="{FF2B5EF4-FFF2-40B4-BE49-F238E27FC236}">
              <a16:creationId xmlns:a16="http://schemas.microsoft.com/office/drawing/2014/main" id="{756B1491-8284-468D-A025-4201E1DFE95B}"/>
            </a:ext>
          </a:extLst>
        </xdr:cNvPr>
        <xdr:cNvSpPr txBox="1"/>
      </xdr:nvSpPr>
      <xdr:spPr>
        <a:xfrm>
          <a:off x="17045940" y="111760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8445"/>
    <xdr:sp macro="" textlink="">
      <xdr:nvSpPr>
        <xdr:cNvPr id="500" name="テキスト ボックス 499">
          <a:extLst>
            <a:ext uri="{FF2B5EF4-FFF2-40B4-BE49-F238E27FC236}">
              <a16:creationId xmlns:a16="http://schemas.microsoft.com/office/drawing/2014/main" id="{97C909D9-6544-4ADF-936D-5EF5F54C119E}"/>
            </a:ext>
          </a:extLst>
        </xdr:cNvPr>
        <xdr:cNvSpPr txBox="1"/>
      </xdr:nvSpPr>
      <xdr:spPr>
        <a:xfrm>
          <a:off x="16263620" y="111760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59</xdr:row>
      <xdr:rowOff>128905</xdr:rowOff>
    </xdr:from>
    <xdr:to>
      <xdr:col>116</xdr:col>
      <xdr:colOff>114300</xdr:colOff>
      <xdr:row>60</xdr:row>
      <xdr:rowOff>59055</xdr:rowOff>
    </xdr:to>
    <xdr:sp macro="" textlink="">
      <xdr:nvSpPr>
        <xdr:cNvPr id="501" name="楕円 500">
          <a:extLst>
            <a:ext uri="{FF2B5EF4-FFF2-40B4-BE49-F238E27FC236}">
              <a16:creationId xmlns:a16="http://schemas.microsoft.com/office/drawing/2014/main" id="{56835EE4-184B-4339-82C3-135F1F0B4AC7}"/>
            </a:ext>
          </a:extLst>
        </xdr:cNvPr>
        <xdr:cNvSpPr/>
      </xdr:nvSpPr>
      <xdr:spPr>
        <a:xfrm>
          <a:off x="19458940" y="100196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151765</xdr:rowOff>
    </xdr:from>
    <xdr:ext cx="469900" cy="259080"/>
    <xdr:sp macro="" textlink="">
      <xdr:nvSpPr>
        <xdr:cNvPr id="502" name="【学校施設】&#10;一人当たり面積該当値テキスト">
          <a:extLst>
            <a:ext uri="{FF2B5EF4-FFF2-40B4-BE49-F238E27FC236}">
              <a16:creationId xmlns:a16="http://schemas.microsoft.com/office/drawing/2014/main" id="{74D7A275-241B-4E1F-A54A-9D5A7458D611}"/>
            </a:ext>
          </a:extLst>
        </xdr:cNvPr>
        <xdr:cNvSpPr txBox="1"/>
      </xdr:nvSpPr>
      <xdr:spPr>
        <a:xfrm>
          <a:off x="19547840" y="98748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1.295</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59</xdr:row>
      <xdr:rowOff>160020</xdr:rowOff>
    </xdr:from>
    <xdr:to>
      <xdr:col>112</xdr:col>
      <xdr:colOff>38100</xdr:colOff>
      <xdr:row>60</xdr:row>
      <xdr:rowOff>90170</xdr:rowOff>
    </xdr:to>
    <xdr:sp macro="" textlink="">
      <xdr:nvSpPr>
        <xdr:cNvPr id="503" name="楕円 502">
          <a:extLst>
            <a:ext uri="{FF2B5EF4-FFF2-40B4-BE49-F238E27FC236}">
              <a16:creationId xmlns:a16="http://schemas.microsoft.com/office/drawing/2014/main" id="{54469C4A-A78C-4A41-9225-B7D25E44DA0F}"/>
            </a:ext>
          </a:extLst>
        </xdr:cNvPr>
        <xdr:cNvSpPr/>
      </xdr:nvSpPr>
      <xdr:spPr>
        <a:xfrm>
          <a:off x="18735040" y="100507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8255</xdr:rowOff>
    </xdr:from>
    <xdr:to>
      <xdr:col>116</xdr:col>
      <xdr:colOff>63500</xdr:colOff>
      <xdr:row>60</xdr:row>
      <xdr:rowOff>39370</xdr:rowOff>
    </xdr:to>
    <xdr:cxnSp macro="">
      <xdr:nvCxnSpPr>
        <xdr:cNvPr id="504" name="直線コネクタ 503">
          <a:extLst>
            <a:ext uri="{FF2B5EF4-FFF2-40B4-BE49-F238E27FC236}">
              <a16:creationId xmlns:a16="http://schemas.microsoft.com/office/drawing/2014/main" id="{EA85A553-15E1-4BC6-998B-DAE19D65F154}"/>
            </a:ext>
          </a:extLst>
        </xdr:cNvPr>
        <xdr:cNvCxnSpPr/>
      </xdr:nvCxnSpPr>
      <xdr:spPr>
        <a:xfrm flipV="1">
          <a:off x="18778220" y="10066655"/>
          <a:ext cx="73152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164465</xdr:rowOff>
    </xdr:from>
    <xdr:to>
      <xdr:col>107</xdr:col>
      <xdr:colOff>101600</xdr:colOff>
      <xdr:row>60</xdr:row>
      <xdr:rowOff>94615</xdr:rowOff>
    </xdr:to>
    <xdr:sp macro="" textlink="">
      <xdr:nvSpPr>
        <xdr:cNvPr id="505" name="楕円 504">
          <a:extLst>
            <a:ext uri="{FF2B5EF4-FFF2-40B4-BE49-F238E27FC236}">
              <a16:creationId xmlns:a16="http://schemas.microsoft.com/office/drawing/2014/main" id="{3A641BA6-3350-4F36-8E96-1CD933AF42FB}"/>
            </a:ext>
          </a:extLst>
        </xdr:cNvPr>
        <xdr:cNvSpPr/>
      </xdr:nvSpPr>
      <xdr:spPr>
        <a:xfrm>
          <a:off x="17937480" y="100552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39370</xdr:rowOff>
    </xdr:from>
    <xdr:to>
      <xdr:col>111</xdr:col>
      <xdr:colOff>177800</xdr:colOff>
      <xdr:row>60</xdr:row>
      <xdr:rowOff>43815</xdr:rowOff>
    </xdr:to>
    <xdr:cxnSp macro="">
      <xdr:nvCxnSpPr>
        <xdr:cNvPr id="506" name="直線コネクタ 505">
          <a:extLst>
            <a:ext uri="{FF2B5EF4-FFF2-40B4-BE49-F238E27FC236}">
              <a16:creationId xmlns:a16="http://schemas.microsoft.com/office/drawing/2014/main" id="{B04F6F59-94E5-4D2E-A57E-01CFE0737BE7}"/>
            </a:ext>
          </a:extLst>
        </xdr:cNvPr>
        <xdr:cNvCxnSpPr/>
      </xdr:nvCxnSpPr>
      <xdr:spPr>
        <a:xfrm flipV="1">
          <a:off x="17988280" y="10097770"/>
          <a:ext cx="78994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141605</xdr:rowOff>
    </xdr:from>
    <xdr:to>
      <xdr:col>102</xdr:col>
      <xdr:colOff>165100</xdr:colOff>
      <xdr:row>60</xdr:row>
      <xdr:rowOff>71755</xdr:rowOff>
    </xdr:to>
    <xdr:sp macro="" textlink="">
      <xdr:nvSpPr>
        <xdr:cNvPr id="507" name="楕円 506">
          <a:extLst>
            <a:ext uri="{FF2B5EF4-FFF2-40B4-BE49-F238E27FC236}">
              <a16:creationId xmlns:a16="http://schemas.microsoft.com/office/drawing/2014/main" id="{96B32E54-8031-453D-9978-F3A6539859A4}"/>
            </a:ext>
          </a:extLst>
        </xdr:cNvPr>
        <xdr:cNvSpPr/>
      </xdr:nvSpPr>
      <xdr:spPr>
        <a:xfrm>
          <a:off x="17162780" y="100323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20955</xdr:rowOff>
    </xdr:from>
    <xdr:to>
      <xdr:col>107</xdr:col>
      <xdr:colOff>50800</xdr:colOff>
      <xdr:row>60</xdr:row>
      <xdr:rowOff>43815</xdr:rowOff>
    </xdr:to>
    <xdr:cxnSp macro="">
      <xdr:nvCxnSpPr>
        <xdr:cNvPr id="508" name="直線コネクタ 507">
          <a:extLst>
            <a:ext uri="{FF2B5EF4-FFF2-40B4-BE49-F238E27FC236}">
              <a16:creationId xmlns:a16="http://schemas.microsoft.com/office/drawing/2014/main" id="{FC089816-2E94-4E61-98A1-1190401F4A36}"/>
            </a:ext>
          </a:extLst>
        </xdr:cNvPr>
        <xdr:cNvCxnSpPr/>
      </xdr:nvCxnSpPr>
      <xdr:spPr>
        <a:xfrm>
          <a:off x="17213580" y="10079355"/>
          <a:ext cx="7747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156845</xdr:rowOff>
    </xdr:from>
    <xdr:to>
      <xdr:col>98</xdr:col>
      <xdr:colOff>38100</xdr:colOff>
      <xdr:row>60</xdr:row>
      <xdr:rowOff>86995</xdr:rowOff>
    </xdr:to>
    <xdr:sp macro="" textlink="">
      <xdr:nvSpPr>
        <xdr:cNvPr id="509" name="楕円 508">
          <a:extLst>
            <a:ext uri="{FF2B5EF4-FFF2-40B4-BE49-F238E27FC236}">
              <a16:creationId xmlns:a16="http://schemas.microsoft.com/office/drawing/2014/main" id="{708CD17E-D85E-4052-8338-32938CA0747C}"/>
            </a:ext>
          </a:extLst>
        </xdr:cNvPr>
        <xdr:cNvSpPr/>
      </xdr:nvSpPr>
      <xdr:spPr>
        <a:xfrm>
          <a:off x="16388080" y="1004760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20955</xdr:rowOff>
    </xdr:from>
    <xdr:to>
      <xdr:col>102</xdr:col>
      <xdr:colOff>114300</xdr:colOff>
      <xdr:row>60</xdr:row>
      <xdr:rowOff>36195</xdr:rowOff>
    </xdr:to>
    <xdr:cxnSp macro="">
      <xdr:nvCxnSpPr>
        <xdr:cNvPr id="510" name="直線コネクタ 509">
          <a:extLst>
            <a:ext uri="{FF2B5EF4-FFF2-40B4-BE49-F238E27FC236}">
              <a16:creationId xmlns:a16="http://schemas.microsoft.com/office/drawing/2014/main" id="{6000CEE8-79FE-447E-80A2-66052E04290C}"/>
            </a:ext>
          </a:extLst>
        </xdr:cNvPr>
        <xdr:cNvCxnSpPr/>
      </xdr:nvCxnSpPr>
      <xdr:spPr>
        <a:xfrm flipV="1">
          <a:off x="16431260" y="10079355"/>
          <a:ext cx="78232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60</xdr:row>
      <xdr:rowOff>139700</xdr:rowOff>
    </xdr:from>
    <xdr:ext cx="469900" cy="259080"/>
    <xdr:sp macro="" textlink="">
      <xdr:nvSpPr>
        <xdr:cNvPr id="511" name="n_1aveValue【学校施設】&#10;一人当たり面積">
          <a:extLst>
            <a:ext uri="{FF2B5EF4-FFF2-40B4-BE49-F238E27FC236}">
              <a16:creationId xmlns:a16="http://schemas.microsoft.com/office/drawing/2014/main" id="{3F5FD1DB-64D1-4C7A-86F2-DAD8B59D83C1}"/>
            </a:ext>
          </a:extLst>
        </xdr:cNvPr>
        <xdr:cNvSpPr txBox="1"/>
      </xdr:nvSpPr>
      <xdr:spPr>
        <a:xfrm>
          <a:off x="18561050" y="101981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1.240</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60</xdr:row>
      <xdr:rowOff>105410</xdr:rowOff>
    </xdr:from>
    <xdr:ext cx="469265" cy="259080"/>
    <xdr:sp macro="" textlink="">
      <xdr:nvSpPr>
        <xdr:cNvPr id="512" name="n_2aveValue【学校施設】&#10;一人当たり面積">
          <a:extLst>
            <a:ext uri="{FF2B5EF4-FFF2-40B4-BE49-F238E27FC236}">
              <a16:creationId xmlns:a16="http://schemas.microsoft.com/office/drawing/2014/main" id="{1CCA7456-3D3E-4188-B5A3-A167C210585F}"/>
            </a:ext>
          </a:extLst>
        </xdr:cNvPr>
        <xdr:cNvSpPr txBox="1"/>
      </xdr:nvSpPr>
      <xdr:spPr>
        <a:xfrm>
          <a:off x="17776190" y="101638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1.261</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60</xdr:row>
      <xdr:rowOff>102235</xdr:rowOff>
    </xdr:from>
    <xdr:ext cx="469265" cy="258445"/>
    <xdr:sp macro="" textlink="">
      <xdr:nvSpPr>
        <xdr:cNvPr id="513" name="n_3aveValue【学校施設】&#10;一人当たり面積">
          <a:extLst>
            <a:ext uri="{FF2B5EF4-FFF2-40B4-BE49-F238E27FC236}">
              <a16:creationId xmlns:a16="http://schemas.microsoft.com/office/drawing/2014/main" id="{1AC97EF7-861B-4FC5-B25B-240F6CBD3800}"/>
            </a:ext>
          </a:extLst>
        </xdr:cNvPr>
        <xdr:cNvSpPr txBox="1"/>
      </xdr:nvSpPr>
      <xdr:spPr>
        <a:xfrm>
          <a:off x="17001490" y="1016063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1.263</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58</xdr:row>
      <xdr:rowOff>96520</xdr:rowOff>
    </xdr:from>
    <xdr:ext cx="469265" cy="259080"/>
    <xdr:sp macro="" textlink="">
      <xdr:nvSpPr>
        <xdr:cNvPr id="514" name="n_4aveValue【学校施設】&#10;一人当たり面積">
          <a:extLst>
            <a:ext uri="{FF2B5EF4-FFF2-40B4-BE49-F238E27FC236}">
              <a16:creationId xmlns:a16="http://schemas.microsoft.com/office/drawing/2014/main" id="{6E7BB084-7C14-423B-AC37-9BE9C5044BA4}"/>
            </a:ext>
          </a:extLst>
        </xdr:cNvPr>
        <xdr:cNvSpPr txBox="1"/>
      </xdr:nvSpPr>
      <xdr:spPr>
        <a:xfrm>
          <a:off x="16226790" y="98196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1.282</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58</xdr:row>
      <xdr:rowOff>106680</xdr:rowOff>
    </xdr:from>
    <xdr:ext cx="469900" cy="259080"/>
    <xdr:sp macro="" textlink="">
      <xdr:nvSpPr>
        <xdr:cNvPr id="515" name="n_1mainValue【学校施設】&#10;一人当たり面積">
          <a:extLst>
            <a:ext uri="{FF2B5EF4-FFF2-40B4-BE49-F238E27FC236}">
              <a16:creationId xmlns:a16="http://schemas.microsoft.com/office/drawing/2014/main" id="{8908A875-5840-4D69-B1A7-471B02E9A06C}"/>
            </a:ext>
          </a:extLst>
        </xdr:cNvPr>
        <xdr:cNvSpPr txBox="1"/>
      </xdr:nvSpPr>
      <xdr:spPr>
        <a:xfrm>
          <a:off x="18561050" y="98298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1.276</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58</xdr:row>
      <xdr:rowOff>111125</xdr:rowOff>
    </xdr:from>
    <xdr:ext cx="469265" cy="258445"/>
    <xdr:sp macro="" textlink="">
      <xdr:nvSpPr>
        <xdr:cNvPr id="516" name="n_2mainValue【学校施設】&#10;一人当たり面積">
          <a:extLst>
            <a:ext uri="{FF2B5EF4-FFF2-40B4-BE49-F238E27FC236}">
              <a16:creationId xmlns:a16="http://schemas.microsoft.com/office/drawing/2014/main" id="{F68794DD-B940-422B-A415-3DAAB2603D37}"/>
            </a:ext>
          </a:extLst>
        </xdr:cNvPr>
        <xdr:cNvSpPr txBox="1"/>
      </xdr:nvSpPr>
      <xdr:spPr>
        <a:xfrm>
          <a:off x="17776190" y="983424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1.273</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58</xdr:row>
      <xdr:rowOff>88265</xdr:rowOff>
    </xdr:from>
    <xdr:ext cx="469265" cy="258445"/>
    <xdr:sp macro="" textlink="">
      <xdr:nvSpPr>
        <xdr:cNvPr id="517" name="n_3mainValue【学校施設】&#10;一人当たり面積">
          <a:extLst>
            <a:ext uri="{FF2B5EF4-FFF2-40B4-BE49-F238E27FC236}">
              <a16:creationId xmlns:a16="http://schemas.microsoft.com/office/drawing/2014/main" id="{C69B62B4-5CEA-4BC2-9F52-172C5F81FCD7}"/>
            </a:ext>
          </a:extLst>
        </xdr:cNvPr>
        <xdr:cNvSpPr txBox="1"/>
      </xdr:nvSpPr>
      <xdr:spPr>
        <a:xfrm>
          <a:off x="17001490" y="981138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1.287</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60</xdr:row>
      <xdr:rowOff>78105</xdr:rowOff>
    </xdr:from>
    <xdr:ext cx="469265" cy="258445"/>
    <xdr:sp macro="" textlink="">
      <xdr:nvSpPr>
        <xdr:cNvPr id="518" name="n_4mainValue【学校施設】&#10;一人当たり面積">
          <a:extLst>
            <a:ext uri="{FF2B5EF4-FFF2-40B4-BE49-F238E27FC236}">
              <a16:creationId xmlns:a16="http://schemas.microsoft.com/office/drawing/2014/main" id="{680D0F79-FBBC-4F63-BD64-C5C26ACD116B}"/>
            </a:ext>
          </a:extLst>
        </xdr:cNvPr>
        <xdr:cNvSpPr txBox="1"/>
      </xdr:nvSpPr>
      <xdr:spPr>
        <a:xfrm>
          <a:off x="16226790" y="1013650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1.278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19" name="正方形/長方形 518">
          <a:extLst>
            <a:ext uri="{FF2B5EF4-FFF2-40B4-BE49-F238E27FC236}">
              <a16:creationId xmlns:a16="http://schemas.microsoft.com/office/drawing/2014/main" id="{726F88B7-A08E-45A8-A5A3-B823BAFE5BF0}"/>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0" name="正方形/長方形 519">
          <a:extLst>
            <a:ext uri="{FF2B5EF4-FFF2-40B4-BE49-F238E27FC236}">
              <a16:creationId xmlns:a16="http://schemas.microsoft.com/office/drawing/2014/main" id="{8504AB5B-035C-474F-9920-6045FB530FEC}"/>
            </a:ext>
          </a:extLst>
        </xdr:cNvPr>
        <xdr:cNvSpPr/>
      </xdr:nvSpPr>
      <xdr:spPr>
        <a:xfrm>
          <a:off x="11064240" y="1219708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1" name="正方形/長方形 520">
          <a:extLst>
            <a:ext uri="{FF2B5EF4-FFF2-40B4-BE49-F238E27FC236}">
              <a16:creationId xmlns:a16="http://schemas.microsoft.com/office/drawing/2014/main" id="{D2142E07-94F4-4CEE-922A-9F907DEC935B}"/>
            </a:ext>
          </a:extLst>
        </xdr:cNvPr>
        <xdr:cNvSpPr/>
      </xdr:nvSpPr>
      <xdr:spPr>
        <a:xfrm>
          <a:off x="11064240" y="1239647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2" name="正方形/長方形 521">
          <a:extLst>
            <a:ext uri="{FF2B5EF4-FFF2-40B4-BE49-F238E27FC236}">
              <a16:creationId xmlns:a16="http://schemas.microsoft.com/office/drawing/2014/main" id="{088BD5AA-DE01-4F7B-B83E-E13F54390EC5}"/>
            </a:ext>
          </a:extLst>
        </xdr:cNvPr>
        <xdr:cNvSpPr/>
      </xdr:nvSpPr>
      <xdr:spPr>
        <a:xfrm>
          <a:off x="11965940" y="1219708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3" name="正方形/長方形 522">
          <a:extLst>
            <a:ext uri="{FF2B5EF4-FFF2-40B4-BE49-F238E27FC236}">
              <a16:creationId xmlns:a16="http://schemas.microsoft.com/office/drawing/2014/main" id="{03DBC392-3B9F-45FE-9936-4D896AC824B4}"/>
            </a:ext>
          </a:extLst>
        </xdr:cNvPr>
        <xdr:cNvSpPr/>
      </xdr:nvSpPr>
      <xdr:spPr>
        <a:xfrm>
          <a:off x="11965940" y="1239647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4" name="正方形/長方形 523">
          <a:extLst>
            <a:ext uri="{FF2B5EF4-FFF2-40B4-BE49-F238E27FC236}">
              <a16:creationId xmlns:a16="http://schemas.microsoft.com/office/drawing/2014/main" id="{886079BB-1E00-480C-88EE-60DA9F7F8D63}"/>
            </a:ext>
          </a:extLst>
        </xdr:cNvPr>
        <xdr:cNvSpPr/>
      </xdr:nvSpPr>
      <xdr:spPr>
        <a:xfrm>
          <a:off x="12971780" y="1219708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5" name="正方形/長方形 524">
          <a:extLst>
            <a:ext uri="{FF2B5EF4-FFF2-40B4-BE49-F238E27FC236}">
              <a16:creationId xmlns:a16="http://schemas.microsoft.com/office/drawing/2014/main" id="{2661F94B-0D56-44AB-8BA3-6746A47B4332}"/>
            </a:ext>
          </a:extLst>
        </xdr:cNvPr>
        <xdr:cNvSpPr/>
      </xdr:nvSpPr>
      <xdr:spPr>
        <a:xfrm>
          <a:off x="12971780" y="1239647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6" name="正方形/長方形 525">
          <a:extLst>
            <a:ext uri="{FF2B5EF4-FFF2-40B4-BE49-F238E27FC236}">
              <a16:creationId xmlns:a16="http://schemas.microsoft.com/office/drawing/2014/main" id="{9C77726A-8C7B-45E4-8051-C49126FFA88C}"/>
            </a:ext>
          </a:extLst>
        </xdr:cNvPr>
        <xdr:cNvSpPr/>
      </xdr:nvSpPr>
      <xdr:spPr>
        <a:xfrm>
          <a:off x="10960100" y="12668250"/>
          <a:ext cx="41529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7815" cy="224790"/>
    <xdr:sp macro="" textlink="">
      <xdr:nvSpPr>
        <xdr:cNvPr id="527" name="テキスト ボックス 526">
          <a:extLst>
            <a:ext uri="{FF2B5EF4-FFF2-40B4-BE49-F238E27FC236}">
              <a16:creationId xmlns:a16="http://schemas.microsoft.com/office/drawing/2014/main" id="{FB519AA7-D440-4D59-B566-6F78FB1A4000}"/>
            </a:ext>
          </a:extLst>
        </xdr:cNvPr>
        <xdr:cNvSpPr txBox="1"/>
      </xdr:nvSpPr>
      <xdr:spPr>
        <a:xfrm>
          <a:off x="10922000" y="1248156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28" name="直線コネクタ 527">
          <a:extLst>
            <a:ext uri="{FF2B5EF4-FFF2-40B4-BE49-F238E27FC236}">
              <a16:creationId xmlns:a16="http://schemas.microsoft.com/office/drawing/2014/main" id="{CBEDA20A-5F0D-47B4-B053-2588A3A71E69}"/>
            </a:ext>
          </a:extLst>
        </xdr:cNvPr>
        <xdr:cNvCxnSpPr/>
      </xdr:nvCxnSpPr>
      <xdr:spPr>
        <a:xfrm>
          <a:off x="10960100" y="14904720"/>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88</xdr:row>
      <xdr:rowOff>10160</xdr:rowOff>
    </xdr:from>
    <xdr:ext cx="466725" cy="259080"/>
    <xdr:sp macro="" textlink="">
      <xdr:nvSpPr>
        <xdr:cNvPr id="529" name="テキスト ボックス 528">
          <a:extLst>
            <a:ext uri="{FF2B5EF4-FFF2-40B4-BE49-F238E27FC236}">
              <a16:creationId xmlns:a16="http://schemas.microsoft.com/office/drawing/2014/main" id="{FB6EA054-BCE4-42F1-9F6B-3120854AAAF2}"/>
            </a:ext>
          </a:extLst>
        </xdr:cNvPr>
        <xdr:cNvSpPr txBox="1"/>
      </xdr:nvSpPr>
      <xdr:spPr>
        <a:xfrm>
          <a:off x="10561320" y="1476248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30" name="直線コネクタ 529">
          <a:extLst>
            <a:ext uri="{FF2B5EF4-FFF2-40B4-BE49-F238E27FC236}">
              <a16:creationId xmlns:a16="http://schemas.microsoft.com/office/drawing/2014/main" id="{2442906F-7DEA-4685-AF62-FF31E60D48B2}"/>
            </a:ext>
          </a:extLst>
        </xdr:cNvPr>
        <xdr:cNvCxnSpPr/>
      </xdr:nvCxnSpPr>
      <xdr:spPr>
        <a:xfrm>
          <a:off x="10960100" y="14531340"/>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85</xdr:row>
      <xdr:rowOff>143510</xdr:rowOff>
    </xdr:from>
    <xdr:ext cx="466725" cy="258445"/>
    <xdr:sp macro="" textlink="">
      <xdr:nvSpPr>
        <xdr:cNvPr id="531" name="テキスト ボックス 530">
          <a:extLst>
            <a:ext uri="{FF2B5EF4-FFF2-40B4-BE49-F238E27FC236}">
              <a16:creationId xmlns:a16="http://schemas.microsoft.com/office/drawing/2014/main" id="{65FD94A5-9D7B-4815-9A7A-4D059A095D02}"/>
            </a:ext>
          </a:extLst>
        </xdr:cNvPr>
        <xdr:cNvSpPr txBox="1"/>
      </xdr:nvSpPr>
      <xdr:spPr>
        <a:xfrm>
          <a:off x="10561320" y="1439291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32" name="直線コネクタ 531">
          <a:extLst>
            <a:ext uri="{FF2B5EF4-FFF2-40B4-BE49-F238E27FC236}">
              <a16:creationId xmlns:a16="http://schemas.microsoft.com/office/drawing/2014/main" id="{05E89FAC-6001-4831-82AC-72F20FCF1E37}"/>
            </a:ext>
          </a:extLst>
        </xdr:cNvPr>
        <xdr:cNvCxnSpPr/>
      </xdr:nvCxnSpPr>
      <xdr:spPr>
        <a:xfrm>
          <a:off x="10960100" y="14157960"/>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83</xdr:row>
      <xdr:rowOff>105410</xdr:rowOff>
    </xdr:from>
    <xdr:ext cx="403225" cy="259080"/>
    <xdr:sp macro="" textlink="">
      <xdr:nvSpPr>
        <xdr:cNvPr id="533" name="テキスト ボックス 532">
          <a:extLst>
            <a:ext uri="{FF2B5EF4-FFF2-40B4-BE49-F238E27FC236}">
              <a16:creationId xmlns:a16="http://schemas.microsoft.com/office/drawing/2014/main" id="{14C07B09-7B6A-448F-B395-2BDA3F73B008}"/>
            </a:ext>
          </a:extLst>
        </xdr:cNvPr>
        <xdr:cNvSpPr txBox="1"/>
      </xdr:nvSpPr>
      <xdr:spPr>
        <a:xfrm>
          <a:off x="10602595" y="1401953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34" name="直線コネクタ 533">
          <a:extLst>
            <a:ext uri="{FF2B5EF4-FFF2-40B4-BE49-F238E27FC236}">
              <a16:creationId xmlns:a16="http://schemas.microsoft.com/office/drawing/2014/main" id="{BD73ADD8-92AE-4972-B94D-3D1CE2ABE628}"/>
            </a:ext>
          </a:extLst>
        </xdr:cNvPr>
        <xdr:cNvCxnSpPr/>
      </xdr:nvCxnSpPr>
      <xdr:spPr>
        <a:xfrm>
          <a:off x="10960100" y="13784580"/>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81</xdr:row>
      <xdr:rowOff>67310</xdr:rowOff>
    </xdr:from>
    <xdr:ext cx="403225" cy="259080"/>
    <xdr:sp macro="" textlink="">
      <xdr:nvSpPr>
        <xdr:cNvPr id="535" name="テキスト ボックス 534">
          <a:extLst>
            <a:ext uri="{FF2B5EF4-FFF2-40B4-BE49-F238E27FC236}">
              <a16:creationId xmlns:a16="http://schemas.microsoft.com/office/drawing/2014/main" id="{80EFA716-A6E8-4D90-A95C-6982B9708148}"/>
            </a:ext>
          </a:extLst>
        </xdr:cNvPr>
        <xdr:cNvSpPr txBox="1"/>
      </xdr:nvSpPr>
      <xdr:spPr>
        <a:xfrm>
          <a:off x="10602595" y="1364615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36" name="直線コネクタ 535">
          <a:extLst>
            <a:ext uri="{FF2B5EF4-FFF2-40B4-BE49-F238E27FC236}">
              <a16:creationId xmlns:a16="http://schemas.microsoft.com/office/drawing/2014/main" id="{AD6D573F-603D-4851-82A4-2973CCC78140}"/>
            </a:ext>
          </a:extLst>
        </xdr:cNvPr>
        <xdr:cNvCxnSpPr/>
      </xdr:nvCxnSpPr>
      <xdr:spPr>
        <a:xfrm>
          <a:off x="10960100" y="13411200"/>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79</xdr:row>
      <xdr:rowOff>29210</xdr:rowOff>
    </xdr:from>
    <xdr:ext cx="403225" cy="258445"/>
    <xdr:sp macro="" textlink="">
      <xdr:nvSpPr>
        <xdr:cNvPr id="537" name="テキスト ボックス 536">
          <a:extLst>
            <a:ext uri="{FF2B5EF4-FFF2-40B4-BE49-F238E27FC236}">
              <a16:creationId xmlns:a16="http://schemas.microsoft.com/office/drawing/2014/main" id="{81755834-E068-4A98-A359-770A7932F4B1}"/>
            </a:ext>
          </a:extLst>
        </xdr:cNvPr>
        <xdr:cNvSpPr txBox="1"/>
      </xdr:nvSpPr>
      <xdr:spPr>
        <a:xfrm>
          <a:off x="10602595" y="1327277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38" name="直線コネクタ 537">
          <a:extLst>
            <a:ext uri="{FF2B5EF4-FFF2-40B4-BE49-F238E27FC236}">
              <a16:creationId xmlns:a16="http://schemas.microsoft.com/office/drawing/2014/main" id="{6B1669E1-8E10-4C06-8637-8CE7E830C711}"/>
            </a:ext>
          </a:extLst>
        </xdr:cNvPr>
        <xdr:cNvCxnSpPr/>
      </xdr:nvCxnSpPr>
      <xdr:spPr>
        <a:xfrm>
          <a:off x="10960100" y="13041630"/>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76</xdr:row>
      <xdr:rowOff>162560</xdr:rowOff>
    </xdr:from>
    <xdr:ext cx="403225" cy="259080"/>
    <xdr:sp macro="" textlink="">
      <xdr:nvSpPr>
        <xdr:cNvPr id="539" name="テキスト ボックス 538">
          <a:extLst>
            <a:ext uri="{FF2B5EF4-FFF2-40B4-BE49-F238E27FC236}">
              <a16:creationId xmlns:a16="http://schemas.microsoft.com/office/drawing/2014/main" id="{B9E2C79A-0B66-4D05-9A80-D5409685FAB1}"/>
            </a:ext>
          </a:extLst>
        </xdr:cNvPr>
        <xdr:cNvSpPr txBox="1"/>
      </xdr:nvSpPr>
      <xdr:spPr>
        <a:xfrm>
          <a:off x="10602595" y="1290320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0" name="直線コネクタ 539">
          <a:extLst>
            <a:ext uri="{FF2B5EF4-FFF2-40B4-BE49-F238E27FC236}">
              <a16:creationId xmlns:a16="http://schemas.microsoft.com/office/drawing/2014/main" id="{8320E170-BC9C-4116-A439-17A0A5192FEF}"/>
            </a:ext>
          </a:extLst>
        </xdr:cNvPr>
        <xdr:cNvCxnSpPr/>
      </xdr:nvCxnSpPr>
      <xdr:spPr>
        <a:xfrm>
          <a:off x="10960100" y="12668250"/>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74</xdr:row>
      <xdr:rowOff>124460</xdr:rowOff>
    </xdr:from>
    <xdr:ext cx="338455" cy="259080"/>
    <xdr:sp macro="" textlink="">
      <xdr:nvSpPr>
        <xdr:cNvPr id="541" name="テキスト ボックス 540">
          <a:extLst>
            <a:ext uri="{FF2B5EF4-FFF2-40B4-BE49-F238E27FC236}">
              <a16:creationId xmlns:a16="http://schemas.microsoft.com/office/drawing/2014/main" id="{B25674E0-01AD-47DC-AFE8-6F2CF9981EEF}"/>
            </a:ext>
          </a:extLst>
        </xdr:cNvPr>
        <xdr:cNvSpPr txBox="1"/>
      </xdr:nvSpPr>
      <xdr:spPr>
        <a:xfrm>
          <a:off x="10666730" y="1252982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2" name="【児童館】&#10;有形固定資産減価償却率グラフ枠">
          <a:extLst>
            <a:ext uri="{FF2B5EF4-FFF2-40B4-BE49-F238E27FC236}">
              <a16:creationId xmlns:a16="http://schemas.microsoft.com/office/drawing/2014/main" id="{BF51D082-1BD6-4505-AD97-E566186E95B6}"/>
            </a:ext>
          </a:extLst>
        </xdr:cNvPr>
        <xdr:cNvSpPr/>
      </xdr:nvSpPr>
      <xdr:spPr>
        <a:xfrm>
          <a:off x="10960100" y="12668250"/>
          <a:ext cx="41529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77</xdr:row>
      <xdr:rowOff>53340</xdr:rowOff>
    </xdr:from>
    <xdr:to>
      <xdr:col>85</xdr:col>
      <xdr:colOff>126365</xdr:colOff>
      <xdr:row>86</xdr:row>
      <xdr:rowOff>114300</xdr:rowOff>
    </xdr:to>
    <xdr:cxnSp macro="">
      <xdr:nvCxnSpPr>
        <xdr:cNvPr id="543" name="直線コネクタ 542">
          <a:extLst>
            <a:ext uri="{FF2B5EF4-FFF2-40B4-BE49-F238E27FC236}">
              <a16:creationId xmlns:a16="http://schemas.microsoft.com/office/drawing/2014/main" id="{92BED4A4-3FFD-4195-A888-64CF84E2EBD3}"/>
            </a:ext>
          </a:extLst>
        </xdr:cNvPr>
        <xdr:cNvCxnSpPr/>
      </xdr:nvCxnSpPr>
      <xdr:spPr>
        <a:xfrm flipV="1">
          <a:off x="14375765" y="12961620"/>
          <a:ext cx="0" cy="15697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118110</xdr:rowOff>
    </xdr:from>
    <xdr:ext cx="469900" cy="259080"/>
    <xdr:sp macro="" textlink="">
      <xdr:nvSpPr>
        <xdr:cNvPr id="544" name="【児童館】&#10;有形固定資産減価償却率最小値テキスト">
          <a:extLst>
            <a:ext uri="{FF2B5EF4-FFF2-40B4-BE49-F238E27FC236}">
              <a16:creationId xmlns:a16="http://schemas.microsoft.com/office/drawing/2014/main" id="{20FC1C16-15B6-47E3-B015-B9C55EC7061A}"/>
            </a:ext>
          </a:extLst>
        </xdr:cNvPr>
        <xdr:cNvSpPr txBox="1"/>
      </xdr:nvSpPr>
      <xdr:spPr>
        <a:xfrm>
          <a:off x="14414500" y="145351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545" name="直線コネクタ 544">
          <a:extLst>
            <a:ext uri="{FF2B5EF4-FFF2-40B4-BE49-F238E27FC236}">
              <a16:creationId xmlns:a16="http://schemas.microsoft.com/office/drawing/2014/main" id="{61975D3C-A872-475C-8426-84130401BA1C}"/>
            </a:ext>
          </a:extLst>
        </xdr:cNvPr>
        <xdr:cNvCxnSpPr/>
      </xdr:nvCxnSpPr>
      <xdr:spPr>
        <a:xfrm>
          <a:off x="14287500" y="1453134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0</xdr:rowOff>
    </xdr:from>
    <xdr:ext cx="405130" cy="259080"/>
    <xdr:sp macro="" textlink="">
      <xdr:nvSpPr>
        <xdr:cNvPr id="546" name="【児童館】&#10;有形固定資産減価償却率最大値テキスト">
          <a:extLst>
            <a:ext uri="{FF2B5EF4-FFF2-40B4-BE49-F238E27FC236}">
              <a16:creationId xmlns:a16="http://schemas.microsoft.com/office/drawing/2014/main" id="{CBC4F8D7-BAA0-41A2-AB70-FC234A1B8642}"/>
            </a:ext>
          </a:extLst>
        </xdr:cNvPr>
        <xdr:cNvSpPr txBox="1"/>
      </xdr:nvSpPr>
      <xdr:spPr>
        <a:xfrm>
          <a:off x="14414500" y="127406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15.8</a:t>
          </a:r>
          <a:endParaRPr kumimoji="1" lang="ja-JP" altLang="en-US" sz="1000" b="1">
            <a:latin typeface="ＭＳ Ｐゴシック"/>
            <a:ea typeface="ＭＳ Ｐゴシック"/>
          </a:endParaRPr>
        </a:p>
      </xdr:txBody>
    </xdr:sp>
    <xdr:clientData/>
  </xdr:oneCellAnchor>
  <xdr:twoCellAnchor>
    <xdr:from>
      <xdr:col>85</xdr:col>
      <xdr:colOff>38100</xdr:colOff>
      <xdr:row>77</xdr:row>
      <xdr:rowOff>53340</xdr:rowOff>
    </xdr:from>
    <xdr:to>
      <xdr:col>86</xdr:col>
      <xdr:colOff>25400</xdr:colOff>
      <xdr:row>77</xdr:row>
      <xdr:rowOff>53340</xdr:rowOff>
    </xdr:to>
    <xdr:cxnSp macro="">
      <xdr:nvCxnSpPr>
        <xdr:cNvPr id="547" name="直線コネクタ 546">
          <a:extLst>
            <a:ext uri="{FF2B5EF4-FFF2-40B4-BE49-F238E27FC236}">
              <a16:creationId xmlns:a16="http://schemas.microsoft.com/office/drawing/2014/main" id="{5136F7E3-FD4D-4238-9DA0-8C93E88C4F62}"/>
            </a:ext>
          </a:extLst>
        </xdr:cNvPr>
        <xdr:cNvCxnSpPr/>
      </xdr:nvCxnSpPr>
      <xdr:spPr>
        <a:xfrm>
          <a:off x="14287500" y="1296162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66675</xdr:rowOff>
    </xdr:from>
    <xdr:ext cx="405130" cy="258445"/>
    <xdr:sp macro="" textlink="">
      <xdr:nvSpPr>
        <xdr:cNvPr id="548" name="【児童館】&#10;有形固定資産減価償却率平均値テキスト">
          <a:extLst>
            <a:ext uri="{FF2B5EF4-FFF2-40B4-BE49-F238E27FC236}">
              <a16:creationId xmlns:a16="http://schemas.microsoft.com/office/drawing/2014/main" id="{2F29C7EF-2F3D-4F1A-A8F1-0A90CF1B71E7}"/>
            </a:ext>
          </a:extLst>
        </xdr:cNvPr>
        <xdr:cNvSpPr txBox="1"/>
      </xdr:nvSpPr>
      <xdr:spPr>
        <a:xfrm>
          <a:off x="14414500" y="1364551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81</xdr:row>
      <xdr:rowOff>88265</xdr:rowOff>
    </xdr:from>
    <xdr:to>
      <xdr:col>85</xdr:col>
      <xdr:colOff>177800</xdr:colOff>
      <xdr:row>82</xdr:row>
      <xdr:rowOff>18415</xdr:rowOff>
    </xdr:to>
    <xdr:sp macro="" textlink="">
      <xdr:nvSpPr>
        <xdr:cNvPr id="549" name="フローチャート: 判断 548">
          <a:extLst>
            <a:ext uri="{FF2B5EF4-FFF2-40B4-BE49-F238E27FC236}">
              <a16:creationId xmlns:a16="http://schemas.microsoft.com/office/drawing/2014/main" id="{86F850FF-78EE-435C-B7BC-1645ED70DD44}"/>
            </a:ext>
          </a:extLst>
        </xdr:cNvPr>
        <xdr:cNvSpPr/>
      </xdr:nvSpPr>
      <xdr:spPr>
        <a:xfrm>
          <a:off x="14325600" y="1366710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114935</xdr:rowOff>
    </xdr:from>
    <xdr:to>
      <xdr:col>81</xdr:col>
      <xdr:colOff>101600</xdr:colOff>
      <xdr:row>82</xdr:row>
      <xdr:rowOff>45085</xdr:rowOff>
    </xdr:to>
    <xdr:sp macro="" textlink="">
      <xdr:nvSpPr>
        <xdr:cNvPr id="550" name="フローチャート: 判断 549">
          <a:extLst>
            <a:ext uri="{FF2B5EF4-FFF2-40B4-BE49-F238E27FC236}">
              <a16:creationId xmlns:a16="http://schemas.microsoft.com/office/drawing/2014/main" id="{BDC0C814-DCF4-4F6B-A460-A7A5AC8422F2}"/>
            </a:ext>
          </a:extLst>
        </xdr:cNvPr>
        <xdr:cNvSpPr/>
      </xdr:nvSpPr>
      <xdr:spPr>
        <a:xfrm>
          <a:off x="13578840" y="136937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95885</xdr:rowOff>
    </xdr:from>
    <xdr:to>
      <xdr:col>76</xdr:col>
      <xdr:colOff>165100</xdr:colOff>
      <xdr:row>82</xdr:row>
      <xdr:rowOff>26035</xdr:rowOff>
    </xdr:to>
    <xdr:sp macro="" textlink="">
      <xdr:nvSpPr>
        <xdr:cNvPr id="551" name="フローチャート: 判断 550">
          <a:extLst>
            <a:ext uri="{FF2B5EF4-FFF2-40B4-BE49-F238E27FC236}">
              <a16:creationId xmlns:a16="http://schemas.microsoft.com/office/drawing/2014/main" id="{B0C709F4-71EB-4B49-90BB-20533EA125DF}"/>
            </a:ext>
          </a:extLst>
        </xdr:cNvPr>
        <xdr:cNvSpPr/>
      </xdr:nvSpPr>
      <xdr:spPr>
        <a:xfrm>
          <a:off x="12804140" y="136747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90170</xdr:rowOff>
    </xdr:from>
    <xdr:to>
      <xdr:col>72</xdr:col>
      <xdr:colOff>38100</xdr:colOff>
      <xdr:row>82</xdr:row>
      <xdr:rowOff>20320</xdr:rowOff>
    </xdr:to>
    <xdr:sp macro="" textlink="">
      <xdr:nvSpPr>
        <xdr:cNvPr id="552" name="フローチャート: 判断 551">
          <a:extLst>
            <a:ext uri="{FF2B5EF4-FFF2-40B4-BE49-F238E27FC236}">
              <a16:creationId xmlns:a16="http://schemas.microsoft.com/office/drawing/2014/main" id="{5131A204-770B-4DAE-9CCD-38F0B94D0DF8}"/>
            </a:ext>
          </a:extLst>
        </xdr:cNvPr>
        <xdr:cNvSpPr/>
      </xdr:nvSpPr>
      <xdr:spPr>
        <a:xfrm>
          <a:off x="12029440" y="136690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6350</xdr:rowOff>
    </xdr:from>
    <xdr:to>
      <xdr:col>67</xdr:col>
      <xdr:colOff>101600</xdr:colOff>
      <xdr:row>81</xdr:row>
      <xdr:rowOff>107950</xdr:rowOff>
    </xdr:to>
    <xdr:sp macro="" textlink="">
      <xdr:nvSpPr>
        <xdr:cNvPr id="553" name="フローチャート: 判断 552">
          <a:extLst>
            <a:ext uri="{FF2B5EF4-FFF2-40B4-BE49-F238E27FC236}">
              <a16:creationId xmlns:a16="http://schemas.microsoft.com/office/drawing/2014/main" id="{BF64BEA4-FC31-432D-8CC5-AA77598FA908}"/>
            </a:ext>
          </a:extLst>
        </xdr:cNvPr>
        <xdr:cNvSpPr/>
      </xdr:nvSpPr>
      <xdr:spPr>
        <a:xfrm>
          <a:off x="11231880" y="13585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149860</xdr:rowOff>
    </xdr:from>
    <xdr:ext cx="762000" cy="259080"/>
    <xdr:sp macro="" textlink="">
      <xdr:nvSpPr>
        <xdr:cNvPr id="554" name="テキスト ボックス 553">
          <a:extLst>
            <a:ext uri="{FF2B5EF4-FFF2-40B4-BE49-F238E27FC236}">
              <a16:creationId xmlns:a16="http://schemas.microsoft.com/office/drawing/2014/main" id="{653AA961-EFFA-4AD4-942A-83C5D8378832}"/>
            </a:ext>
          </a:extLst>
        </xdr:cNvPr>
        <xdr:cNvSpPr txBox="1"/>
      </xdr:nvSpPr>
      <xdr:spPr>
        <a:xfrm>
          <a:off x="14208760" y="14902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149860</xdr:rowOff>
    </xdr:from>
    <xdr:ext cx="762000" cy="259080"/>
    <xdr:sp macro="" textlink="">
      <xdr:nvSpPr>
        <xdr:cNvPr id="555" name="テキスト ボックス 554">
          <a:extLst>
            <a:ext uri="{FF2B5EF4-FFF2-40B4-BE49-F238E27FC236}">
              <a16:creationId xmlns:a16="http://schemas.microsoft.com/office/drawing/2014/main" id="{07765558-822D-409E-818B-48FBE0E12853}"/>
            </a:ext>
          </a:extLst>
        </xdr:cNvPr>
        <xdr:cNvSpPr txBox="1"/>
      </xdr:nvSpPr>
      <xdr:spPr>
        <a:xfrm>
          <a:off x="13462000" y="14902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149860</xdr:rowOff>
    </xdr:from>
    <xdr:ext cx="762000" cy="259080"/>
    <xdr:sp macro="" textlink="">
      <xdr:nvSpPr>
        <xdr:cNvPr id="556" name="テキスト ボックス 555">
          <a:extLst>
            <a:ext uri="{FF2B5EF4-FFF2-40B4-BE49-F238E27FC236}">
              <a16:creationId xmlns:a16="http://schemas.microsoft.com/office/drawing/2014/main" id="{93D65351-086B-4796-B83C-AC836CA55B5B}"/>
            </a:ext>
          </a:extLst>
        </xdr:cNvPr>
        <xdr:cNvSpPr txBox="1"/>
      </xdr:nvSpPr>
      <xdr:spPr>
        <a:xfrm>
          <a:off x="12687300" y="14902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88</xdr:row>
      <xdr:rowOff>149860</xdr:rowOff>
    </xdr:from>
    <xdr:ext cx="762000" cy="259080"/>
    <xdr:sp macro="" textlink="">
      <xdr:nvSpPr>
        <xdr:cNvPr id="557" name="テキスト ボックス 556">
          <a:extLst>
            <a:ext uri="{FF2B5EF4-FFF2-40B4-BE49-F238E27FC236}">
              <a16:creationId xmlns:a16="http://schemas.microsoft.com/office/drawing/2014/main" id="{76DBF5B9-12C8-4006-8B29-FC219DB6584C}"/>
            </a:ext>
          </a:extLst>
        </xdr:cNvPr>
        <xdr:cNvSpPr txBox="1"/>
      </xdr:nvSpPr>
      <xdr:spPr>
        <a:xfrm>
          <a:off x="11904980" y="14902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149860</xdr:rowOff>
    </xdr:from>
    <xdr:ext cx="762000" cy="259080"/>
    <xdr:sp macro="" textlink="">
      <xdr:nvSpPr>
        <xdr:cNvPr id="558" name="テキスト ボックス 557">
          <a:extLst>
            <a:ext uri="{FF2B5EF4-FFF2-40B4-BE49-F238E27FC236}">
              <a16:creationId xmlns:a16="http://schemas.microsoft.com/office/drawing/2014/main" id="{B2D1AC02-6076-45E1-815D-2F064C7BCEDB}"/>
            </a:ext>
          </a:extLst>
        </xdr:cNvPr>
        <xdr:cNvSpPr txBox="1"/>
      </xdr:nvSpPr>
      <xdr:spPr>
        <a:xfrm>
          <a:off x="11115040" y="14902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77</xdr:row>
      <xdr:rowOff>2540</xdr:rowOff>
    </xdr:from>
    <xdr:to>
      <xdr:col>85</xdr:col>
      <xdr:colOff>177800</xdr:colOff>
      <xdr:row>77</xdr:row>
      <xdr:rowOff>104140</xdr:rowOff>
    </xdr:to>
    <xdr:sp macro="" textlink="">
      <xdr:nvSpPr>
        <xdr:cNvPr id="559" name="楕円 558">
          <a:extLst>
            <a:ext uri="{FF2B5EF4-FFF2-40B4-BE49-F238E27FC236}">
              <a16:creationId xmlns:a16="http://schemas.microsoft.com/office/drawing/2014/main" id="{021F08D8-ADBB-46EC-A292-84D97BF12C69}"/>
            </a:ext>
          </a:extLst>
        </xdr:cNvPr>
        <xdr:cNvSpPr/>
      </xdr:nvSpPr>
      <xdr:spPr>
        <a:xfrm>
          <a:off x="14325600" y="1291082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76</xdr:row>
      <xdr:rowOff>127000</xdr:rowOff>
    </xdr:from>
    <xdr:ext cx="405130" cy="259080"/>
    <xdr:sp macro="" textlink="">
      <xdr:nvSpPr>
        <xdr:cNvPr id="560" name="【児童館】&#10;有形固定資産減価償却率該当値テキスト">
          <a:extLst>
            <a:ext uri="{FF2B5EF4-FFF2-40B4-BE49-F238E27FC236}">
              <a16:creationId xmlns:a16="http://schemas.microsoft.com/office/drawing/2014/main" id="{514122CC-9FA9-4339-B145-FB9DE683FD8C}"/>
            </a:ext>
          </a:extLst>
        </xdr:cNvPr>
        <xdr:cNvSpPr txBox="1"/>
      </xdr:nvSpPr>
      <xdr:spPr>
        <a:xfrm>
          <a:off x="14414500" y="128676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83</xdr:row>
      <xdr:rowOff>149225</xdr:rowOff>
    </xdr:from>
    <xdr:to>
      <xdr:col>81</xdr:col>
      <xdr:colOff>101600</xdr:colOff>
      <xdr:row>84</xdr:row>
      <xdr:rowOff>79375</xdr:rowOff>
    </xdr:to>
    <xdr:sp macro="" textlink="">
      <xdr:nvSpPr>
        <xdr:cNvPr id="561" name="楕円 560">
          <a:extLst>
            <a:ext uri="{FF2B5EF4-FFF2-40B4-BE49-F238E27FC236}">
              <a16:creationId xmlns:a16="http://schemas.microsoft.com/office/drawing/2014/main" id="{68F28CC7-9BE7-4AE6-A918-407E72FD0A36}"/>
            </a:ext>
          </a:extLst>
        </xdr:cNvPr>
        <xdr:cNvSpPr/>
      </xdr:nvSpPr>
      <xdr:spPr>
        <a:xfrm>
          <a:off x="13578840" y="140633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77</xdr:row>
      <xdr:rowOff>53340</xdr:rowOff>
    </xdr:from>
    <xdr:to>
      <xdr:col>85</xdr:col>
      <xdr:colOff>127000</xdr:colOff>
      <xdr:row>84</xdr:row>
      <xdr:rowOff>29210</xdr:rowOff>
    </xdr:to>
    <xdr:cxnSp macro="">
      <xdr:nvCxnSpPr>
        <xdr:cNvPr id="562" name="直線コネクタ 561">
          <a:extLst>
            <a:ext uri="{FF2B5EF4-FFF2-40B4-BE49-F238E27FC236}">
              <a16:creationId xmlns:a16="http://schemas.microsoft.com/office/drawing/2014/main" id="{BDD3D2C9-44F2-4014-9DAA-DC618C975FDA}"/>
            </a:ext>
          </a:extLst>
        </xdr:cNvPr>
        <xdr:cNvCxnSpPr/>
      </xdr:nvCxnSpPr>
      <xdr:spPr>
        <a:xfrm flipV="1">
          <a:off x="13629640" y="12961620"/>
          <a:ext cx="746760" cy="1149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113030</xdr:rowOff>
    </xdr:from>
    <xdr:to>
      <xdr:col>76</xdr:col>
      <xdr:colOff>165100</xdr:colOff>
      <xdr:row>84</xdr:row>
      <xdr:rowOff>43180</xdr:rowOff>
    </xdr:to>
    <xdr:sp macro="" textlink="">
      <xdr:nvSpPr>
        <xdr:cNvPr id="563" name="楕円 562">
          <a:extLst>
            <a:ext uri="{FF2B5EF4-FFF2-40B4-BE49-F238E27FC236}">
              <a16:creationId xmlns:a16="http://schemas.microsoft.com/office/drawing/2014/main" id="{71C0DE35-D72C-4270-9D55-F54369218035}"/>
            </a:ext>
          </a:extLst>
        </xdr:cNvPr>
        <xdr:cNvSpPr/>
      </xdr:nvSpPr>
      <xdr:spPr>
        <a:xfrm>
          <a:off x="12804140" y="140271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163830</xdr:rowOff>
    </xdr:from>
    <xdr:to>
      <xdr:col>81</xdr:col>
      <xdr:colOff>50800</xdr:colOff>
      <xdr:row>84</xdr:row>
      <xdr:rowOff>29210</xdr:rowOff>
    </xdr:to>
    <xdr:cxnSp macro="">
      <xdr:nvCxnSpPr>
        <xdr:cNvPr id="564" name="直線コネクタ 563">
          <a:extLst>
            <a:ext uri="{FF2B5EF4-FFF2-40B4-BE49-F238E27FC236}">
              <a16:creationId xmlns:a16="http://schemas.microsoft.com/office/drawing/2014/main" id="{F01B242C-BC32-43A4-8024-D77DA6E2EC93}"/>
            </a:ext>
          </a:extLst>
        </xdr:cNvPr>
        <xdr:cNvCxnSpPr/>
      </xdr:nvCxnSpPr>
      <xdr:spPr>
        <a:xfrm>
          <a:off x="12854940" y="14077950"/>
          <a:ext cx="7747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76835</xdr:rowOff>
    </xdr:from>
    <xdr:to>
      <xdr:col>72</xdr:col>
      <xdr:colOff>38100</xdr:colOff>
      <xdr:row>84</xdr:row>
      <xdr:rowOff>6985</xdr:rowOff>
    </xdr:to>
    <xdr:sp macro="" textlink="">
      <xdr:nvSpPr>
        <xdr:cNvPr id="565" name="楕円 564">
          <a:extLst>
            <a:ext uri="{FF2B5EF4-FFF2-40B4-BE49-F238E27FC236}">
              <a16:creationId xmlns:a16="http://schemas.microsoft.com/office/drawing/2014/main" id="{764F5E7A-D99B-4A56-937E-3B98B36B1599}"/>
            </a:ext>
          </a:extLst>
        </xdr:cNvPr>
        <xdr:cNvSpPr/>
      </xdr:nvSpPr>
      <xdr:spPr>
        <a:xfrm>
          <a:off x="12029440" y="1399095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127635</xdr:rowOff>
    </xdr:from>
    <xdr:to>
      <xdr:col>76</xdr:col>
      <xdr:colOff>114300</xdr:colOff>
      <xdr:row>83</xdr:row>
      <xdr:rowOff>163830</xdr:rowOff>
    </xdr:to>
    <xdr:cxnSp macro="">
      <xdr:nvCxnSpPr>
        <xdr:cNvPr id="566" name="直線コネクタ 565">
          <a:extLst>
            <a:ext uri="{FF2B5EF4-FFF2-40B4-BE49-F238E27FC236}">
              <a16:creationId xmlns:a16="http://schemas.microsoft.com/office/drawing/2014/main" id="{80069AF7-A2DE-46FA-842C-D6A25ED8579F}"/>
            </a:ext>
          </a:extLst>
        </xdr:cNvPr>
        <xdr:cNvCxnSpPr/>
      </xdr:nvCxnSpPr>
      <xdr:spPr>
        <a:xfrm>
          <a:off x="12072620" y="14041755"/>
          <a:ext cx="78232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40640</xdr:rowOff>
    </xdr:from>
    <xdr:to>
      <xdr:col>67</xdr:col>
      <xdr:colOff>101600</xdr:colOff>
      <xdr:row>83</xdr:row>
      <xdr:rowOff>142240</xdr:rowOff>
    </xdr:to>
    <xdr:sp macro="" textlink="">
      <xdr:nvSpPr>
        <xdr:cNvPr id="567" name="楕円 566">
          <a:extLst>
            <a:ext uri="{FF2B5EF4-FFF2-40B4-BE49-F238E27FC236}">
              <a16:creationId xmlns:a16="http://schemas.microsoft.com/office/drawing/2014/main" id="{66E2D332-CAA3-48BD-8D38-15972FAA8A64}"/>
            </a:ext>
          </a:extLst>
        </xdr:cNvPr>
        <xdr:cNvSpPr/>
      </xdr:nvSpPr>
      <xdr:spPr>
        <a:xfrm>
          <a:off x="11231880" y="1395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91440</xdr:rowOff>
    </xdr:from>
    <xdr:to>
      <xdr:col>71</xdr:col>
      <xdr:colOff>177800</xdr:colOff>
      <xdr:row>83</xdr:row>
      <xdr:rowOff>127635</xdr:rowOff>
    </xdr:to>
    <xdr:cxnSp macro="">
      <xdr:nvCxnSpPr>
        <xdr:cNvPr id="568" name="直線コネクタ 567">
          <a:extLst>
            <a:ext uri="{FF2B5EF4-FFF2-40B4-BE49-F238E27FC236}">
              <a16:creationId xmlns:a16="http://schemas.microsoft.com/office/drawing/2014/main" id="{2F2E8A03-1FC2-4141-BA28-FE0CA57C3B28}"/>
            </a:ext>
          </a:extLst>
        </xdr:cNvPr>
        <xdr:cNvCxnSpPr/>
      </xdr:nvCxnSpPr>
      <xdr:spPr>
        <a:xfrm>
          <a:off x="11282680" y="14005560"/>
          <a:ext cx="78994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80</xdr:row>
      <xdr:rowOff>61595</xdr:rowOff>
    </xdr:from>
    <xdr:ext cx="405130" cy="259080"/>
    <xdr:sp macro="" textlink="">
      <xdr:nvSpPr>
        <xdr:cNvPr id="569" name="n_1aveValue【児童館】&#10;有形固定資産減価償却率">
          <a:extLst>
            <a:ext uri="{FF2B5EF4-FFF2-40B4-BE49-F238E27FC236}">
              <a16:creationId xmlns:a16="http://schemas.microsoft.com/office/drawing/2014/main" id="{1DF871D2-A414-4804-B9EA-846148F11435}"/>
            </a:ext>
          </a:extLst>
        </xdr:cNvPr>
        <xdr:cNvSpPr txBox="1"/>
      </xdr:nvSpPr>
      <xdr:spPr>
        <a:xfrm>
          <a:off x="13437235" y="134727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57.7</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80</xdr:row>
      <xdr:rowOff>42545</xdr:rowOff>
    </xdr:from>
    <xdr:ext cx="404495" cy="258445"/>
    <xdr:sp macro="" textlink="">
      <xdr:nvSpPr>
        <xdr:cNvPr id="570" name="n_2aveValue【児童館】&#10;有形固定資産減価償却率">
          <a:extLst>
            <a:ext uri="{FF2B5EF4-FFF2-40B4-BE49-F238E27FC236}">
              <a16:creationId xmlns:a16="http://schemas.microsoft.com/office/drawing/2014/main" id="{6A47477E-E959-4BBC-A45B-8A395ECAE6F9}"/>
            </a:ext>
          </a:extLst>
        </xdr:cNvPr>
        <xdr:cNvSpPr txBox="1"/>
      </xdr:nvSpPr>
      <xdr:spPr>
        <a:xfrm>
          <a:off x="12675235" y="1345374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56.7</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80</xdr:row>
      <xdr:rowOff>36830</xdr:rowOff>
    </xdr:from>
    <xdr:ext cx="404495" cy="259080"/>
    <xdr:sp macro="" textlink="">
      <xdr:nvSpPr>
        <xdr:cNvPr id="571" name="n_3aveValue【児童館】&#10;有形固定資産減価償却率">
          <a:extLst>
            <a:ext uri="{FF2B5EF4-FFF2-40B4-BE49-F238E27FC236}">
              <a16:creationId xmlns:a16="http://schemas.microsoft.com/office/drawing/2014/main" id="{11524B03-5B56-4291-A499-845B5982C72C}"/>
            </a:ext>
          </a:extLst>
        </xdr:cNvPr>
        <xdr:cNvSpPr txBox="1"/>
      </xdr:nvSpPr>
      <xdr:spPr>
        <a:xfrm>
          <a:off x="11900535" y="1344803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56.4</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79</xdr:row>
      <xdr:rowOff>124460</xdr:rowOff>
    </xdr:from>
    <xdr:ext cx="404495" cy="259080"/>
    <xdr:sp macro="" textlink="">
      <xdr:nvSpPr>
        <xdr:cNvPr id="572" name="n_4aveValue【児童館】&#10;有形固定資産減価償却率">
          <a:extLst>
            <a:ext uri="{FF2B5EF4-FFF2-40B4-BE49-F238E27FC236}">
              <a16:creationId xmlns:a16="http://schemas.microsoft.com/office/drawing/2014/main" id="{FBCCEFF3-9564-4088-8DAE-BB2EFA458EF6}"/>
            </a:ext>
          </a:extLst>
        </xdr:cNvPr>
        <xdr:cNvSpPr txBox="1"/>
      </xdr:nvSpPr>
      <xdr:spPr>
        <a:xfrm>
          <a:off x="11102975" y="1336802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52.0</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84</xdr:row>
      <xdr:rowOff>70485</xdr:rowOff>
    </xdr:from>
    <xdr:ext cx="405130" cy="259080"/>
    <xdr:sp macro="" textlink="">
      <xdr:nvSpPr>
        <xdr:cNvPr id="573" name="n_1mainValue【児童館】&#10;有形固定資産減価償却率">
          <a:extLst>
            <a:ext uri="{FF2B5EF4-FFF2-40B4-BE49-F238E27FC236}">
              <a16:creationId xmlns:a16="http://schemas.microsoft.com/office/drawing/2014/main" id="{F477BC99-DDEB-4A43-BA11-804F2DB435B4}"/>
            </a:ext>
          </a:extLst>
        </xdr:cNvPr>
        <xdr:cNvSpPr txBox="1"/>
      </xdr:nvSpPr>
      <xdr:spPr>
        <a:xfrm>
          <a:off x="13437235" y="141522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77.5</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84</xdr:row>
      <xdr:rowOff>34290</xdr:rowOff>
    </xdr:from>
    <xdr:ext cx="404495" cy="259080"/>
    <xdr:sp macro="" textlink="">
      <xdr:nvSpPr>
        <xdr:cNvPr id="574" name="n_2mainValue【児童館】&#10;有形固定資産減価償却率">
          <a:extLst>
            <a:ext uri="{FF2B5EF4-FFF2-40B4-BE49-F238E27FC236}">
              <a16:creationId xmlns:a16="http://schemas.microsoft.com/office/drawing/2014/main" id="{E7C5A52B-AB2F-4EA5-B72E-25FD6DAF152D}"/>
            </a:ext>
          </a:extLst>
        </xdr:cNvPr>
        <xdr:cNvSpPr txBox="1"/>
      </xdr:nvSpPr>
      <xdr:spPr>
        <a:xfrm>
          <a:off x="12675235" y="1411605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75.6</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83</xdr:row>
      <xdr:rowOff>169545</xdr:rowOff>
    </xdr:from>
    <xdr:ext cx="404495" cy="258445"/>
    <xdr:sp macro="" textlink="">
      <xdr:nvSpPr>
        <xdr:cNvPr id="575" name="n_3mainValue【児童館】&#10;有形固定資産減価償却率">
          <a:extLst>
            <a:ext uri="{FF2B5EF4-FFF2-40B4-BE49-F238E27FC236}">
              <a16:creationId xmlns:a16="http://schemas.microsoft.com/office/drawing/2014/main" id="{11D07C14-F27C-4DEB-8AC2-40E91959BC89}"/>
            </a:ext>
          </a:extLst>
        </xdr:cNvPr>
        <xdr:cNvSpPr txBox="1"/>
      </xdr:nvSpPr>
      <xdr:spPr>
        <a:xfrm>
          <a:off x="11900535" y="1408366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73.7</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83</xdr:row>
      <xdr:rowOff>133350</xdr:rowOff>
    </xdr:from>
    <xdr:ext cx="404495" cy="258445"/>
    <xdr:sp macro="" textlink="">
      <xdr:nvSpPr>
        <xdr:cNvPr id="576" name="n_4mainValue【児童館】&#10;有形固定資産減価償却率">
          <a:extLst>
            <a:ext uri="{FF2B5EF4-FFF2-40B4-BE49-F238E27FC236}">
              <a16:creationId xmlns:a16="http://schemas.microsoft.com/office/drawing/2014/main" id="{2367DAF0-75CD-40B9-BF11-178E00C07360}"/>
            </a:ext>
          </a:extLst>
        </xdr:cNvPr>
        <xdr:cNvSpPr txBox="1"/>
      </xdr:nvSpPr>
      <xdr:spPr>
        <a:xfrm>
          <a:off x="11102975" y="1404747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71.8</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7" name="正方形/長方形 576">
          <a:extLst>
            <a:ext uri="{FF2B5EF4-FFF2-40B4-BE49-F238E27FC236}">
              <a16:creationId xmlns:a16="http://schemas.microsoft.com/office/drawing/2014/main" id="{7D4ECA5B-19D4-4461-AECC-0142340154AD}"/>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8" name="正方形/長方形 577">
          <a:extLst>
            <a:ext uri="{FF2B5EF4-FFF2-40B4-BE49-F238E27FC236}">
              <a16:creationId xmlns:a16="http://schemas.microsoft.com/office/drawing/2014/main" id="{74E6FC8A-06A8-477D-879A-DF7C400A591B}"/>
            </a:ext>
          </a:extLst>
        </xdr:cNvPr>
        <xdr:cNvSpPr/>
      </xdr:nvSpPr>
      <xdr:spPr>
        <a:xfrm>
          <a:off x="16220440" y="1219708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9" name="正方形/長方形 578">
          <a:extLst>
            <a:ext uri="{FF2B5EF4-FFF2-40B4-BE49-F238E27FC236}">
              <a16:creationId xmlns:a16="http://schemas.microsoft.com/office/drawing/2014/main" id="{FB49ADA3-E29C-407D-9D45-EB6D5BEDC2C1}"/>
            </a:ext>
          </a:extLst>
        </xdr:cNvPr>
        <xdr:cNvSpPr/>
      </xdr:nvSpPr>
      <xdr:spPr>
        <a:xfrm>
          <a:off x="16220440" y="1239647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17/32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0" name="正方形/長方形 579">
          <a:extLst>
            <a:ext uri="{FF2B5EF4-FFF2-40B4-BE49-F238E27FC236}">
              <a16:creationId xmlns:a16="http://schemas.microsoft.com/office/drawing/2014/main" id="{A128EA78-A7D0-481A-9FF8-C7D6295D4E91}"/>
            </a:ext>
          </a:extLst>
        </xdr:cNvPr>
        <xdr:cNvSpPr/>
      </xdr:nvSpPr>
      <xdr:spPr>
        <a:xfrm>
          <a:off x="17099280" y="1219708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1" name="正方形/長方形 580">
          <a:extLst>
            <a:ext uri="{FF2B5EF4-FFF2-40B4-BE49-F238E27FC236}">
              <a16:creationId xmlns:a16="http://schemas.microsoft.com/office/drawing/2014/main" id="{B72A37C6-8D44-4C7B-AC2A-0A7E293B6AB1}"/>
            </a:ext>
          </a:extLst>
        </xdr:cNvPr>
        <xdr:cNvSpPr/>
      </xdr:nvSpPr>
      <xdr:spPr>
        <a:xfrm>
          <a:off x="17099280" y="1239647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2" name="正方形/長方形 581">
          <a:extLst>
            <a:ext uri="{FF2B5EF4-FFF2-40B4-BE49-F238E27FC236}">
              <a16:creationId xmlns:a16="http://schemas.microsoft.com/office/drawing/2014/main" id="{F9B22BB6-83DB-4C43-AA84-BF13F8FA69FD}"/>
            </a:ext>
          </a:extLst>
        </xdr:cNvPr>
        <xdr:cNvSpPr/>
      </xdr:nvSpPr>
      <xdr:spPr>
        <a:xfrm>
          <a:off x="18105120" y="1219708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3" name="正方形/長方形 582">
          <a:extLst>
            <a:ext uri="{FF2B5EF4-FFF2-40B4-BE49-F238E27FC236}">
              <a16:creationId xmlns:a16="http://schemas.microsoft.com/office/drawing/2014/main" id="{E3E87313-7825-4A65-9465-BFFB846D3365}"/>
            </a:ext>
          </a:extLst>
        </xdr:cNvPr>
        <xdr:cNvSpPr/>
      </xdr:nvSpPr>
      <xdr:spPr>
        <a:xfrm>
          <a:off x="18105120" y="1239647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0.012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4" name="正方形/長方形 583">
          <a:extLst>
            <a:ext uri="{FF2B5EF4-FFF2-40B4-BE49-F238E27FC236}">
              <a16:creationId xmlns:a16="http://schemas.microsoft.com/office/drawing/2014/main" id="{1A2FD9CA-F9E2-40D7-8FF7-1D334DE3BCED}"/>
            </a:ext>
          </a:extLst>
        </xdr:cNvPr>
        <xdr:cNvSpPr/>
      </xdr:nvSpPr>
      <xdr:spPr>
        <a:xfrm>
          <a:off x="16093440" y="12668250"/>
          <a:ext cx="417576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250" cy="224790"/>
    <xdr:sp macro="" textlink="">
      <xdr:nvSpPr>
        <xdr:cNvPr id="585" name="テキスト ボックス 584">
          <a:extLst>
            <a:ext uri="{FF2B5EF4-FFF2-40B4-BE49-F238E27FC236}">
              <a16:creationId xmlns:a16="http://schemas.microsoft.com/office/drawing/2014/main" id="{E5E16B3C-0324-4E3C-9F95-70AE76650DBA}"/>
            </a:ext>
          </a:extLst>
        </xdr:cNvPr>
        <xdr:cNvSpPr txBox="1"/>
      </xdr:nvSpPr>
      <xdr:spPr>
        <a:xfrm>
          <a:off x="16078200" y="1248156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6" name="直線コネクタ 585">
          <a:extLst>
            <a:ext uri="{FF2B5EF4-FFF2-40B4-BE49-F238E27FC236}">
              <a16:creationId xmlns:a16="http://schemas.microsoft.com/office/drawing/2014/main" id="{67E5B61A-624F-4372-928A-D1B49912E47A}"/>
            </a:ext>
          </a:extLst>
        </xdr:cNvPr>
        <xdr:cNvCxnSpPr/>
      </xdr:nvCxnSpPr>
      <xdr:spPr>
        <a:xfrm>
          <a:off x="16093440" y="1490472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87" name="直線コネクタ 586">
          <a:extLst>
            <a:ext uri="{FF2B5EF4-FFF2-40B4-BE49-F238E27FC236}">
              <a16:creationId xmlns:a16="http://schemas.microsoft.com/office/drawing/2014/main" id="{57DE00A8-BFCA-47A7-ADB0-0ABC3CFAB525}"/>
            </a:ext>
          </a:extLst>
        </xdr:cNvPr>
        <xdr:cNvCxnSpPr/>
      </xdr:nvCxnSpPr>
      <xdr:spPr>
        <a:xfrm>
          <a:off x="16093440" y="1453134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85</xdr:row>
      <xdr:rowOff>143510</xdr:rowOff>
    </xdr:from>
    <xdr:ext cx="466725" cy="258445"/>
    <xdr:sp macro="" textlink="">
      <xdr:nvSpPr>
        <xdr:cNvPr id="588" name="テキスト ボックス 587">
          <a:extLst>
            <a:ext uri="{FF2B5EF4-FFF2-40B4-BE49-F238E27FC236}">
              <a16:creationId xmlns:a16="http://schemas.microsoft.com/office/drawing/2014/main" id="{867F8DD6-5E7B-4922-862C-6F463F93EDE2}"/>
            </a:ext>
          </a:extLst>
        </xdr:cNvPr>
        <xdr:cNvSpPr txBox="1"/>
      </xdr:nvSpPr>
      <xdr:spPr>
        <a:xfrm>
          <a:off x="15694660" y="1439291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89" name="直線コネクタ 588">
          <a:extLst>
            <a:ext uri="{FF2B5EF4-FFF2-40B4-BE49-F238E27FC236}">
              <a16:creationId xmlns:a16="http://schemas.microsoft.com/office/drawing/2014/main" id="{A05FB4B1-5BDF-4467-AF44-C1888C21DC51}"/>
            </a:ext>
          </a:extLst>
        </xdr:cNvPr>
        <xdr:cNvCxnSpPr/>
      </xdr:nvCxnSpPr>
      <xdr:spPr>
        <a:xfrm>
          <a:off x="16093440" y="1415796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83</xdr:row>
      <xdr:rowOff>105410</xdr:rowOff>
    </xdr:from>
    <xdr:ext cx="466725" cy="259080"/>
    <xdr:sp macro="" textlink="">
      <xdr:nvSpPr>
        <xdr:cNvPr id="590" name="テキスト ボックス 589">
          <a:extLst>
            <a:ext uri="{FF2B5EF4-FFF2-40B4-BE49-F238E27FC236}">
              <a16:creationId xmlns:a16="http://schemas.microsoft.com/office/drawing/2014/main" id="{E9E40C05-B232-47B0-9217-6BB35558DAE4}"/>
            </a:ext>
          </a:extLst>
        </xdr:cNvPr>
        <xdr:cNvSpPr txBox="1"/>
      </xdr:nvSpPr>
      <xdr:spPr>
        <a:xfrm>
          <a:off x="15694660" y="1401953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0.010</a:t>
          </a:r>
          <a:endParaRPr kumimoji="1" lang="ja-JP" altLang="en-US" sz="1000">
            <a:latin typeface="ＭＳ Ｐゴシック"/>
            <a:ea typeface="ＭＳ Ｐゴシック"/>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91" name="直線コネクタ 590">
          <a:extLst>
            <a:ext uri="{FF2B5EF4-FFF2-40B4-BE49-F238E27FC236}">
              <a16:creationId xmlns:a16="http://schemas.microsoft.com/office/drawing/2014/main" id="{1E4A1741-5E06-436D-85D4-93910EBB22EF}"/>
            </a:ext>
          </a:extLst>
        </xdr:cNvPr>
        <xdr:cNvCxnSpPr/>
      </xdr:nvCxnSpPr>
      <xdr:spPr>
        <a:xfrm>
          <a:off x="16093440" y="1378458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81</xdr:row>
      <xdr:rowOff>67310</xdr:rowOff>
    </xdr:from>
    <xdr:ext cx="466725" cy="259080"/>
    <xdr:sp macro="" textlink="">
      <xdr:nvSpPr>
        <xdr:cNvPr id="592" name="テキスト ボックス 591">
          <a:extLst>
            <a:ext uri="{FF2B5EF4-FFF2-40B4-BE49-F238E27FC236}">
              <a16:creationId xmlns:a16="http://schemas.microsoft.com/office/drawing/2014/main" id="{5372E65E-B1E3-446B-B91C-9BDCFA813C9F}"/>
            </a:ext>
          </a:extLst>
        </xdr:cNvPr>
        <xdr:cNvSpPr txBox="1"/>
      </xdr:nvSpPr>
      <xdr:spPr>
        <a:xfrm>
          <a:off x="15694660" y="1364615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0.020</a:t>
          </a:r>
          <a:endParaRPr kumimoji="1" lang="ja-JP" altLang="en-US" sz="1000">
            <a:latin typeface="ＭＳ Ｐゴシック"/>
            <a:ea typeface="ＭＳ Ｐゴシック"/>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93" name="直線コネクタ 592">
          <a:extLst>
            <a:ext uri="{FF2B5EF4-FFF2-40B4-BE49-F238E27FC236}">
              <a16:creationId xmlns:a16="http://schemas.microsoft.com/office/drawing/2014/main" id="{67825B3E-8879-4579-B4CB-44FD022E224B}"/>
            </a:ext>
          </a:extLst>
        </xdr:cNvPr>
        <xdr:cNvCxnSpPr/>
      </xdr:nvCxnSpPr>
      <xdr:spPr>
        <a:xfrm>
          <a:off x="16093440" y="1341120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79</xdr:row>
      <xdr:rowOff>29210</xdr:rowOff>
    </xdr:from>
    <xdr:ext cx="466725" cy="258445"/>
    <xdr:sp macro="" textlink="">
      <xdr:nvSpPr>
        <xdr:cNvPr id="594" name="テキスト ボックス 593">
          <a:extLst>
            <a:ext uri="{FF2B5EF4-FFF2-40B4-BE49-F238E27FC236}">
              <a16:creationId xmlns:a16="http://schemas.microsoft.com/office/drawing/2014/main" id="{4259047D-0F74-4609-BC5E-6C19AC21D8D9}"/>
            </a:ext>
          </a:extLst>
        </xdr:cNvPr>
        <xdr:cNvSpPr txBox="1"/>
      </xdr:nvSpPr>
      <xdr:spPr>
        <a:xfrm>
          <a:off x="15694660" y="132727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0.030</a:t>
          </a:r>
          <a:endParaRPr kumimoji="1" lang="ja-JP" altLang="en-US" sz="1000">
            <a:latin typeface="ＭＳ Ｐゴシック"/>
            <a:ea typeface="ＭＳ Ｐゴシック"/>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95" name="直線コネクタ 594">
          <a:extLst>
            <a:ext uri="{FF2B5EF4-FFF2-40B4-BE49-F238E27FC236}">
              <a16:creationId xmlns:a16="http://schemas.microsoft.com/office/drawing/2014/main" id="{D043FF76-6AED-4477-A7EB-4B7C8674EE62}"/>
            </a:ext>
          </a:extLst>
        </xdr:cNvPr>
        <xdr:cNvCxnSpPr/>
      </xdr:nvCxnSpPr>
      <xdr:spPr>
        <a:xfrm>
          <a:off x="16093440" y="1304163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76</xdr:row>
      <xdr:rowOff>162560</xdr:rowOff>
    </xdr:from>
    <xdr:ext cx="466725" cy="259080"/>
    <xdr:sp macro="" textlink="">
      <xdr:nvSpPr>
        <xdr:cNvPr id="596" name="テキスト ボックス 595">
          <a:extLst>
            <a:ext uri="{FF2B5EF4-FFF2-40B4-BE49-F238E27FC236}">
              <a16:creationId xmlns:a16="http://schemas.microsoft.com/office/drawing/2014/main" id="{45CE1CEC-F0D8-4A9D-A964-56FDD478A677}"/>
            </a:ext>
          </a:extLst>
        </xdr:cNvPr>
        <xdr:cNvSpPr txBox="1"/>
      </xdr:nvSpPr>
      <xdr:spPr>
        <a:xfrm>
          <a:off x="15694660" y="1290320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0.040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7" name="直線コネクタ 596">
          <a:extLst>
            <a:ext uri="{FF2B5EF4-FFF2-40B4-BE49-F238E27FC236}">
              <a16:creationId xmlns:a16="http://schemas.microsoft.com/office/drawing/2014/main" id="{277203BF-1D66-4AB9-84BD-E67E5B016D66}"/>
            </a:ext>
          </a:extLst>
        </xdr:cNvPr>
        <xdr:cNvCxnSpPr/>
      </xdr:nvCxnSpPr>
      <xdr:spPr>
        <a:xfrm>
          <a:off x="16093440" y="1266825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74</xdr:row>
      <xdr:rowOff>124460</xdr:rowOff>
    </xdr:from>
    <xdr:ext cx="466725" cy="259080"/>
    <xdr:sp macro="" textlink="">
      <xdr:nvSpPr>
        <xdr:cNvPr id="598" name="テキスト ボックス 597">
          <a:extLst>
            <a:ext uri="{FF2B5EF4-FFF2-40B4-BE49-F238E27FC236}">
              <a16:creationId xmlns:a16="http://schemas.microsoft.com/office/drawing/2014/main" id="{7C6F5DE9-40FB-48E0-81E1-A6E200BA59E6}"/>
            </a:ext>
          </a:extLst>
        </xdr:cNvPr>
        <xdr:cNvSpPr txBox="1"/>
      </xdr:nvSpPr>
      <xdr:spPr>
        <a:xfrm>
          <a:off x="15694660" y="1252982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0.050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99" name="【児童館】&#10;一人当たり面積グラフ枠">
          <a:extLst>
            <a:ext uri="{FF2B5EF4-FFF2-40B4-BE49-F238E27FC236}">
              <a16:creationId xmlns:a16="http://schemas.microsoft.com/office/drawing/2014/main" id="{92123479-3065-4809-84BF-6723DA89D1BF}"/>
            </a:ext>
          </a:extLst>
        </xdr:cNvPr>
        <xdr:cNvSpPr/>
      </xdr:nvSpPr>
      <xdr:spPr>
        <a:xfrm>
          <a:off x="16093440" y="12668250"/>
          <a:ext cx="417576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77</xdr:row>
      <xdr:rowOff>57150</xdr:rowOff>
    </xdr:from>
    <xdr:to>
      <xdr:col>116</xdr:col>
      <xdr:colOff>62865</xdr:colOff>
      <xdr:row>86</xdr:row>
      <xdr:rowOff>76200</xdr:rowOff>
    </xdr:to>
    <xdr:cxnSp macro="">
      <xdr:nvCxnSpPr>
        <xdr:cNvPr id="600" name="直線コネクタ 599">
          <a:extLst>
            <a:ext uri="{FF2B5EF4-FFF2-40B4-BE49-F238E27FC236}">
              <a16:creationId xmlns:a16="http://schemas.microsoft.com/office/drawing/2014/main" id="{0BEDC3D7-D6A0-41EB-B639-B477187F2E7E}"/>
            </a:ext>
          </a:extLst>
        </xdr:cNvPr>
        <xdr:cNvCxnSpPr/>
      </xdr:nvCxnSpPr>
      <xdr:spPr>
        <a:xfrm flipV="1">
          <a:off x="19509105" y="12965430"/>
          <a:ext cx="0" cy="15278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80010</xdr:rowOff>
    </xdr:from>
    <xdr:ext cx="469900" cy="259080"/>
    <xdr:sp macro="" textlink="">
      <xdr:nvSpPr>
        <xdr:cNvPr id="601" name="【児童館】&#10;一人当たり面積最小値テキスト">
          <a:extLst>
            <a:ext uri="{FF2B5EF4-FFF2-40B4-BE49-F238E27FC236}">
              <a16:creationId xmlns:a16="http://schemas.microsoft.com/office/drawing/2014/main" id="{65F7988E-6839-4993-9577-53319C766BAB}"/>
            </a:ext>
          </a:extLst>
        </xdr:cNvPr>
        <xdr:cNvSpPr txBox="1"/>
      </xdr:nvSpPr>
      <xdr:spPr>
        <a:xfrm>
          <a:off x="19547840" y="144970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0.001</a:t>
          </a:r>
          <a:endParaRPr kumimoji="1" lang="ja-JP" altLang="en-US" sz="1000" b="1">
            <a:latin typeface="ＭＳ Ｐゴシック"/>
            <a:ea typeface="ＭＳ Ｐゴシック"/>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602" name="直線コネクタ 601">
          <a:extLst>
            <a:ext uri="{FF2B5EF4-FFF2-40B4-BE49-F238E27FC236}">
              <a16:creationId xmlns:a16="http://schemas.microsoft.com/office/drawing/2014/main" id="{64E36173-CDE3-443B-8EFA-6C575C1DD6A6}"/>
            </a:ext>
          </a:extLst>
        </xdr:cNvPr>
        <xdr:cNvCxnSpPr/>
      </xdr:nvCxnSpPr>
      <xdr:spPr>
        <a:xfrm>
          <a:off x="19443700" y="1449324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3810</xdr:rowOff>
    </xdr:from>
    <xdr:ext cx="469900" cy="259080"/>
    <xdr:sp macro="" textlink="">
      <xdr:nvSpPr>
        <xdr:cNvPr id="603" name="【児童館】&#10;一人当たり面積最大値テキスト">
          <a:extLst>
            <a:ext uri="{FF2B5EF4-FFF2-40B4-BE49-F238E27FC236}">
              <a16:creationId xmlns:a16="http://schemas.microsoft.com/office/drawing/2014/main" id="{644C1C20-B22E-434C-A439-35347E9E8CF6}"/>
            </a:ext>
          </a:extLst>
        </xdr:cNvPr>
        <xdr:cNvSpPr txBox="1"/>
      </xdr:nvSpPr>
      <xdr:spPr>
        <a:xfrm>
          <a:off x="19547840" y="127444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0.042</a:t>
          </a:r>
          <a:endParaRPr kumimoji="1" lang="ja-JP" altLang="en-US" sz="1000" b="1">
            <a:latin typeface="ＭＳ Ｐゴシック"/>
            <a:ea typeface="ＭＳ Ｐゴシック"/>
          </a:endParaRPr>
        </a:p>
      </xdr:txBody>
    </xdr:sp>
    <xdr:clientData/>
  </xdr:oneCellAnchor>
  <xdr:twoCellAnchor>
    <xdr:from>
      <xdr:col>115</xdr:col>
      <xdr:colOff>165100</xdr:colOff>
      <xdr:row>77</xdr:row>
      <xdr:rowOff>57150</xdr:rowOff>
    </xdr:from>
    <xdr:to>
      <xdr:col>116</xdr:col>
      <xdr:colOff>152400</xdr:colOff>
      <xdr:row>77</xdr:row>
      <xdr:rowOff>57150</xdr:rowOff>
    </xdr:to>
    <xdr:cxnSp macro="">
      <xdr:nvCxnSpPr>
        <xdr:cNvPr id="604" name="直線コネクタ 603">
          <a:extLst>
            <a:ext uri="{FF2B5EF4-FFF2-40B4-BE49-F238E27FC236}">
              <a16:creationId xmlns:a16="http://schemas.microsoft.com/office/drawing/2014/main" id="{73F7C1CA-29E4-4DB0-BD99-A5CB6E06C596}"/>
            </a:ext>
          </a:extLst>
        </xdr:cNvPr>
        <xdr:cNvCxnSpPr/>
      </xdr:nvCxnSpPr>
      <xdr:spPr>
        <a:xfrm>
          <a:off x="19443700" y="1296543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105410</xdr:rowOff>
    </xdr:from>
    <xdr:ext cx="469900" cy="259080"/>
    <xdr:sp macro="" textlink="">
      <xdr:nvSpPr>
        <xdr:cNvPr id="605" name="【児童館】&#10;一人当たり面積平均値テキスト">
          <a:extLst>
            <a:ext uri="{FF2B5EF4-FFF2-40B4-BE49-F238E27FC236}">
              <a16:creationId xmlns:a16="http://schemas.microsoft.com/office/drawing/2014/main" id="{8EB85C99-C695-4913-AA5A-E0014A3DF275}"/>
            </a:ext>
          </a:extLst>
        </xdr:cNvPr>
        <xdr:cNvSpPr txBox="1"/>
      </xdr:nvSpPr>
      <xdr:spPr>
        <a:xfrm>
          <a:off x="19547840" y="1385189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0.013</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83</xdr:row>
      <xdr:rowOff>82550</xdr:rowOff>
    </xdr:from>
    <xdr:to>
      <xdr:col>116</xdr:col>
      <xdr:colOff>114300</xdr:colOff>
      <xdr:row>84</xdr:row>
      <xdr:rowOff>12700</xdr:rowOff>
    </xdr:to>
    <xdr:sp macro="" textlink="">
      <xdr:nvSpPr>
        <xdr:cNvPr id="606" name="フローチャート: 判断 605">
          <a:extLst>
            <a:ext uri="{FF2B5EF4-FFF2-40B4-BE49-F238E27FC236}">
              <a16:creationId xmlns:a16="http://schemas.microsoft.com/office/drawing/2014/main" id="{2E100F36-6FE7-4A61-9448-A201D9239A5F}"/>
            </a:ext>
          </a:extLst>
        </xdr:cNvPr>
        <xdr:cNvSpPr/>
      </xdr:nvSpPr>
      <xdr:spPr>
        <a:xfrm>
          <a:off x="19458940" y="139966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607" name="フローチャート: 判断 606">
          <a:extLst>
            <a:ext uri="{FF2B5EF4-FFF2-40B4-BE49-F238E27FC236}">
              <a16:creationId xmlns:a16="http://schemas.microsoft.com/office/drawing/2014/main" id="{5B37F164-4677-4E94-A21C-1EAE6306CC40}"/>
            </a:ext>
          </a:extLst>
        </xdr:cNvPr>
        <xdr:cNvSpPr/>
      </xdr:nvSpPr>
      <xdr:spPr>
        <a:xfrm>
          <a:off x="18735040" y="140347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158750</xdr:rowOff>
    </xdr:from>
    <xdr:to>
      <xdr:col>107</xdr:col>
      <xdr:colOff>101600</xdr:colOff>
      <xdr:row>84</xdr:row>
      <xdr:rowOff>88900</xdr:rowOff>
    </xdr:to>
    <xdr:sp macro="" textlink="">
      <xdr:nvSpPr>
        <xdr:cNvPr id="608" name="フローチャート: 判断 607">
          <a:extLst>
            <a:ext uri="{FF2B5EF4-FFF2-40B4-BE49-F238E27FC236}">
              <a16:creationId xmlns:a16="http://schemas.microsoft.com/office/drawing/2014/main" id="{A1FB3C43-FB85-4407-B19D-28BEC1E18190}"/>
            </a:ext>
          </a:extLst>
        </xdr:cNvPr>
        <xdr:cNvSpPr/>
      </xdr:nvSpPr>
      <xdr:spPr>
        <a:xfrm>
          <a:off x="17937480" y="140728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609" name="フローチャート: 判断 608">
          <a:extLst>
            <a:ext uri="{FF2B5EF4-FFF2-40B4-BE49-F238E27FC236}">
              <a16:creationId xmlns:a16="http://schemas.microsoft.com/office/drawing/2014/main" id="{F2D4C59D-C4A5-40AA-8BF8-A9743C04B713}"/>
            </a:ext>
          </a:extLst>
        </xdr:cNvPr>
        <xdr:cNvSpPr/>
      </xdr:nvSpPr>
      <xdr:spPr>
        <a:xfrm>
          <a:off x="17162780" y="140347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120650</xdr:rowOff>
    </xdr:from>
    <xdr:to>
      <xdr:col>98</xdr:col>
      <xdr:colOff>38100</xdr:colOff>
      <xdr:row>84</xdr:row>
      <xdr:rowOff>50800</xdr:rowOff>
    </xdr:to>
    <xdr:sp macro="" textlink="">
      <xdr:nvSpPr>
        <xdr:cNvPr id="610" name="フローチャート: 判断 609">
          <a:extLst>
            <a:ext uri="{FF2B5EF4-FFF2-40B4-BE49-F238E27FC236}">
              <a16:creationId xmlns:a16="http://schemas.microsoft.com/office/drawing/2014/main" id="{676253F8-CA29-4964-BA84-12EBCC2A5307}"/>
            </a:ext>
          </a:extLst>
        </xdr:cNvPr>
        <xdr:cNvSpPr/>
      </xdr:nvSpPr>
      <xdr:spPr>
        <a:xfrm>
          <a:off x="16388080" y="140347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149860</xdr:rowOff>
    </xdr:from>
    <xdr:ext cx="762000" cy="259080"/>
    <xdr:sp macro="" textlink="">
      <xdr:nvSpPr>
        <xdr:cNvPr id="611" name="テキスト ボックス 610">
          <a:extLst>
            <a:ext uri="{FF2B5EF4-FFF2-40B4-BE49-F238E27FC236}">
              <a16:creationId xmlns:a16="http://schemas.microsoft.com/office/drawing/2014/main" id="{9F0921B9-9799-4A5E-9A64-BAE67A08FFBE}"/>
            </a:ext>
          </a:extLst>
        </xdr:cNvPr>
        <xdr:cNvSpPr txBox="1"/>
      </xdr:nvSpPr>
      <xdr:spPr>
        <a:xfrm>
          <a:off x="19342100" y="14902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88</xdr:row>
      <xdr:rowOff>149860</xdr:rowOff>
    </xdr:from>
    <xdr:ext cx="762000" cy="259080"/>
    <xdr:sp macro="" textlink="">
      <xdr:nvSpPr>
        <xdr:cNvPr id="612" name="テキスト ボックス 611">
          <a:extLst>
            <a:ext uri="{FF2B5EF4-FFF2-40B4-BE49-F238E27FC236}">
              <a16:creationId xmlns:a16="http://schemas.microsoft.com/office/drawing/2014/main" id="{D5AB6CD7-38E1-437F-9D09-186CC695C2A0}"/>
            </a:ext>
          </a:extLst>
        </xdr:cNvPr>
        <xdr:cNvSpPr txBox="1"/>
      </xdr:nvSpPr>
      <xdr:spPr>
        <a:xfrm>
          <a:off x="18610580" y="14902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149860</xdr:rowOff>
    </xdr:from>
    <xdr:ext cx="762000" cy="259080"/>
    <xdr:sp macro="" textlink="">
      <xdr:nvSpPr>
        <xdr:cNvPr id="613" name="テキスト ボックス 612">
          <a:extLst>
            <a:ext uri="{FF2B5EF4-FFF2-40B4-BE49-F238E27FC236}">
              <a16:creationId xmlns:a16="http://schemas.microsoft.com/office/drawing/2014/main" id="{E506445E-73B1-4A62-9935-A6A65EB72EF9}"/>
            </a:ext>
          </a:extLst>
        </xdr:cNvPr>
        <xdr:cNvSpPr txBox="1"/>
      </xdr:nvSpPr>
      <xdr:spPr>
        <a:xfrm>
          <a:off x="17820640" y="14902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149860</xdr:rowOff>
    </xdr:from>
    <xdr:ext cx="762000" cy="259080"/>
    <xdr:sp macro="" textlink="">
      <xdr:nvSpPr>
        <xdr:cNvPr id="614" name="テキスト ボックス 613">
          <a:extLst>
            <a:ext uri="{FF2B5EF4-FFF2-40B4-BE49-F238E27FC236}">
              <a16:creationId xmlns:a16="http://schemas.microsoft.com/office/drawing/2014/main" id="{1CC043F3-F251-4A06-A3FB-67C4F68A6E85}"/>
            </a:ext>
          </a:extLst>
        </xdr:cNvPr>
        <xdr:cNvSpPr txBox="1"/>
      </xdr:nvSpPr>
      <xdr:spPr>
        <a:xfrm>
          <a:off x="17045940" y="14902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88</xdr:row>
      <xdr:rowOff>149860</xdr:rowOff>
    </xdr:from>
    <xdr:ext cx="762000" cy="259080"/>
    <xdr:sp macro="" textlink="">
      <xdr:nvSpPr>
        <xdr:cNvPr id="615" name="テキスト ボックス 614">
          <a:extLst>
            <a:ext uri="{FF2B5EF4-FFF2-40B4-BE49-F238E27FC236}">
              <a16:creationId xmlns:a16="http://schemas.microsoft.com/office/drawing/2014/main" id="{9CCC1702-0A00-4ADC-9BE3-014D3AF8FB58}"/>
            </a:ext>
          </a:extLst>
        </xdr:cNvPr>
        <xdr:cNvSpPr txBox="1"/>
      </xdr:nvSpPr>
      <xdr:spPr>
        <a:xfrm>
          <a:off x="16263620" y="14902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83</xdr:row>
      <xdr:rowOff>158750</xdr:rowOff>
    </xdr:from>
    <xdr:to>
      <xdr:col>116</xdr:col>
      <xdr:colOff>114300</xdr:colOff>
      <xdr:row>84</xdr:row>
      <xdr:rowOff>88900</xdr:rowOff>
    </xdr:to>
    <xdr:sp macro="" textlink="">
      <xdr:nvSpPr>
        <xdr:cNvPr id="616" name="楕円 615">
          <a:extLst>
            <a:ext uri="{FF2B5EF4-FFF2-40B4-BE49-F238E27FC236}">
              <a16:creationId xmlns:a16="http://schemas.microsoft.com/office/drawing/2014/main" id="{D4241036-A05E-42CE-8521-28F2B5EE0882}"/>
            </a:ext>
          </a:extLst>
        </xdr:cNvPr>
        <xdr:cNvSpPr/>
      </xdr:nvSpPr>
      <xdr:spPr>
        <a:xfrm>
          <a:off x="19458940" y="140728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137160</xdr:rowOff>
    </xdr:from>
    <xdr:ext cx="469900" cy="259080"/>
    <xdr:sp macro="" textlink="">
      <xdr:nvSpPr>
        <xdr:cNvPr id="617" name="【児童館】&#10;一人当たり面積該当値テキスト">
          <a:extLst>
            <a:ext uri="{FF2B5EF4-FFF2-40B4-BE49-F238E27FC236}">
              <a16:creationId xmlns:a16="http://schemas.microsoft.com/office/drawing/2014/main" id="{55A20C66-D4F1-4F67-B9C1-C9450AF930AB}"/>
            </a:ext>
          </a:extLst>
        </xdr:cNvPr>
        <xdr:cNvSpPr txBox="1"/>
      </xdr:nvSpPr>
      <xdr:spPr>
        <a:xfrm>
          <a:off x="19547840" y="140512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0.011</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83</xdr:row>
      <xdr:rowOff>158750</xdr:rowOff>
    </xdr:from>
    <xdr:to>
      <xdr:col>112</xdr:col>
      <xdr:colOff>38100</xdr:colOff>
      <xdr:row>84</xdr:row>
      <xdr:rowOff>88900</xdr:rowOff>
    </xdr:to>
    <xdr:sp macro="" textlink="">
      <xdr:nvSpPr>
        <xdr:cNvPr id="618" name="楕円 617">
          <a:extLst>
            <a:ext uri="{FF2B5EF4-FFF2-40B4-BE49-F238E27FC236}">
              <a16:creationId xmlns:a16="http://schemas.microsoft.com/office/drawing/2014/main" id="{D8F21A9B-F665-4E41-9871-782651A2544A}"/>
            </a:ext>
          </a:extLst>
        </xdr:cNvPr>
        <xdr:cNvSpPr/>
      </xdr:nvSpPr>
      <xdr:spPr>
        <a:xfrm>
          <a:off x="18735040" y="140728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38100</xdr:rowOff>
    </xdr:from>
    <xdr:to>
      <xdr:col>116</xdr:col>
      <xdr:colOff>63500</xdr:colOff>
      <xdr:row>84</xdr:row>
      <xdr:rowOff>38100</xdr:rowOff>
    </xdr:to>
    <xdr:cxnSp macro="">
      <xdr:nvCxnSpPr>
        <xdr:cNvPr id="619" name="直線コネクタ 618">
          <a:extLst>
            <a:ext uri="{FF2B5EF4-FFF2-40B4-BE49-F238E27FC236}">
              <a16:creationId xmlns:a16="http://schemas.microsoft.com/office/drawing/2014/main" id="{726E7D79-5B3E-4B32-910C-D2A9F446A25C}"/>
            </a:ext>
          </a:extLst>
        </xdr:cNvPr>
        <xdr:cNvCxnSpPr/>
      </xdr:nvCxnSpPr>
      <xdr:spPr>
        <a:xfrm>
          <a:off x="18778220" y="14119860"/>
          <a:ext cx="7315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158750</xdr:rowOff>
    </xdr:from>
    <xdr:to>
      <xdr:col>107</xdr:col>
      <xdr:colOff>101600</xdr:colOff>
      <xdr:row>84</xdr:row>
      <xdr:rowOff>88900</xdr:rowOff>
    </xdr:to>
    <xdr:sp macro="" textlink="">
      <xdr:nvSpPr>
        <xdr:cNvPr id="620" name="楕円 619">
          <a:extLst>
            <a:ext uri="{FF2B5EF4-FFF2-40B4-BE49-F238E27FC236}">
              <a16:creationId xmlns:a16="http://schemas.microsoft.com/office/drawing/2014/main" id="{603F6466-AD60-4DA0-AE15-6C9CBE8E3481}"/>
            </a:ext>
          </a:extLst>
        </xdr:cNvPr>
        <xdr:cNvSpPr/>
      </xdr:nvSpPr>
      <xdr:spPr>
        <a:xfrm>
          <a:off x="17937480" y="140728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38100</xdr:rowOff>
    </xdr:from>
    <xdr:to>
      <xdr:col>111</xdr:col>
      <xdr:colOff>177800</xdr:colOff>
      <xdr:row>84</xdr:row>
      <xdr:rowOff>38100</xdr:rowOff>
    </xdr:to>
    <xdr:cxnSp macro="">
      <xdr:nvCxnSpPr>
        <xdr:cNvPr id="621" name="直線コネクタ 620">
          <a:extLst>
            <a:ext uri="{FF2B5EF4-FFF2-40B4-BE49-F238E27FC236}">
              <a16:creationId xmlns:a16="http://schemas.microsoft.com/office/drawing/2014/main" id="{EEDD367D-3E18-4379-899F-ED88C99D7D9A}"/>
            </a:ext>
          </a:extLst>
        </xdr:cNvPr>
        <xdr:cNvCxnSpPr/>
      </xdr:nvCxnSpPr>
      <xdr:spPr>
        <a:xfrm>
          <a:off x="17988280" y="14119860"/>
          <a:ext cx="78994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158750</xdr:rowOff>
    </xdr:from>
    <xdr:to>
      <xdr:col>102</xdr:col>
      <xdr:colOff>165100</xdr:colOff>
      <xdr:row>84</xdr:row>
      <xdr:rowOff>88900</xdr:rowOff>
    </xdr:to>
    <xdr:sp macro="" textlink="">
      <xdr:nvSpPr>
        <xdr:cNvPr id="622" name="楕円 621">
          <a:extLst>
            <a:ext uri="{FF2B5EF4-FFF2-40B4-BE49-F238E27FC236}">
              <a16:creationId xmlns:a16="http://schemas.microsoft.com/office/drawing/2014/main" id="{B9E02968-0AFC-41C0-BA10-CBF24A9B7DB5}"/>
            </a:ext>
          </a:extLst>
        </xdr:cNvPr>
        <xdr:cNvSpPr/>
      </xdr:nvSpPr>
      <xdr:spPr>
        <a:xfrm>
          <a:off x="17162780" y="140728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38100</xdr:rowOff>
    </xdr:from>
    <xdr:to>
      <xdr:col>107</xdr:col>
      <xdr:colOff>50800</xdr:colOff>
      <xdr:row>84</xdr:row>
      <xdr:rowOff>38100</xdr:rowOff>
    </xdr:to>
    <xdr:cxnSp macro="">
      <xdr:nvCxnSpPr>
        <xdr:cNvPr id="623" name="直線コネクタ 622">
          <a:extLst>
            <a:ext uri="{FF2B5EF4-FFF2-40B4-BE49-F238E27FC236}">
              <a16:creationId xmlns:a16="http://schemas.microsoft.com/office/drawing/2014/main" id="{2D242F5E-8429-4B13-94B3-057BEC8E4627}"/>
            </a:ext>
          </a:extLst>
        </xdr:cNvPr>
        <xdr:cNvCxnSpPr/>
      </xdr:nvCxnSpPr>
      <xdr:spPr>
        <a:xfrm>
          <a:off x="17213580" y="14119860"/>
          <a:ext cx="7747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158750</xdr:rowOff>
    </xdr:from>
    <xdr:to>
      <xdr:col>98</xdr:col>
      <xdr:colOff>38100</xdr:colOff>
      <xdr:row>84</xdr:row>
      <xdr:rowOff>88900</xdr:rowOff>
    </xdr:to>
    <xdr:sp macro="" textlink="">
      <xdr:nvSpPr>
        <xdr:cNvPr id="624" name="楕円 623">
          <a:extLst>
            <a:ext uri="{FF2B5EF4-FFF2-40B4-BE49-F238E27FC236}">
              <a16:creationId xmlns:a16="http://schemas.microsoft.com/office/drawing/2014/main" id="{5A7B1F42-D242-48CD-89E9-1E67626654A5}"/>
            </a:ext>
          </a:extLst>
        </xdr:cNvPr>
        <xdr:cNvSpPr/>
      </xdr:nvSpPr>
      <xdr:spPr>
        <a:xfrm>
          <a:off x="16388080" y="140728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38100</xdr:rowOff>
    </xdr:from>
    <xdr:to>
      <xdr:col>102</xdr:col>
      <xdr:colOff>114300</xdr:colOff>
      <xdr:row>84</xdr:row>
      <xdr:rowOff>38100</xdr:rowOff>
    </xdr:to>
    <xdr:cxnSp macro="">
      <xdr:nvCxnSpPr>
        <xdr:cNvPr id="625" name="直線コネクタ 624">
          <a:extLst>
            <a:ext uri="{FF2B5EF4-FFF2-40B4-BE49-F238E27FC236}">
              <a16:creationId xmlns:a16="http://schemas.microsoft.com/office/drawing/2014/main" id="{554E5EB5-609F-4C34-8D49-C803CAD68A4C}"/>
            </a:ext>
          </a:extLst>
        </xdr:cNvPr>
        <xdr:cNvCxnSpPr/>
      </xdr:nvCxnSpPr>
      <xdr:spPr>
        <a:xfrm>
          <a:off x="16431260" y="14119860"/>
          <a:ext cx="7823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82</xdr:row>
      <xdr:rowOff>67310</xdr:rowOff>
    </xdr:from>
    <xdr:ext cx="469900" cy="259080"/>
    <xdr:sp macro="" textlink="">
      <xdr:nvSpPr>
        <xdr:cNvPr id="626" name="n_1aveValue【児童館】&#10;一人当たり面積">
          <a:extLst>
            <a:ext uri="{FF2B5EF4-FFF2-40B4-BE49-F238E27FC236}">
              <a16:creationId xmlns:a16="http://schemas.microsoft.com/office/drawing/2014/main" id="{41105214-B67C-4355-AC55-F2AEC17B7428}"/>
            </a:ext>
          </a:extLst>
        </xdr:cNvPr>
        <xdr:cNvSpPr txBox="1"/>
      </xdr:nvSpPr>
      <xdr:spPr>
        <a:xfrm>
          <a:off x="18561050" y="138137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0.012</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84</xdr:row>
      <xdr:rowOff>80010</xdr:rowOff>
    </xdr:from>
    <xdr:ext cx="469265" cy="259080"/>
    <xdr:sp macro="" textlink="">
      <xdr:nvSpPr>
        <xdr:cNvPr id="627" name="n_2aveValue【児童館】&#10;一人当たり面積">
          <a:extLst>
            <a:ext uri="{FF2B5EF4-FFF2-40B4-BE49-F238E27FC236}">
              <a16:creationId xmlns:a16="http://schemas.microsoft.com/office/drawing/2014/main" id="{13ECC76D-14CB-4F12-84CC-9CDEEF29EACD}"/>
            </a:ext>
          </a:extLst>
        </xdr:cNvPr>
        <xdr:cNvSpPr txBox="1"/>
      </xdr:nvSpPr>
      <xdr:spPr>
        <a:xfrm>
          <a:off x="17776190" y="141617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0.011</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82</xdr:row>
      <xdr:rowOff>67310</xdr:rowOff>
    </xdr:from>
    <xdr:ext cx="469265" cy="259080"/>
    <xdr:sp macro="" textlink="">
      <xdr:nvSpPr>
        <xdr:cNvPr id="628" name="n_3aveValue【児童館】&#10;一人当たり面積">
          <a:extLst>
            <a:ext uri="{FF2B5EF4-FFF2-40B4-BE49-F238E27FC236}">
              <a16:creationId xmlns:a16="http://schemas.microsoft.com/office/drawing/2014/main" id="{5BFDF4B2-9266-4E4A-82CB-24F8ADCC41C1}"/>
            </a:ext>
          </a:extLst>
        </xdr:cNvPr>
        <xdr:cNvSpPr txBox="1"/>
      </xdr:nvSpPr>
      <xdr:spPr>
        <a:xfrm>
          <a:off x="17001490" y="138137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0.012</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82</xdr:row>
      <xdr:rowOff>67310</xdr:rowOff>
    </xdr:from>
    <xdr:ext cx="469265" cy="259080"/>
    <xdr:sp macro="" textlink="">
      <xdr:nvSpPr>
        <xdr:cNvPr id="629" name="n_4aveValue【児童館】&#10;一人当たり面積">
          <a:extLst>
            <a:ext uri="{FF2B5EF4-FFF2-40B4-BE49-F238E27FC236}">
              <a16:creationId xmlns:a16="http://schemas.microsoft.com/office/drawing/2014/main" id="{8B1DA596-BDC5-4E1C-B838-3510670089B6}"/>
            </a:ext>
          </a:extLst>
        </xdr:cNvPr>
        <xdr:cNvSpPr txBox="1"/>
      </xdr:nvSpPr>
      <xdr:spPr>
        <a:xfrm>
          <a:off x="16226790" y="138137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0.012</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84</xdr:row>
      <xdr:rowOff>80010</xdr:rowOff>
    </xdr:from>
    <xdr:ext cx="469900" cy="259080"/>
    <xdr:sp macro="" textlink="">
      <xdr:nvSpPr>
        <xdr:cNvPr id="630" name="n_1mainValue【児童館】&#10;一人当たり面積">
          <a:extLst>
            <a:ext uri="{FF2B5EF4-FFF2-40B4-BE49-F238E27FC236}">
              <a16:creationId xmlns:a16="http://schemas.microsoft.com/office/drawing/2014/main" id="{A80BBC92-7FCA-44DB-8613-D0F6CA5CF578}"/>
            </a:ext>
          </a:extLst>
        </xdr:cNvPr>
        <xdr:cNvSpPr txBox="1"/>
      </xdr:nvSpPr>
      <xdr:spPr>
        <a:xfrm>
          <a:off x="18561050" y="141617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0.011</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82</xdr:row>
      <xdr:rowOff>105410</xdr:rowOff>
    </xdr:from>
    <xdr:ext cx="469265" cy="259080"/>
    <xdr:sp macro="" textlink="">
      <xdr:nvSpPr>
        <xdr:cNvPr id="631" name="n_2mainValue【児童館】&#10;一人当たり面積">
          <a:extLst>
            <a:ext uri="{FF2B5EF4-FFF2-40B4-BE49-F238E27FC236}">
              <a16:creationId xmlns:a16="http://schemas.microsoft.com/office/drawing/2014/main" id="{853FE669-A40A-4237-B7A0-EFCDCBCD31D7}"/>
            </a:ext>
          </a:extLst>
        </xdr:cNvPr>
        <xdr:cNvSpPr txBox="1"/>
      </xdr:nvSpPr>
      <xdr:spPr>
        <a:xfrm>
          <a:off x="17776190" y="138518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0.011</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84</xdr:row>
      <xdr:rowOff>80010</xdr:rowOff>
    </xdr:from>
    <xdr:ext cx="469265" cy="259080"/>
    <xdr:sp macro="" textlink="">
      <xdr:nvSpPr>
        <xdr:cNvPr id="632" name="n_3mainValue【児童館】&#10;一人当たり面積">
          <a:extLst>
            <a:ext uri="{FF2B5EF4-FFF2-40B4-BE49-F238E27FC236}">
              <a16:creationId xmlns:a16="http://schemas.microsoft.com/office/drawing/2014/main" id="{9783D5F5-3E97-4071-A952-42FC9113AF39}"/>
            </a:ext>
          </a:extLst>
        </xdr:cNvPr>
        <xdr:cNvSpPr txBox="1"/>
      </xdr:nvSpPr>
      <xdr:spPr>
        <a:xfrm>
          <a:off x="17001490" y="141617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0.011</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84</xdr:row>
      <xdr:rowOff>80010</xdr:rowOff>
    </xdr:from>
    <xdr:ext cx="469265" cy="259080"/>
    <xdr:sp macro="" textlink="">
      <xdr:nvSpPr>
        <xdr:cNvPr id="633" name="n_4mainValue【児童館】&#10;一人当たり面積">
          <a:extLst>
            <a:ext uri="{FF2B5EF4-FFF2-40B4-BE49-F238E27FC236}">
              <a16:creationId xmlns:a16="http://schemas.microsoft.com/office/drawing/2014/main" id="{785E67EC-BC4D-45FF-BDAF-EDE719FD0BD4}"/>
            </a:ext>
          </a:extLst>
        </xdr:cNvPr>
        <xdr:cNvSpPr txBox="1"/>
      </xdr:nvSpPr>
      <xdr:spPr>
        <a:xfrm>
          <a:off x="16226790" y="141617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4" name="正方形/長方形 633">
          <a:extLst>
            <a:ext uri="{FF2B5EF4-FFF2-40B4-BE49-F238E27FC236}">
              <a16:creationId xmlns:a16="http://schemas.microsoft.com/office/drawing/2014/main" id="{7790835B-BE61-457B-8621-BE268C3F9EE9}"/>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5" name="正方形/長方形 634">
          <a:extLst>
            <a:ext uri="{FF2B5EF4-FFF2-40B4-BE49-F238E27FC236}">
              <a16:creationId xmlns:a16="http://schemas.microsoft.com/office/drawing/2014/main" id="{588E5522-9630-4185-A5AE-7D1780ED37C7}"/>
            </a:ext>
          </a:extLst>
        </xdr:cNvPr>
        <xdr:cNvSpPr/>
      </xdr:nvSpPr>
      <xdr:spPr>
        <a:xfrm>
          <a:off x="11064240" y="1592326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6" name="正方形/長方形 635">
          <a:extLst>
            <a:ext uri="{FF2B5EF4-FFF2-40B4-BE49-F238E27FC236}">
              <a16:creationId xmlns:a16="http://schemas.microsoft.com/office/drawing/2014/main" id="{350693D0-A4BA-4F00-874D-F5CADE3EF18B}"/>
            </a:ext>
          </a:extLst>
        </xdr:cNvPr>
        <xdr:cNvSpPr/>
      </xdr:nvSpPr>
      <xdr:spPr>
        <a:xfrm>
          <a:off x="11064240" y="1611884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7" name="正方形/長方形 636">
          <a:extLst>
            <a:ext uri="{FF2B5EF4-FFF2-40B4-BE49-F238E27FC236}">
              <a16:creationId xmlns:a16="http://schemas.microsoft.com/office/drawing/2014/main" id="{D795C1CF-F204-4C7D-B56C-A0645699AF26}"/>
            </a:ext>
          </a:extLst>
        </xdr:cNvPr>
        <xdr:cNvSpPr/>
      </xdr:nvSpPr>
      <xdr:spPr>
        <a:xfrm>
          <a:off x="11965940" y="1592326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8" name="正方形/長方形 637">
          <a:extLst>
            <a:ext uri="{FF2B5EF4-FFF2-40B4-BE49-F238E27FC236}">
              <a16:creationId xmlns:a16="http://schemas.microsoft.com/office/drawing/2014/main" id="{8D525268-E97A-48DB-8222-88204B7B326F}"/>
            </a:ext>
          </a:extLst>
        </xdr:cNvPr>
        <xdr:cNvSpPr/>
      </xdr:nvSpPr>
      <xdr:spPr>
        <a:xfrm>
          <a:off x="11965940" y="1611884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39" name="正方形/長方形 638">
          <a:extLst>
            <a:ext uri="{FF2B5EF4-FFF2-40B4-BE49-F238E27FC236}">
              <a16:creationId xmlns:a16="http://schemas.microsoft.com/office/drawing/2014/main" id="{346AE84C-6A1C-4A4F-9333-1C73C2A8B8DA}"/>
            </a:ext>
          </a:extLst>
        </xdr:cNvPr>
        <xdr:cNvSpPr/>
      </xdr:nvSpPr>
      <xdr:spPr>
        <a:xfrm>
          <a:off x="12971780" y="1592326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0" name="正方形/長方形 639">
          <a:extLst>
            <a:ext uri="{FF2B5EF4-FFF2-40B4-BE49-F238E27FC236}">
              <a16:creationId xmlns:a16="http://schemas.microsoft.com/office/drawing/2014/main" id="{00CCF406-ED17-4044-9B8C-68091073F510}"/>
            </a:ext>
          </a:extLst>
        </xdr:cNvPr>
        <xdr:cNvSpPr/>
      </xdr:nvSpPr>
      <xdr:spPr>
        <a:xfrm>
          <a:off x="12971780" y="1611884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1" name="正方形/長方形 640">
          <a:extLst>
            <a:ext uri="{FF2B5EF4-FFF2-40B4-BE49-F238E27FC236}">
              <a16:creationId xmlns:a16="http://schemas.microsoft.com/office/drawing/2014/main" id="{5D74CC2C-195E-4401-A6B0-F15A6834295A}"/>
            </a:ext>
          </a:extLst>
        </xdr:cNvPr>
        <xdr:cNvSpPr/>
      </xdr:nvSpPr>
      <xdr:spPr>
        <a:xfrm>
          <a:off x="10960100" y="16394430"/>
          <a:ext cx="4152900" cy="223266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7815" cy="225425"/>
    <xdr:sp macro="" textlink="">
      <xdr:nvSpPr>
        <xdr:cNvPr id="642" name="テキスト ボックス 641">
          <a:extLst>
            <a:ext uri="{FF2B5EF4-FFF2-40B4-BE49-F238E27FC236}">
              <a16:creationId xmlns:a16="http://schemas.microsoft.com/office/drawing/2014/main" id="{660EB88C-C4DD-48A0-892B-A518AE56C50D}"/>
            </a:ext>
          </a:extLst>
        </xdr:cNvPr>
        <xdr:cNvSpPr txBox="1"/>
      </xdr:nvSpPr>
      <xdr:spPr>
        <a:xfrm>
          <a:off x="10922000" y="1620774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3" name="直線コネクタ 642">
          <a:extLst>
            <a:ext uri="{FF2B5EF4-FFF2-40B4-BE49-F238E27FC236}">
              <a16:creationId xmlns:a16="http://schemas.microsoft.com/office/drawing/2014/main" id="{71830D5C-CCDB-4AFA-B086-C95F47DCA0D2}"/>
            </a:ext>
          </a:extLst>
        </xdr:cNvPr>
        <xdr:cNvCxnSpPr/>
      </xdr:nvCxnSpPr>
      <xdr:spPr>
        <a:xfrm>
          <a:off x="10960100" y="18627090"/>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110</xdr:row>
      <xdr:rowOff>48260</xdr:rowOff>
    </xdr:from>
    <xdr:ext cx="466725" cy="259080"/>
    <xdr:sp macro="" textlink="">
      <xdr:nvSpPr>
        <xdr:cNvPr id="644" name="テキスト ボックス 643">
          <a:extLst>
            <a:ext uri="{FF2B5EF4-FFF2-40B4-BE49-F238E27FC236}">
              <a16:creationId xmlns:a16="http://schemas.microsoft.com/office/drawing/2014/main" id="{47BA2D0B-979B-47D1-87B4-DA1BE838FFB8}"/>
            </a:ext>
          </a:extLst>
        </xdr:cNvPr>
        <xdr:cNvSpPr txBox="1"/>
      </xdr:nvSpPr>
      <xdr:spPr>
        <a:xfrm>
          <a:off x="10561320" y="184886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45" name="直線コネクタ 644">
          <a:extLst>
            <a:ext uri="{FF2B5EF4-FFF2-40B4-BE49-F238E27FC236}">
              <a16:creationId xmlns:a16="http://schemas.microsoft.com/office/drawing/2014/main" id="{F1FCB3EC-2A94-461F-BAF9-92277D8EF6C7}"/>
            </a:ext>
          </a:extLst>
        </xdr:cNvPr>
        <xdr:cNvCxnSpPr/>
      </xdr:nvCxnSpPr>
      <xdr:spPr>
        <a:xfrm>
          <a:off x="10960100" y="18181320"/>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107</xdr:row>
      <xdr:rowOff>105410</xdr:rowOff>
    </xdr:from>
    <xdr:ext cx="466725" cy="259080"/>
    <xdr:sp macro="" textlink="">
      <xdr:nvSpPr>
        <xdr:cNvPr id="646" name="テキスト ボックス 645">
          <a:extLst>
            <a:ext uri="{FF2B5EF4-FFF2-40B4-BE49-F238E27FC236}">
              <a16:creationId xmlns:a16="http://schemas.microsoft.com/office/drawing/2014/main" id="{F4A48F25-05D7-4E05-8968-8B928A40D33F}"/>
            </a:ext>
          </a:extLst>
        </xdr:cNvPr>
        <xdr:cNvSpPr txBox="1"/>
      </xdr:nvSpPr>
      <xdr:spPr>
        <a:xfrm>
          <a:off x="10561320" y="1804289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47" name="直線コネクタ 646">
          <a:extLst>
            <a:ext uri="{FF2B5EF4-FFF2-40B4-BE49-F238E27FC236}">
              <a16:creationId xmlns:a16="http://schemas.microsoft.com/office/drawing/2014/main" id="{998DA661-C44F-48C9-AD87-33AA65B1F864}"/>
            </a:ext>
          </a:extLst>
        </xdr:cNvPr>
        <xdr:cNvCxnSpPr/>
      </xdr:nvCxnSpPr>
      <xdr:spPr>
        <a:xfrm>
          <a:off x="10960100" y="17735550"/>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104</xdr:row>
      <xdr:rowOff>162560</xdr:rowOff>
    </xdr:from>
    <xdr:ext cx="403225" cy="259080"/>
    <xdr:sp macro="" textlink="">
      <xdr:nvSpPr>
        <xdr:cNvPr id="648" name="テキスト ボックス 647">
          <a:extLst>
            <a:ext uri="{FF2B5EF4-FFF2-40B4-BE49-F238E27FC236}">
              <a16:creationId xmlns:a16="http://schemas.microsoft.com/office/drawing/2014/main" id="{6864CE04-6166-4ED3-ADD7-60EC01167E25}"/>
            </a:ext>
          </a:extLst>
        </xdr:cNvPr>
        <xdr:cNvSpPr txBox="1"/>
      </xdr:nvSpPr>
      <xdr:spPr>
        <a:xfrm>
          <a:off x="10602595" y="1759712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49" name="直線コネクタ 648">
          <a:extLst>
            <a:ext uri="{FF2B5EF4-FFF2-40B4-BE49-F238E27FC236}">
              <a16:creationId xmlns:a16="http://schemas.microsoft.com/office/drawing/2014/main" id="{124ADF55-411D-4653-89E5-EFDAAF8CBFED}"/>
            </a:ext>
          </a:extLst>
        </xdr:cNvPr>
        <xdr:cNvCxnSpPr/>
      </xdr:nvCxnSpPr>
      <xdr:spPr>
        <a:xfrm>
          <a:off x="10960100" y="17285970"/>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102</xdr:row>
      <xdr:rowOff>48260</xdr:rowOff>
    </xdr:from>
    <xdr:ext cx="403225" cy="259080"/>
    <xdr:sp macro="" textlink="">
      <xdr:nvSpPr>
        <xdr:cNvPr id="650" name="テキスト ボックス 649">
          <a:extLst>
            <a:ext uri="{FF2B5EF4-FFF2-40B4-BE49-F238E27FC236}">
              <a16:creationId xmlns:a16="http://schemas.microsoft.com/office/drawing/2014/main" id="{F941B828-6324-4FF9-9859-169786161BA3}"/>
            </a:ext>
          </a:extLst>
        </xdr:cNvPr>
        <xdr:cNvSpPr txBox="1"/>
      </xdr:nvSpPr>
      <xdr:spPr>
        <a:xfrm>
          <a:off x="10602595" y="1714754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51" name="直線コネクタ 650">
          <a:extLst>
            <a:ext uri="{FF2B5EF4-FFF2-40B4-BE49-F238E27FC236}">
              <a16:creationId xmlns:a16="http://schemas.microsoft.com/office/drawing/2014/main" id="{97AD1418-0EF5-4A04-BA40-8F4C9F5A51D6}"/>
            </a:ext>
          </a:extLst>
        </xdr:cNvPr>
        <xdr:cNvCxnSpPr/>
      </xdr:nvCxnSpPr>
      <xdr:spPr>
        <a:xfrm>
          <a:off x="10960100" y="16840200"/>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99</xdr:row>
      <xdr:rowOff>105410</xdr:rowOff>
    </xdr:from>
    <xdr:ext cx="403225" cy="259080"/>
    <xdr:sp macro="" textlink="">
      <xdr:nvSpPr>
        <xdr:cNvPr id="652" name="テキスト ボックス 651">
          <a:extLst>
            <a:ext uri="{FF2B5EF4-FFF2-40B4-BE49-F238E27FC236}">
              <a16:creationId xmlns:a16="http://schemas.microsoft.com/office/drawing/2014/main" id="{0EA6FD65-7BC9-4EAD-8F4B-3D660FF269D8}"/>
            </a:ext>
          </a:extLst>
        </xdr:cNvPr>
        <xdr:cNvSpPr txBox="1"/>
      </xdr:nvSpPr>
      <xdr:spPr>
        <a:xfrm>
          <a:off x="10602595" y="1670177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3" name="直線コネクタ 652">
          <a:extLst>
            <a:ext uri="{FF2B5EF4-FFF2-40B4-BE49-F238E27FC236}">
              <a16:creationId xmlns:a16="http://schemas.microsoft.com/office/drawing/2014/main" id="{128A6756-57A6-4555-998D-516EB38E92CB}"/>
            </a:ext>
          </a:extLst>
        </xdr:cNvPr>
        <xdr:cNvCxnSpPr/>
      </xdr:nvCxnSpPr>
      <xdr:spPr>
        <a:xfrm>
          <a:off x="10960100" y="16394430"/>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96</xdr:row>
      <xdr:rowOff>162560</xdr:rowOff>
    </xdr:from>
    <xdr:ext cx="403225" cy="259080"/>
    <xdr:sp macro="" textlink="">
      <xdr:nvSpPr>
        <xdr:cNvPr id="654" name="テキスト ボックス 653">
          <a:extLst>
            <a:ext uri="{FF2B5EF4-FFF2-40B4-BE49-F238E27FC236}">
              <a16:creationId xmlns:a16="http://schemas.microsoft.com/office/drawing/2014/main" id="{DF3A4F7D-1365-45E2-B187-6E94439E7F0C}"/>
            </a:ext>
          </a:extLst>
        </xdr:cNvPr>
        <xdr:cNvSpPr txBox="1"/>
      </xdr:nvSpPr>
      <xdr:spPr>
        <a:xfrm>
          <a:off x="10602595" y="1625600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55" name="【公民館】&#10;有形固定資産減価償却率グラフ枠">
          <a:extLst>
            <a:ext uri="{FF2B5EF4-FFF2-40B4-BE49-F238E27FC236}">
              <a16:creationId xmlns:a16="http://schemas.microsoft.com/office/drawing/2014/main" id="{5ACA589B-C5CA-4EDD-ABFB-7B232CD52F51}"/>
            </a:ext>
          </a:extLst>
        </xdr:cNvPr>
        <xdr:cNvSpPr/>
      </xdr:nvSpPr>
      <xdr:spPr>
        <a:xfrm>
          <a:off x="10960100" y="16394430"/>
          <a:ext cx="4152900" cy="2232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99</xdr:row>
      <xdr:rowOff>117475</xdr:rowOff>
    </xdr:from>
    <xdr:to>
      <xdr:col>85</xdr:col>
      <xdr:colOff>126365</xdr:colOff>
      <xdr:row>107</xdr:row>
      <xdr:rowOff>87630</xdr:rowOff>
    </xdr:to>
    <xdr:cxnSp macro="">
      <xdr:nvCxnSpPr>
        <xdr:cNvPr id="656" name="直線コネクタ 655">
          <a:extLst>
            <a:ext uri="{FF2B5EF4-FFF2-40B4-BE49-F238E27FC236}">
              <a16:creationId xmlns:a16="http://schemas.microsoft.com/office/drawing/2014/main" id="{BF8E9A5E-BD2E-4803-BD97-004A69D74147}"/>
            </a:ext>
          </a:extLst>
        </xdr:cNvPr>
        <xdr:cNvCxnSpPr/>
      </xdr:nvCxnSpPr>
      <xdr:spPr>
        <a:xfrm flipV="1">
          <a:off x="14375765" y="16713835"/>
          <a:ext cx="0" cy="13112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91440</xdr:rowOff>
    </xdr:from>
    <xdr:ext cx="405130" cy="259080"/>
    <xdr:sp macro="" textlink="">
      <xdr:nvSpPr>
        <xdr:cNvPr id="657" name="【公民館】&#10;有形固定資産減価償却率最小値テキスト">
          <a:extLst>
            <a:ext uri="{FF2B5EF4-FFF2-40B4-BE49-F238E27FC236}">
              <a16:creationId xmlns:a16="http://schemas.microsoft.com/office/drawing/2014/main" id="{A9599F12-8031-4ACB-BB3C-75543C6861C3}"/>
            </a:ext>
          </a:extLst>
        </xdr:cNvPr>
        <xdr:cNvSpPr txBox="1"/>
      </xdr:nvSpPr>
      <xdr:spPr>
        <a:xfrm>
          <a:off x="14414500" y="180289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93.0</a:t>
          </a:r>
          <a:endParaRPr kumimoji="1" lang="ja-JP" altLang="en-US" sz="1000" b="1">
            <a:latin typeface="ＭＳ Ｐゴシック"/>
            <a:ea typeface="ＭＳ Ｐゴシック"/>
          </a:endParaRPr>
        </a:p>
      </xdr:txBody>
    </xdr:sp>
    <xdr:clientData/>
  </xdr:oneCellAnchor>
  <xdr:twoCellAnchor>
    <xdr:from>
      <xdr:col>85</xdr:col>
      <xdr:colOff>38100</xdr:colOff>
      <xdr:row>107</xdr:row>
      <xdr:rowOff>87630</xdr:rowOff>
    </xdr:from>
    <xdr:to>
      <xdr:col>86</xdr:col>
      <xdr:colOff>25400</xdr:colOff>
      <xdr:row>107</xdr:row>
      <xdr:rowOff>87630</xdr:rowOff>
    </xdr:to>
    <xdr:cxnSp macro="">
      <xdr:nvCxnSpPr>
        <xdr:cNvPr id="658" name="直線コネクタ 657">
          <a:extLst>
            <a:ext uri="{FF2B5EF4-FFF2-40B4-BE49-F238E27FC236}">
              <a16:creationId xmlns:a16="http://schemas.microsoft.com/office/drawing/2014/main" id="{A67248CD-BD54-4862-A625-CFEB9E1EB936}"/>
            </a:ext>
          </a:extLst>
        </xdr:cNvPr>
        <xdr:cNvCxnSpPr/>
      </xdr:nvCxnSpPr>
      <xdr:spPr>
        <a:xfrm>
          <a:off x="14287500" y="1802511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64135</xdr:rowOff>
    </xdr:from>
    <xdr:ext cx="405130" cy="258445"/>
    <xdr:sp macro="" textlink="">
      <xdr:nvSpPr>
        <xdr:cNvPr id="659" name="【公民館】&#10;有形固定資産減価償却率最大値テキスト">
          <a:extLst>
            <a:ext uri="{FF2B5EF4-FFF2-40B4-BE49-F238E27FC236}">
              <a16:creationId xmlns:a16="http://schemas.microsoft.com/office/drawing/2014/main" id="{700199FB-D38A-4C99-B9F2-1C1F77C03F4B}"/>
            </a:ext>
          </a:extLst>
        </xdr:cNvPr>
        <xdr:cNvSpPr txBox="1"/>
      </xdr:nvSpPr>
      <xdr:spPr>
        <a:xfrm>
          <a:off x="14414500" y="1649285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34.3</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117475</xdr:rowOff>
    </xdr:from>
    <xdr:to>
      <xdr:col>86</xdr:col>
      <xdr:colOff>25400</xdr:colOff>
      <xdr:row>99</xdr:row>
      <xdr:rowOff>117475</xdr:rowOff>
    </xdr:to>
    <xdr:cxnSp macro="">
      <xdr:nvCxnSpPr>
        <xdr:cNvPr id="660" name="直線コネクタ 659">
          <a:extLst>
            <a:ext uri="{FF2B5EF4-FFF2-40B4-BE49-F238E27FC236}">
              <a16:creationId xmlns:a16="http://schemas.microsoft.com/office/drawing/2014/main" id="{4AF88159-BD0C-45A6-BBCD-331A7FAFEE41}"/>
            </a:ext>
          </a:extLst>
        </xdr:cNvPr>
        <xdr:cNvCxnSpPr/>
      </xdr:nvCxnSpPr>
      <xdr:spPr>
        <a:xfrm>
          <a:off x="14287500" y="1671383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8255</xdr:rowOff>
    </xdr:from>
    <xdr:ext cx="405130" cy="258445"/>
    <xdr:sp macro="" textlink="">
      <xdr:nvSpPr>
        <xdr:cNvPr id="661" name="【公民館】&#10;有形固定資産減価償却率平均値テキスト">
          <a:extLst>
            <a:ext uri="{FF2B5EF4-FFF2-40B4-BE49-F238E27FC236}">
              <a16:creationId xmlns:a16="http://schemas.microsoft.com/office/drawing/2014/main" id="{E216E5FB-A627-4CEF-BFE4-5321E17270E2}"/>
            </a:ext>
          </a:extLst>
        </xdr:cNvPr>
        <xdr:cNvSpPr txBox="1"/>
      </xdr:nvSpPr>
      <xdr:spPr>
        <a:xfrm>
          <a:off x="14414500" y="1727517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103</xdr:row>
      <xdr:rowOff>29845</xdr:rowOff>
    </xdr:from>
    <xdr:to>
      <xdr:col>85</xdr:col>
      <xdr:colOff>177800</xdr:colOff>
      <xdr:row>103</xdr:row>
      <xdr:rowOff>132080</xdr:rowOff>
    </xdr:to>
    <xdr:sp macro="" textlink="">
      <xdr:nvSpPr>
        <xdr:cNvPr id="662" name="フローチャート: 判断 661">
          <a:extLst>
            <a:ext uri="{FF2B5EF4-FFF2-40B4-BE49-F238E27FC236}">
              <a16:creationId xmlns:a16="http://schemas.microsoft.com/office/drawing/2014/main" id="{D3FB1623-E32D-4580-920D-E892D662E531}"/>
            </a:ext>
          </a:extLst>
        </xdr:cNvPr>
        <xdr:cNvSpPr/>
      </xdr:nvSpPr>
      <xdr:spPr>
        <a:xfrm>
          <a:off x="14325600" y="17296765"/>
          <a:ext cx="9398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153670</xdr:rowOff>
    </xdr:from>
    <xdr:to>
      <xdr:col>81</xdr:col>
      <xdr:colOff>101600</xdr:colOff>
      <xdr:row>103</xdr:row>
      <xdr:rowOff>83820</xdr:rowOff>
    </xdr:to>
    <xdr:sp macro="" textlink="">
      <xdr:nvSpPr>
        <xdr:cNvPr id="663" name="フローチャート: 判断 662">
          <a:extLst>
            <a:ext uri="{FF2B5EF4-FFF2-40B4-BE49-F238E27FC236}">
              <a16:creationId xmlns:a16="http://schemas.microsoft.com/office/drawing/2014/main" id="{A31B1647-FF99-4F74-BC8B-D48E532C776F}"/>
            </a:ext>
          </a:extLst>
        </xdr:cNvPr>
        <xdr:cNvSpPr/>
      </xdr:nvSpPr>
      <xdr:spPr>
        <a:xfrm>
          <a:off x="13578840" y="172529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146685</xdr:rowOff>
    </xdr:from>
    <xdr:to>
      <xdr:col>76</xdr:col>
      <xdr:colOff>165100</xdr:colOff>
      <xdr:row>103</xdr:row>
      <xdr:rowOff>76835</xdr:rowOff>
    </xdr:to>
    <xdr:sp macro="" textlink="">
      <xdr:nvSpPr>
        <xdr:cNvPr id="664" name="フローチャート: 判断 663">
          <a:extLst>
            <a:ext uri="{FF2B5EF4-FFF2-40B4-BE49-F238E27FC236}">
              <a16:creationId xmlns:a16="http://schemas.microsoft.com/office/drawing/2014/main" id="{02A77906-9CEA-4E3A-AA60-97863822D8B6}"/>
            </a:ext>
          </a:extLst>
        </xdr:cNvPr>
        <xdr:cNvSpPr/>
      </xdr:nvSpPr>
      <xdr:spPr>
        <a:xfrm>
          <a:off x="12804140" y="172459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142240</xdr:rowOff>
    </xdr:from>
    <xdr:to>
      <xdr:col>72</xdr:col>
      <xdr:colOff>38100</xdr:colOff>
      <xdr:row>103</xdr:row>
      <xdr:rowOff>72390</xdr:rowOff>
    </xdr:to>
    <xdr:sp macro="" textlink="">
      <xdr:nvSpPr>
        <xdr:cNvPr id="665" name="フローチャート: 判断 664">
          <a:extLst>
            <a:ext uri="{FF2B5EF4-FFF2-40B4-BE49-F238E27FC236}">
              <a16:creationId xmlns:a16="http://schemas.microsoft.com/office/drawing/2014/main" id="{CB7EF007-3089-462D-92B0-8EE5FCD551CA}"/>
            </a:ext>
          </a:extLst>
        </xdr:cNvPr>
        <xdr:cNvSpPr/>
      </xdr:nvSpPr>
      <xdr:spPr>
        <a:xfrm>
          <a:off x="12029440" y="172415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16510</xdr:rowOff>
    </xdr:from>
    <xdr:to>
      <xdr:col>67</xdr:col>
      <xdr:colOff>101600</xdr:colOff>
      <xdr:row>103</xdr:row>
      <xdr:rowOff>118110</xdr:rowOff>
    </xdr:to>
    <xdr:sp macro="" textlink="">
      <xdr:nvSpPr>
        <xdr:cNvPr id="666" name="フローチャート: 判断 665">
          <a:extLst>
            <a:ext uri="{FF2B5EF4-FFF2-40B4-BE49-F238E27FC236}">
              <a16:creationId xmlns:a16="http://schemas.microsoft.com/office/drawing/2014/main" id="{D6BEAC79-9D21-4BB0-9C08-F4AE7839C210}"/>
            </a:ext>
          </a:extLst>
        </xdr:cNvPr>
        <xdr:cNvSpPr/>
      </xdr:nvSpPr>
      <xdr:spPr>
        <a:xfrm>
          <a:off x="11231880" y="17283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667" name="テキスト ボックス 666">
          <a:extLst>
            <a:ext uri="{FF2B5EF4-FFF2-40B4-BE49-F238E27FC236}">
              <a16:creationId xmlns:a16="http://schemas.microsoft.com/office/drawing/2014/main" id="{44430B0B-0908-42E2-9B9F-321CBA003770}"/>
            </a:ext>
          </a:extLst>
        </xdr:cNvPr>
        <xdr:cNvSpPr txBox="1"/>
      </xdr:nvSpPr>
      <xdr:spPr>
        <a:xfrm>
          <a:off x="14208760" y="18624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668" name="テキスト ボックス 667">
          <a:extLst>
            <a:ext uri="{FF2B5EF4-FFF2-40B4-BE49-F238E27FC236}">
              <a16:creationId xmlns:a16="http://schemas.microsoft.com/office/drawing/2014/main" id="{96F345CD-C83F-41D3-A4C9-8A4CBA8C9C7A}"/>
            </a:ext>
          </a:extLst>
        </xdr:cNvPr>
        <xdr:cNvSpPr txBox="1"/>
      </xdr:nvSpPr>
      <xdr:spPr>
        <a:xfrm>
          <a:off x="13462000" y="18624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669" name="テキスト ボックス 668">
          <a:extLst>
            <a:ext uri="{FF2B5EF4-FFF2-40B4-BE49-F238E27FC236}">
              <a16:creationId xmlns:a16="http://schemas.microsoft.com/office/drawing/2014/main" id="{92DCC3C0-0ACD-4AAA-B67B-6F49E7DE64AC}"/>
            </a:ext>
          </a:extLst>
        </xdr:cNvPr>
        <xdr:cNvSpPr txBox="1"/>
      </xdr:nvSpPr>
      <xdr:spPr>
        <a:xfrm>
          <a:off x="12687300" y="18624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670" name="テキスト ボックス 669">
          <a:extLst>
            <a:ext uri="{FF2B5EF4-FFF2-40B4-BE49-F238E27FC236}">
              <a16:creationId xmlns:a16="http://schemas.microsoft.com/office/drawing/2014/main" id="{7BFF9296-29DE-4177-A303-42385A33B060}"/>
            </a:ext>
          </a:extLst>
        </xdr:cNvPr>
        <xdr:cNvSpPr txBox="1"/>
      </xdr:nvSpPr>
      <xdr:spPr>
        <a:xfrm>
          <a:off x="11904980" y="18624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671" name="テキスト ボックス 670">
          <a:extLst>
            <a:ext uri="{FF2B5EF4-FFF2-40B4-BE49-F238E27FC236}">
              <a16:creationId xmlns:a16="http://schemas.microsoft.com/office/drawing/2014/main" id="{B9DAD6DA-7778-408D-B353-12AD5C1F8E59}"/>
            </a:ext>
          </a:extLst>
        </xdr:cNvPr>
        <xdr:cNvSpPr txBox="1"/>
      </xdr:nvSpPr>
      <xdr:spPr>
        <a:xfrm>
          <a:off x="11115040" y="18624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102</xdr:row>
      <xdr:rowOff>105410</xdr:rowOff>
    </xdr:from>
    <xdr:to>
      <xdr:col>85</xdr:col>
      <xdr:colOff>177800</xdr:colOff>
      <xdr:row>103</xdr:row>
      <xdr:rowOff>35560</xdr:rowOff>
    </xdr:to>
    <xdr:sp macro="" textlink="">
      <xdr:nvSpPr>
        <xdr:cNvPr id="672" name="楕円 671">
          <a:extLst>
            <a:ext uri="{FF2B5EF4-FFF2-40B4-BE49-F238E27FC236}">
              <a16:creationId xmlns:a16="http://schemas.microsoft.com/office/drawing/2014/main" id="{F0E452DA-866D-4037-BF31-459B0E08B6E2}"/>
            </a:ext>
          </a:extLst>
        </xdr:cNvPr>
        <xdr:cNvSpPr/>
      </xdr:nvSpPr>
      <xdr:spPr>
        <a:xfrm>
          <a:off x="14325600" y="1720469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128270</xdr:rowOff>
    </xdr:from>
    <xdr:ext cx="405130" cy="259080"/>
    <xdr:sp macro="" textlink="">
      <xdr:nvSpPr>
        <xdr:cNvPr id="673" name="【公民館】&#10;有形固定資産減価償却率該当値テキスト">
          <a:extLst>
            <a:ext uri="{FF2B5EF4-FFF2-40B4-BE49-F238E27FC236}">
              <a16:creationId xmlns:a16="http://schemas.microsoft.com/office/drawing/2014/main" id="{68BB5163-F9E8-4AB4-B27F-A47D426BF95A}"/>
            </a:ext>
          </a:extLst>
        </xdr:cNvPr>
        <xdr:cNvSpPr txBox="1"/>
      </xdr:nvSpPr>
      <xdr:spPr>
        <a:xfrm>
          <a:off x="14414500" y="170599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102</xdr:row>
      <xdr:rowOff>52705</xdr:rowOff>
    </xdr:from>
    <xdr:to>
      <xdr:col>81</xdr:col>
      <xdr:colOff>101600</xdr:colOff>
      <xdr:row>102</xdr:row>
      <xdr:rowOff>154940</xdr:rowOff>
    </xdr:to>
    <xdr:sp macro="" textlink="">
      <xdr:nvSpPr>
        <xdr:cNvPr id="674" name="楕円 673">
          <a:extLst>
            <a:ext uri="{FF2B5EF4-FFF2-40B4-BE49-F238E27FC236}">
              <a16:creationId xmlns:a16="http://schemas.microsoft.com/office/drawing/2014/main" id="{64FAAE54-6407-4AAF-871F-18A71BBD2C6B}"/>
            </a:ext>
          </a:extLst>
        </xdr:cNvPr>
        <xdr:cNvSpPr/>
      </xdr:nvSpPr>
      <xdr:spPr>
        <a:xfrm>
          <a:off x="13578840" y="171519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103505</xdr:rowOff>
    </xdr:from>
    <xdr:to>
      <xdr:col>85</xdr:col>
      <xdr:colOff>127000</xdr:colOff>
      <xdr:row>102</xdr:row>
      <xdr:rowOff>156210</xdr:rowOff>
    </xdr:to>
    <xdr:cxnSp macro="">
      <xdr:nvCxnSpPr>
        <xdr:cNvPr id="675" name="直線コネクタ 674">
          <a:extLst>
            <a:ext uri="{FF2B5EF4-FFF2-40B4-BE49-F238E27FC236}">
              <a16:creationId xmlns:a16="http://schemas.microsoft.com/office/drawing/2014/main" id="{D7B82890-A626-48AD-AA1F-597373EC68CC}"/>
            </a:ext>
          </a:extLst>
        </xdr:cNvPr>
        <xdr:cNvCxnSpPr/>
      </xdr:nvCxnSpPr>
      <xdr:spPr>
        <a:xfrm>
          <a:off x="13629640" y="17202785"/>
          <a:ext cx="74676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169545</xdr:rowOff>
    </xdr:from>
    <xdr:to>
      <xdr:col>76</xdr:col>
      <xdr:colOff>165100</xdr:colOff>
      <xdr:row>102</xdr:row>
      <xdr:rowOff>99695</xdr:rowOff>
    </xdr:to>
    <xdr:sp macro="" textlink="">
      <xdr:nvSpPr>
        <xdr:cNvPr id="676" name="楕円 675">
          <a:extLst>
            <a:ext uri="{FF2B5EF4-FFF2-40B4-BE49-F238E27FC236}">
              <a16:creationId xmlns:a16="http://schemas.microsoft.com/office/drawing/2014/main" id="{1049949A-3E4E-4674-BB0A-CCF77D4706B3}"/>
            </a:ext>
          </a:extLst>
        </xdr:cNvPr>
        <xdr:cNvSpPr/>
      </xdr:nvSpPr>
      <xdr:spPr>
        <a:xfrm>
          <a:off x="12804140" y="171011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48895</xdr:rowOff>
    </xdr:from>
    <xdr:to>
      <xdr:col>81</xdr:col>
      <xdr:colOff>50800</xdr:colOff>
      <xdr:row>102</xdr:row>
      <xdr:rowOff>103505</xdr:rowOff>
    </xdr:to>
    <xdr:cxnSp macro="">
      <xdr:nvCxnSpPr>
        <xdr:cNvPr id="677" name="直線コネクタ 676">
          <a:extLst>
            <a:ext uri="{FF2B5EF4-FFF2-40B4-BE49-F238E27FC236}">
              <a16:creationId xmlns:a16="http://schemas.microsoft.com/office/drawing/2014/main" id="{D990C95E-BD34-47F5-814E-AB181576D185}"/>
            </a:ext>
          </a:extLst>
        </xdr:cNvPr>
        <xdr:cNvCxnSpPr/>
      </xdr:nvCxnSpPr>
      <xdr:spPr>
        <a:xfrm>
          <a:off x="12854940" y="17148175"/>
          <a:ext cx="7747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139700</xdr:rowOff>
    </xdr:from>
    <xdr:to>
      <xdr:col>72</xdr:col>
      <xdr:colOff>38100</xdr:colOff>
      <xdr:row>102</xdr:row>
      <xdr:rowOff>69850</xdr:rowOff>
    </xdr:to>
    <xdr:sp macro="" textlink="">
      <xdr:nvSpPr>
        <xdr:cNvPr id="678" name="楕円 677">
          <a:extLst>
            <a:ext uri="{FF2B5EF4-FFF2-40B4-BE49-F238E27FC236}">
              <a16:creationId xmlns:a16="http://schemas.microsoft.com/office/drawing/2014/main" id="{29B2BEB4-051D-456B-9DC1-10721EABF9E9}"/>
            </a:ext>
          </a:extLst>
        </xdr:cNvPr>
        <xdr:cNvSpPr/>
      </xdr:nvSpPr>
      <xdr:spPr>
        <a:xfrm>
          <a:off x="12029440" y="170713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19050</xdr:rowOff>
    </xdr:from>
    <xdr:to>
      <xdr:col>76</xdr:col>
      <xdr:colOff>114300</xdr:colOff>
      <xdr:row>102</xdr:row>
      <xdr:rowOff>48895</xdr:rowOff>
    </xdr:to>
    <xdr:cxnSp macro="">
      <xdr:nvCxnSpPr>
        <xdr:cNvPr id="679" name="直線コネクタ 678">
          <a:extLst>
            <a:ext uri="{FF2B5EF4-FFF2-40B4-BE49-F238E27FC236}">
              <a16:creationId xmlns:a16="http://schemas.microsoft.com/office/drawing/2014/main" id="{068B663F-865F-483F-8383-26EE5A4018A6}"/>
            </a:ext>
          </a:extLst>
        </xdr:cNvPr>
        <xdr:cNvCxnSpPr/>
      </xdr:nvCxnSpPr>
      <xdr:spPr>
        <a:xfrm>
          <a:off x="12072620" y="17118330"/>
          <a:ext cx="78232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101</xdr:row>
      <xdr:rowOff>86995</xdr:rowOff>
    </xdr:from>
    <xdr:to>
      <xdr:col>67</xdr:col>
      <xdr:colOff>101600</xdr:colOff>
      <xdr:row>102</xdr:row>
      <xdr:rowOff>17780</xdr:rowOff>
    </xdr:to>
    <xdr:sp macro="" textlink="">
      <xdr:nvSpPr>
        <xdr:cNvPr id="680" name="楕円 679">
          <a:extLst>
            <a:ext uri="{FF2B5EF4-FFF2-40B4-BE49-F238E27FC236}">
              <a16:creationId xmlns:a16="http://schemas.microsoft.com/office/drawing/2014/main" id="{43152C26-D030-4FA9-81DD-E60A8820AAE0}"/>
            </a:ext>
          </a:extLst>
        </xdr:cNvPr>
        <xdr:cNvSpPr/>
      </xdr:nvSpPr>
      <xdr:spPr>
        <a:xfrm>
          <a:off x="11231880" y="1701863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101</xdr:row>
      <xdr:rowOff>137795</xdr:rowOff>
    </xdr:from>
    <xdr:to>
      <xdr:col>71</xdr:col>
      <xdr:colOff>177800</xdr:colOff>
      <xdr:row>102</xdr:row>
      <xdr:rowOff>19050</xdr:rowOff>
    </xdr:to>
    <xdr:cxnSp macro="">
      <xdr:nvCxnSpPr>
        <xdr:cNvPr id="681" name="直線コネクタ 680">
          <a:extLst>
            <a:ext uri="{FF2B5EF4-FFF2-40B4-BE49-F238E27FC236}">
              <a16:creationId xmlns:a16="http://schemas.microsoft.com/office/drawing/2014/main" id="{5C4C9378-6753-4C8B-BB58-0647BB7DFD00}"/>
            </a:ext>
          </a:extLst>
        </xdr:cNvPr>
        <xdr:cNvCxnSpPr/>
      </xdr:nvCxnSpPr>
      <xdr:spPr>
        <a:xfrm>
          <a:off x="11282680" y="17069435"/>
          <a:ext cx="78994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103</xdr:row>
      <xdr:rowOff>74930</xdr:rowOff>
    </xdr:from>
    <xdr:ext cx="405130" cy="258445"/>
    <xdr:sp macro="" textlink="">
      <xdr:nvSpPr>
        <xdr:cNvPr id="682" name="n_1aveValue【公民館】&#10;有形固定資産減価償却率">
          <a:extLst>
            <a:ext uri="{FF2B5EF4-FFF2-40B4-BE49-F238E27FC236}">
              <a16:creationId xmlns:a16="http://schemas.microsoft.com/office/drawing/2014/main" id="{99148AA3-4914-4458-A592-E8A0E8A63AA2}"/>
            </a:ext>
          </a:extLst>
        </xdr:cNvPr>
        <xdr:cNvSpPr txBox="1"/>
      </xdr:nvSpPr>
      <xdr:spPr>
        <a:xfrm>
          <a:off x="13437235" y="1734185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60.6</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103</xdr:row>
      <xdr:rowOff>67945</xdr:rowOff>
    </xdr:from>
    <xdr:ext cx="404495" cy="258445"/>
    <xdr:sp macro="" textlink="">
      <xdr:nvSpPr>
        <xdr:cNvPr id="683" name="n_2aveValue【公民館】&#10;有形固定資産減価償却率">
          <a:extLst>
            <a:ext uri="{FF2B5EF4-FFF2-40B4-BE49-F238E27FC236}">
              <a16:creationId xmlns:a16="http://schemas.microsoft.com/office/drawing/2014/main" id="{63AC8653-EC15-418D-AB31-2670A3FF4FA6}"/>
            </a:ext>
          </a:extLst>
        </xdr:cNvPr>
        <xdr:cNvSpPr txBox="1"/>
      </xdr:nvSpPr>
      <xdr:spPr>
        <a:xfrm>
          <a:off x="12675235" y="1733486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60.3</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103</xdr:row>
      <xdr:rowOff>63500</xdr:rowOff>
    </xdr:from>
    <xdr:ext cx="404495" cy="258445"/>
    <xdr:sp macro="" textlink="">
      <xdr:nvSpPr>
        <xdr:cNvPr id="684" name="n_3aveValue【公民館】&#10;有形固定資産減価償却率">
          <a:extLst>
            <a:ext uri="{FF2B5EF4-FFF2-40B4-BE49-F238E27FC236}">
              <a16:creationId xmlns:a16="http://schemas.microsoft.com/office/drawing/2014/main" id="{2DE722C7-4C0E-4494-A415-272549F1807D}"/>
            </a:ext>
          </a:extLst>
        </xdr:cNvPr>
        <xdr:cNvSpPr txBox="1"/>
      </xdr:nvSpPr>
      <xdr:spPr>
        <a:xfrm>
          <a:off x="11900535" y="1733042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103</xdr:row>
      <xdr:rowOff>109220</xdr:rowOff>
    </xdr:from>
    <xdr:ext cx="404495" cy="258445"/>
    <xdr:sp macro="" textlink="">
      <xdr:nvSpPr>
        <xdr:cNvPr id="685" name="n_4aveValue【公民館】&#10;有形固定資産減価償却率">
          <a:extLst>
            <a:ext uri="{FF2B5EF4-FFF2-40B4-BE49-F238E27FC236}">
              <a16:creationId xmlns:a16="http://schemas.microsoft.com/office/drawing/2014/main" id="{3DF85064-1BFB-46ED-B8DE-E9BE377B58C2}"/>
            </a:ext>
          </a:extLst>
        </xdr:cNvPr>
        <xdr:cNvSpPr txBox="1"/>
      </xdr:nvSpPr>
      <xdr:spPr>
        <a:xfrm>
          <a:off x="11102975" y="1737614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62.1</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100</xdr:row>
      <xdr:rowOff>170815</xdr:rowOff>
    </xdr:from>
    <xdr:ext cx="405130" cy="258445"/>
    <xdr:sp macro="" textlink="">
      <xdr:nvSpPr>
        <xdr:cNvPr id="686" name="n_1mainValue【公民館】&#10;有形固定資産減価償却率">
          <a:extLst>
            <a:ext uri="{FF2B5EF4-FFF2-40B4-BE49-F238E27FC236}">
              <a16:creationId xmlns:a16="http://schemas.microsoft.com/office/drawing/2014/main" id="{DBBA16C2-EFE3-4CAC-982D-C3C5F3DD51FB}"/>
            </a:ext>
          </a:extLst>
        </xdr:cNvPr>
        <xdr:cNvSpPr txBox="1"/>
      </xdr:nvSpPr>
      <xdr:spPr>
        <a:xfrm>
          <a:off x="13437235" y="1693481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56.2</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100</xdr:row>
      <xdr:rowOff>116205</xdr:rowOff>
    </xdr:from>
    <xdr:ext cx="404495" cy="259080"/>
    <xdr:sp macro="" textlink="">
      <xdr:nvSpPr>
        <xdr:cNvPr id="687" name="n_2mainValue【公民館】&#10;有形固定資産減価償却率">
          <a:extLst>
            <a:ext uri="{FF2B5EF4-FFF2-40B4-BE49-F238E27FC236}">
              <a16:creationId xmlns:a16="http://schemas.microsoft.com/office/drawing/2014/main" id="{A3904A84-4ED2-4949-8347-8938AEE38769}"/>
            </a:ext>
          </a:extLst>
        </xdr:cNvPr>
        <xdr:cNvSpPr txBox="1"/>
      </xdr:nvSpPr>
      <xdr:spPr>
        <a:xfrm>
          <a:off x="12675235" y="1688020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53.8</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100</xdr:row>
      <xdr:rowOff>86360</xdr:rowOff>
    </xdr:from>
    <xdr:ext cx="404495" cy="258445"/>
    <xdr:sp macro="" textlink="">
      <xdr:nvSpPr>
        <xdr:cNvPr id="688" name="n_3mainValue【公民館】&#10;有形固定資産減価償却率">
          <a:extLst>
            <a:ext uri="{FF2B5EF4-FFF2-40B4-BE49-F238E27FC236}">
              <a16:creationId xmlns:a16="http://schemas.microsoft.com/office/drawing/2014/main" id="{46ADAA96-DD3D-4E4F-8392-4EC567A95470}"/>
            </a:ext>
          </a:extLst>
        </xdr:cNvPr>
        <xdr:cNvSpPr txBox="1"/>
      </xdr:nvSpPr>
      <xdr:spPr>
        <a:xfrm>
          <a:off x="11900535" y="1685036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52.5</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100</xdr:row>
      <xdr:rowOff>33655</xdr:rowOff>
    </xdr:from>
    <xdr:ext cx="404495" cy="258445"/>
    <xdr:sp macro="" textlink="">
      <xdr:nvSpPr>
        <xdr:cNvPr id="689" name="n_4mainValue【公民館】&#10;有形固定資産減価償却率">
          <a:extLst>
            <a:ext uri="{FF2B5EF4-FFF2-40B4-BE49-F238E27FC236}">
              <a16:creationId xmlns:a16="http://schemas.microsoft.com/office/drawing/2014/main" id="{5D0D5024-B959-4ED8-9228-942AA438C2F4}"/>
            </a:ext>
          </a:extLst>
        </xdr:cNvPr>
        <xdr:cNvSpPr txBox="1"/>
      </xdr:nvSpPr>
      <xdr:spPr>
        <a:xfrm>
          <a:off x="11102975" y="1679765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50.2</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0" name="正方形/長方形 689">
          <a:extLst>
            <a:ext uri="{FF2B5EF4-FFF2-40B4-BE49-F238E27FC236}">
              <a16:creationId xmlns:a16="http://schemas.microsoft.com/office/drawing/2014/main" id="{78DA708C-8DE5-485D-9F6C-E5A0C95D9E71}"/>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1" name="正方形/長方形 690">
          <a:extLst>
            <a:ext uri="{FF2B5EF4-FFF2-40B4-BE49-F238E27FC236}">
              <a16:creationId xmlns:a16="http://schemas.microsoft.com/office/drawing/2014/main" id="{12F81400-D685-4776-B563-182424BD1FA1}"/>
            </a:ext>
          </a:extLst>
        </xdr:cNvPr>
        <xdr:cNvSpPr/>
      </xdr:nvSpPr>
      <xdr:spPr>
        <a:xfrm>
          <a:off x="16220440" y="1592326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2" name="正方形/長方形 691">
          <a:extLst>
            <a:ext uri="{FF2B5EF4-FFF2-40B4-BE49-F238E27FC236}">
              <a16:creationId xmlns:a16="http://schemas.microsoft.com/office/drawing/2014/main" id="{93B53889-994C-4C3F-90A8-2807283921A9}"/>
            </a:ext>
          </a:extLst>
        </xdr:cNvPr>
        <xdr:cNvSpPr/>
      </xdr:nvSpPr>
      <xdr:spPr>
        <a:xfrm>
          <a:off x="16220440" y="1611884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3" name="正方形/長方形 692">
          <a:extLst>
            <a:ext uri="{FF2B5EF4-FFF2-40B4-BE49-F238E27FC236}">
              <a16:creationId xmlns:a16="http://schemas.microsoft.com/office/drawing/2014/main" id="{2415FA4F-531B-4DDD-8A17-3D14896DAD68}"/>
            </a:ext>
          </a:extLst>
        </xdr:cNvPr>
        <xdr:cNvSpPr/>
      </xdr:nvSpPr>
      <xdr:spPr>
        <a:xfrm>
          <a:off x="17099280" y="1592326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4" name="正方形/長方形 693">
          <a:extLst>
            <a:ext uri="{FF2B5EF4-FFF2-40B4-BE49-F238E27FC236}">
              <a16:creationId xmlns:a16="http://schemas.microsoft.com/office/drawing/2014/main" id="{427E4375-6BE1-43FD-A9B7-4E89F60E2783}"/>
            </a:ext>
          </a:extLst>
        </xdr:cNvPr>
        <xdr:cNvSpPr/>
      </xdr:nvSpPr>
      <xdr:spPr>
        <a:xfrm>
          <a:off x="17099280" y="1611884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5" name="正方形/長方形 694">
          <a:extLst>
            <a:ext uri="{FF2B5EF4-FFF2-40B4-BE49-F238E27FC236}">
              <a16:creationId xmlns:a16="http://schemas.microsoft.com/office/drawing/2014/main" id="{E7CB829A-23C7-491C-9875-53EF82851411}"/>
            </a:ext>
          </a:extLst>
        </xdr:cNvPr>
        <xdr:cNvSpPr/>
      </xdr:nvSpPr>
      <xdr:spPr>
        <a:xfrm>
          <a:off x="18105120" y="1592326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6" name="正方形/長方形 695">
          <a:extLst>
            <a:ext uri="{FF2B5EF4-FFF2-40B4-BE49-F238E27FC236}">
              <a16:creationId xmlns:a16="http://schemas.microsoft.com/office/drawing/2014/main" id="{3BFEFEE3-948C-402B-9523-0699948A8D05}"/>
            </a:ext>
          </a:extLst>
        </xdr:cNvPr>
        <xdr:cNvSpPr/>
      </xdr:nvSpPr>
      <xdr:spPr>
        <a:xfrm>
          <a:off x="18105120" y="1611884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0.056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7" name="正方形/長方形 696">
          <a:extLst>
            <a:ext uri="{FF2B5EF4-FFF2-40B4-BE49-F238E27FC236}">
              <a16:creationId xmlns:a16="http://schemas.microsoft.com/office/drawing/2014/main" id="{1B640060-D910-484D-901B-FE989A1BC774}"/>
            </a:ext>
          </a:extLst>
        </xdr:cNvPr>
        <xdr:cNvSpPr/>
      </xdr:nvSpPr>
      <xdr:spPr>
        <a:xfrm>
          <a:off x="16093440" y="16394430"/>
          <a:ext cx="4175760" cy="223266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250" cy="225425"/>
    <xdr:sp macro="" textlink="">
      <xdr:nvSpPr>
        <xdr:cNvPr id="698" name="テキスト ボックス 697">
          <a:extLst>
            <a:ext uri="{FF2B5EF4-FFF2-40B4-BE49-F238E27FC236}">
              <a16:creationId xmlns:a16="http://schemas.microsoft.com/office/drawing/2014/main" id="{1009C5E5-271C-4591-89AD-EABFD3CEEC12}"/>
            </a:ext>
          </a:extLst>
        </xdr:cNvPr>
        <xdr:cNvSpPr txBox="1"/>
      </xdr:nvSpPr>
      <xdr:spPr>
        <a:xfrm>
          <a:off x="16078200" y="1620774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99" name="直線コネクタ 698">
          <a:extLst>
            <a:ext uri="{FF2B5EF4-FFF2-40B4-BE49-F238E27FC236}">
              <a16:creationId xmlns:a16="http://schemas.microsoft.com/office/drawing/2014/main" id="{B8ABF242-4E45-44BD-BA52-9D4C56CAE788}"/>
            </a:ext>
          </a:extLst>
        </xdr:cNvPr>
        <xdr:cNvCxnSpPr/>
      </xdr:nvCxnSpPr>
      <xdr:spPr>
        <a:xfrm>
          <a:off x="16093440" y="1862709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35560</xdr:rowOff>
    </xdr:from>
    <xdr:to>
      <xdr:col>120</xdr:col>
      <xdr:colOff>114300</xdr:colOff>
      <xdr:row>109</xdr:row>
      <xdr:rowOff>35560</xdr:rowOff>
    </xdr:to>
    <xdr:cxnSp macro="">
      <xdr:nvCxnSpPr>
        <xdr:cNvPr id="700" name="直線コネクタ 699">
          <a:extLst>
            <a:ext uri="{FF2B5EF4-FFF2-40B4-BE49-F238E27FC236}">
              <a16:creationId xmlns:a16="http://schemas.microsoft.com/office/drawing/2014/main" id="{AD36C05A-0C2D-49DA-8D9C-65AB1C9FE4E1}"/>
            </a:ext>
          </a:extLst>
        </xdr:cNvPr>
        <xdr:cNvCxnSpPr/>
      </xdr:nvCxnSpPr>
      <xdr:spPr>
        <a:xfrm>
          <a:off x="16093440" y="1830832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108</xdr:row>
      <xdr:rowOff>64770</xdr:rowOff>
    </xdr:from>
    <xdr:ext cx="466725" cy="258445"/>
    <xdr:sp macro="" textlink="">
      <xdr:nvSpPr>
        <xdr:cNvPr id="701" name="テキスト ボックス 700">
          <a:extLst>
            <a:ext uri="{FF2B5EF4-FFF2-40B4-BE49-F238E27FC236}">
              <a16:creationId xmlns:a16="http://schemas.microsoft.com/office/drawing/2014/main" id="{505CC3E8-4852-4190-B48E-9D1CD933C8E0}"/>
            </a:ext>
          </a:extLst>
        </xdr:cNvPr>
        <xdr:cNvSpPr txBox="1"/>
      </xdr:nvSpPr>
      <xdr:spPr>
        <a:xfrm>
          <a:off x="15694660" y="1816989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107</xdr:row>
      <xdr:rowOff>52070</xdr:rowOff>
    </xdr:from>
    <xdr:to>
      <xdr:col>120</xdr:col>
      <xdr:colOff>114300</xdr:colOff>
      <xdr:row>107</xdr:row>
      <xdr:rowOff>52070</xdr:rowOff>
    </xdr:to>
    <xdr:cxnSp macro="">
      <xdr:nvCxnSpPr>
        <xdr:cNvPr id="702" name="直線コネクタ 701">
          <a:extLst>
            <a:ext uri="{FF2B5EF4-FFF2-40B4-BE49-F238E27FC236}">
              <a16:creationId xmlns:a16="http://schemas.microsoft.com/office/drawing/2014/main" id="{71F39E0A-F9CE-4D1A-9AC9-5FB2AFBCFB7D}"/>
            </a:ext>
          </a:extLst>
        </xdr:cNvPr>
        <xdr:cNvCxnSpPr/>
      </xdr:nvCxnSpPr>
      <xdr:spPr>
        <a:xfrm>
          <a:off x="16093440" y="1798955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106</xdr:row>
      <xdr:rowOff>80645</xdr:rowOff>
    </xdr:from>
    <xdr:ext cx="466725" cy="259080"/>
    <xdr:sp macro="" textlink="">
      <xdr:nvSpPr>
        <xdr:cNvPr id="703" name="テキスト ボックス 702">
          <a:extLst>
            <a:ext uri="{FF2B5EF4-FFF2-40B4-BE49-F238E27FC236}">
              <a16:creationId xmlns:a16="http://schemas.microsoft.com/office/drawing/2014/main" id="{A174C5EC-D0C1-4FD2-8865-2CCD9246D7A0}"/>
            </a:ext>
          </a:extLst>
        </xdr:cNvPr>
        <xdr:cNvSpPr txBox="1"/>
      </xdr:nvSpPr>
      <xdr:spPr>
        <a:xfrm>
          <a:off x="15694660" y="1785048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0.020</a:t>
          </a:r>
          <a:endParaRPr kumimoji="1" lang="ja-JP" altLang="en-US" sz="1000">
            <a:latin typeface="ＭＳ Ｐゴシック"/>
            <a:ea typeface="ＭＳ Ｐゴシック"/>
          </a:endParaRPr>
        </a:p>
      </xdr:txBody>
    </xdr:sp>
    <xdr:clientData/>
  </xdr:oneCellAnchor>
  <xdr:twoCellAnchor>
    <xdr:from>
      <xdr:col>96</xdr:col>
      <xdr:colOff>0</xdr:colOff>
      <xdr:row>105</xdr:row>
      <xdr:rowOff>67945</xdr:rowOff>
    </xdr:from>
    <xdr:to>
      <xdr:col>120</xdr:col>
      <xdr:colOff>114300</xdr:colOff>
      <xdr:row>105</xdr:row>
      <xdr:rowOff>67945</xdr:rowOff>
    </xdr:to>
    <xdr:cxnSp macro="">
      <xdr:nvCxnSpPr>
        <xdr:cNvPr id="704" name="直線コネクタ 703">
          <a:extLst>
            <a:ext uri="{FF2B5EF4-FFF2-40B4-BE49-F238E27FC236}">
              <a16:creationId xmlns:a16="http://schemas.microsoft.com/office/drawing/2014/main" id="{943E77EB-2DE6-4464-9F46-683D4C0523BB}"/>
            </a:ext>
          </a:extLst>
        </xdr:cNvPr>
        <xdr:cNvCxnSpPr/>
      </xdr:nvCxnSpPr>
      <xdr:spPr>
        <a:xfrm>
          <a:off x="16093440" y="1767014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104</xdr:row>
      <xdr:rowOff>97790</xdr:rowOff>
    </xdr:from>
    <xdr:ext cx="466725" cy="258445"/>
    <xdr:sp macro="" textlink="">
      <xdr:nvSpPr>
        <xdr:cNvPr id="705" name="テキスト ボックス 704">
          <a:extLst>
            <a:ext uri="{FF2B5EF4-FFF2-40B4-BE49-F238E27FC236}">
              <a16:creationId xmlns:a16="http://schemas.microsoft.com/office/drawing/2014/main" id="{F555C00A-8AC5-46F1-9C47-EAA3BB9C2D0E}"/>
            </a:ext>
          </a:extLst>
        </xdr:cNvPr>
        <xdr:cNvSpPr txBox="1"/>
      </xdr:nvSpPr>
      <xdr:spPr>
        <a:xfrm>
          <a:off x="15694660" y="1753235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0.040</a:t>
          </a:r>
          <a:endParaRPr kumimoji="1" lang="ja-JP" altLang="en-US" sz="1000">
            <a:latin typeface="ＭＳ Ｐゴシック"/>
            <a:ea typeface="ＭＳ Ｐゴシック"/>
          </a:endParaRPr>
        </a:p>
      </xdr:txBody>
    </xdr:sp>
    <xdr:clientData/>
  </xdr:oneCellAnchor>
  <xdr:twoCellAnchor>
    <xdr:from>
      <xdr:col>96</xdr:col>
      <xdr:colOff>0</xdr:colOff>
      <xdr:row>103</xdr:row>
      <xdr:rowOff>84455</xdr:rowOff>
    </xdr:from>
    <xdr:to>
      <xdr:col>120</xdr:col>
      <xdr:colOff>114300</xdr:colOff>
      <xdr:row>103</xdr:row>
      <xdr:rowOff>84455</xdr:rowOff>
    </xdr:to>
    <xdr:cxnSp macro="">
      <xdr:nvCxnSpPr>
        <xdr:cNvPr id="706" name="直線コネクタ 705">
          <a:extLst>
            <a:ext uri="{FF2B5EF4-FFF2-40B4-BE49-F238E27FC236}">
              <a16:creationId xmlns:a16="http://schemas.microsoft.com/office/drawing/2014/main" id="{320728BC-4F0E-4101-BEEB-3CE0E6D553B3}"/>
            </a:ext>
          </a:extLst>
        </xdr:cNvPr>
        <xdr:cNvCxnSpPr/>
      </xdr:nvCxnSpPr>
      <xdr:spPr>
        <a:xfrm>
          <a:off x="16093440" y="1735137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102</xdr:row>
      <xdr:rowOff>113665</xdr:rowOff>
    </xdr:from>
    <xdr:ext cx="466725" cy="258445"/>
    <xdr:sp macro="" textlink="">
      <xdr:nvSpPr>
        <xdr:cNvPr id="707" name="テキスト ボックス 706">
          <a:extLst>
            <a:ext uri="{FF2B5EF4-FFF2-40B4-BE49-F238E27FC236}">
              <a16:creationId xmlns:a16="http://schemas.microsoft.com/office/drawing/2014/main" id="{162E5D0F-F93C-45CD-8BF9-2E139C2E68EC}"/>
            </a:ext>
          </a:extLst>
        </xdr:cNvPr>
        <xdr:cNvSpPr txBox="1"/>
      </xdr:nvSpPr>
      <xdr:spPr>
        <a:xfrm>
          <a:off x="15694660" y="1721294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dr:col>96</xdr:col>
      <xdr:colOff>0</xdr:colOff>
      <xdr:row>101</xdr:row>
      <xdr:rowOff>100965</xdr:rowOff>
    </xdr:from>
    <xdr:to>
      <xdr:col>120</xdr:col>
      <xdr:colOff>114300</xdr:colOff>
      <xdr:row>101</xdr:row>
      <xdr:rowOff>100965</xdr:rowOff>
    </xdr:to>
    <xdr:cxnSp macro="">
      <xdr:nvCxnSpPr>
        <xdr:cNvPr id="708" name="直線コネクタ 707">
          <a:extLst>
            <a:ext uri="{FF2B5EF4-FFF2-40B4-BE49-F238E27FC236}">
              <a16:creationId xmlns:a16="http://schemas.microsoft.com/office/drawing/2014/main" id="{31C7273E-AC77-472A-ADD3-8E7CF6EE41AB}"/>
            </a:ext>
          </a:extLst>
        </xdr:cNvPr>
        <xdr:cNvCxnSpPr/>
      </xdr:nvCxnSpPr>
      <xdr:spPr>
        <a:xfrm>
          <a:off x="16093440" y="1703260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100</xdr:row>
      <xdr:rowOff>130175</xdr:rowOff>
    </xdr:from>
    <xdr:ext cx="466725" cy="259080"/>
    <xdr:sp macro="" textlink="">
      <xdr:nvSpPr>
        <xdr:cNvPr id="709" name="テキスト ボックス 708">
          <a:extLst>
            <a:ext uri="{FF2B5EF4-FFF2-40B4-BE49-F238E27FC236}">
              <a16:creationId xmlns:a16="http://schemas.microsoft.com/office/drawing/2014/main" id="{C7EB4AE1-1749-47C6-8127-30C18017CD39}"/>
            </a:ext>
          </a:extLst>
        </xdr:cNvPr>
        <xdr:cNvSpPr txBox="1"/>
      </xdr:nvSpPr>
      <xdr:spPr>
        <a:xfrm>
          <a:off x="15694660" y="1689417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0.080</a:t>
          </a:r>
          <a:endParaRPr kumimoji="1" lang="ja-JP" altLang="en-US" sz="1000">
            <a:latin typeface="ＭＳ Ｐゴシック"/>
            <a:ea typeface="ＭＳ Ｐゴシック"/>
          </a:endParaRPr>
        </a:p>
      </xdr:txBody>
    </xdr:sp>
    <xdr:clientData/>
  </xdr:oneCellAnchor>
  <xdr:twoCellAnchor>
    <xdr:from>
      <xdr:col>96</xdr:col>
      <xdr:colOff>0</xdr:colOff>
      <xdr:row>99</xdr:row>
      <xdr:rowOff>116840</xdr:rowOff>
    </xdr:from>
    <xdr:to>
      <xdr:col>120</xdr:col>
      <xdr:colOff>114300</xdr:colOff>
      <xdr:row>99</xdr:row>
      <xdr:rowOff>116840</xdr:rowOff>
    </xdr:to>
    <xdr:cxnSp macro="">
      <xdr:nvCxnSpPr>
        <xdr:cNvPr id="710" name="直線コネクタ 709">
          <a:extLst>
            <a:ext uri="{FF2B5EF4-FFF2-40B4-BE49-F238E27FC236}">
              <a16:creationId xmlns:a16="http://schemas.microsoft.com/office/drawing/2014/main" id="{7951CDB6-BD52-4311-A95C-3E0926A8A73E}"/>
            </a:ext>
          </a:extLst>
        </xdr:cNvPr>
        <xdr:cNvCxnSpPr/>
      </xdr:nvCxnSpPr>
      <xdr:spPr>
        <a:xfrm>
          <a:off x="16093440" y="1671320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98</xdr:row>
      <xdr:rowOff>146050</xdr:rowOff>
    </xdr:from>
    <xdr:ext cx="466725" cy="258445"/>
    <xdr:sp macro="" textlink="">
      <xdr:nvSpPr>
        <xdr:cNvPr id="711" name="テキスト ボックス 710">
          <a:extLst>
            <a:ext uri="{FF2B5EF4-FFF2-40B4-BE49-F238E27FC236}">
              <a16:creationId xmlns:a16="http://schemas.microsoft.com/office/drawing/2014/main" id="{C373C396-71A1-409E-940E-090A39BD56C8}"/>
            </a:ext>
          </a:extLst>
        </xdr:cNvPr>
        <xdr:cNvSpPr txBox="1"/>
      </xdr:nvSpPr>
      <xdr:spPr>
        <a:xfrm>
          <a:off x="15694660" y="165747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2" name="直線コネクタ 711">
          <a:extLst>
            <a:ext uri="{FF2B5EF4-FFF2-40B4-BE49-F238E27FC236}">
              <a16:creationId xmlns:a16="http://schemas.microsoft.com/office/drawing/2014/main" id="{7BDD7332-B815-42E5-8C1B-52BD7B0930B2}"/>
            </a:ext>
          </a:extLst>
        </xdr:cNvPr>
        <xdr:cNvCxnSpPr/>
      </xdr:nvCxnSpPr>
      <xdr:spPr>
        <a:xfrm>
          <a:off x="16093440" y="1639443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6725" cy="259080"/>
    <xdr:sp macro="" textlink="">
      <xdr:nvSpPr>
        <xdr:cNvPr id="713" name="テキスト ボックス 712">
          <a:extLst>
            <a:ext uri="{FF2B5EF4-FFF2-40B4-BE49-F238E27FC236}">
              <a16:creationId xmlns:a16="http://schemas.microsoft.com/office/drawing/2014/main" id="{6E3F10B8-DAEE-4292-BC80-75DC58B07FD3}"/>
            </a:ext>
          </a:extLst>
        </xdr:cNvPr>
        <xdr:cNvSpPr txBox="1"/>
      </xdr:nvSpPr>
      <xdr:spPr>
        <a:xfrm>
          <a:off x="15694660" y="1625600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0.120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4" name="【公民館】&#10;一人当たり面積グラフ枠">
          <a:extLst>
            <a:ext uri="{FF2B5EF4-FFF2-40B4-BE49-F238E27FC236}">
              <a16:creationId xmlns:a16="http://schemas.microsoft.com/office/drawing/2014/main" id="{8990BD6C-FA8F-4C7C-A9C6-F3A796CB666F}"/>
            </a:ext>
          </a:extLst>
        </xdr:cNvPr>
        <xdr:cNvSpPr/>
      </xdr:nvSpPr>
      <xdr:spPr>
        <a:xfrm>
          <a:off x="16093440" y="16394430"/>
          <a:ext cx="4175760" cy="2232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100</xdr:row>
      <xdr:rowOff>10795</xdr:rowOff>
    </xdr:from>
    <xdr:to>
      <xdr:col>116</xdr:col>
      <xdr:colOff>62865</xdr:colOff>
      <xdr:row>109</xdr:row>
      <xdr:rowOff>19050</xdr:rowOff>
    </xdr:to>
    <xdr:cxnSp macro="">
      <xdr:nvCxnSpPr>
        <xdr:cNvPr id="715" name="直線コネクタ 714">
          <a:extLst>
            <a:ext uri="{FF2B5EF4-FFF2-40B4-BE49-F238E27FC236}">
              <a16:creationId xmlns:a16="http://schemas.microsoft.com/office/drawing/2014/main" id="{BE415933-0E57-41F0-A64A-C878C6079C2B}"/>
            </a:ext>
          </a:extLst>
        </xdr:cNvPr>
        <xdr:cNvCxnSpPr/>
      </xdr:nvCxnSpPr>
      <xdr:spPr>
        <a:xfrm flipV="1">
          <a:off x="19509105" y="16774795"/>
          <a:ext cx="0" cy="15170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22860</xdr:rowOff>
    </xdr:from>
    <xdr:ext cx="469900" cy="259080"/>
    <xdr:sp macro="" textlink="">
      <xdr:nvSpPr>
        <xdr:cNvPr id="716" name="【公民館】&#10;一人当たり面積最小値テキスト">
          <a:extLst>
            <a:ext uri="{FF2B5EF4-FFF2-40B4-BE49-F238E27FC236}">
              <a16:creationId xmlns:a16="http://schemas.microsoft.com/office/drawing/2014/main" id="{7C94C0F5-FAAA-4A66-9A1F-F69ED530287A}"/>
            </a:ext>
          </a:extLst>
        </xdr:cNvPr>
        <xdr:cNvSpPr txBox="1"/>
      </xdr:nvSpPr>
      <xdr:spPr>
        <a:xfrm>
          <a:off x="19547840" y="182956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0.001</a:t>
          </a:r>
          <a:endParaRPr kumimoji="1" lang="ja-JP" altLang="en-US" sz="1000" b="1">
            <a:latin typeface="ＭＳ Ｐゴシック"/>
            <a:ea typeface="ＭＳ Ｐゴシック"/>
          </a:endParaRPr>
        </a:p>
      </xdr:txBody>
    </xdr:sp>
    <xdr:clientData/>
  </xdr:oneCellAnchor>
  <xdr:twoCellAnchor>
    <xdr:from>
      <xdr:col>115</xdr:col>
      <xdr:colOff>165100</xdr:colOff>
      <xdr:row>109</xdr:row>
      <xdr:rowOff>19050</xdr:rowOff>
    </xdr:from>
    <xdr:to>
      <xdr:col>116</xdr:col>
      <xdr:colOff>152400</xdr:colOff>
      <xdr:row>109</xdr:row>
      <xdr:rowOff>19050</xdr:rowOff>
    </xdr:to>
    <xdr:cxnSp macro="">
      <xdr:nvCxnSpPr>
        <xdr:cNvPr id="717" name="直線コネクタ 716">
          <a:extLst>
            <a:ext uri="{FF2B5EF4-FFF2-40B4-BE49-F238E27FC236}">
              <a16:creationId xmlns:a16="http://schemas.microsoft.com/office/drawing/2014/main" id="{A2EEB344-BF19-460D-A689-647A639B0406}"/>
            </a:ext>
          </a:extLst>
        </xdr:cNvPr>
        <xdr:cNvCxnSpPr/>
      </xdr:nvCxnSpPr>
      <xdr:spPr>
        <a:xfrm>
          <a:off x="19443700" y="1829181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128905</xdr:rowOff>
    </xdr:from>
    <xdr:ext cx="469900" cy="259080"/>
    <xdr:sp macro="" textlink="">
      <xdr:nvSpPr>
        <xdr:cNvPr id="718" name="【公民館】&#10;一人当たり面積最大値テキスト">
          <a:extLst>
            <a:ext uri="{FF2B5EF4-FFF2-40B4-BE49-F238E27FC236}">
              <a16:creationId xmlns:a16="http://schemas.microsoft.com/office/drawing/2014/main" id="{5FDA3FDA-89EE-4084-BDC2-616D7F2D15A4}"/>
            </a:ext>
          </a:extLst>
        </xdr:cNvPr>
        <xdr:cNvSpPr txBox="1"/>
      </xdr:nvSpPr>
      <xdr:spPr>
        <a:xfrm>
          <a:off x="19547840" y="165576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0.096</a:t>
          </a:r>
          <a:endParaRPr kumimoji="1" lang="ja-JP" altLang="en-US" sz="1000" b="1">
            <a:latin typeface="ＭＳ Ｐゴシック"/>
            <a:ea typeface="ＭＳ Ｐゴシック"/>
          </a:endParaRPr>
        </a:p>
      </xdr:txBody>
    </xdr:sp>
    <xdr:clientData/>
  </xdr:oneCellAnchor>
  <xdr:twoCellAnchor>
    <xdr:from>
      <xdr:col>115</xdr:col>
      <xdr:colOff>165100</xdr:colOff>
      <xdr:row>100</xdr:row>
      <xdr:rowOff>10795</xdr:rowOff>
    </xdr:from>
    <xdr:to>
      <xdr:col>116</xdr:col>
      <xdr:colOff>152400</xdr:colOff>
      <xdr:row>100</xdr:row>
      <xdr:rowOff>10795</xdr:rowOff>
    </xdr:to>
    <xdr:cxnSp macro="">
      <xdr:nvCxnSpPr>
        <xdr:cNvPr id="719" name="直線コネクタ 718">
          <a:extLst>
            <a:ext uri="{FF2B5EF4-FFF2-40B4-BE49-F238E27FC236}">
              <a16:creationId xmlns:a16="http://schemas.microsoft.com/office/drawing/2014/main" id="{8FDD6679-3F3E-425C-B751-A46DB7E65B48}"/>
            </a:ext>
          </a:extLst>
        </xdr:cNvPr>
        <xdr:cNvCxnSpPr/>
      </xdr:nvCxnSpPr>
      <xdr:spPr>
        <a:xfrm>
          <a:off x="19443700" y="1677479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29210</xdr:rowOff>
    </xdr:from>
    <xdr:ext cx="469900" cy="258445"/>
    <xdr:sp macro="" textlink="">
      <xdr:nvSpPr>
        <xdr:cNvPr id="720" name="【公民館】&#10;一人当たり面積平均値テキスト">
          <a:extLst>
            <a:ext uri="{FF2B5EF4-FFF2-40B4-BE49-F238E27FC236}">
              <a16:creationId xmlns:a16="http://schemas.microsoft.com/office/drawing/2014/main" id="{D90B019E-1597-4B93-9ACD-CE92659DA85D}"/>
            </a:ext>
          </a:extLst>
        </xdr:cNvPr>
        <xdr:cNvSpPr txBox="1"/>
      </xdr:nvSpPr>
      <xdr:spPr>
        <a:xfrm>
          <a:off x="19547840" y="1763141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0.038</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105</xdr:row>
      <xdr:rowOff>50165</xdr:rowOff>
    </xdr:from>
    <xdr:to>
      <xdr:col>116</xdr:col>
      <xdr:colOff>114300</xdr:colOff>
      <xdr:row>105</xdr:row>
      <xdr:rowOff>151765</xdr:rowOff>
    </xdr:to>
    <xdr:sp macro="" textlink="">
      <xdr:nvSpPr>
        <xdr:cNvPr id="721" name="フローチャート: 判断 720">
          <a:extLst>
            <a:ext uri="{FF2B5EF4-FFF2-40B4-BE49-F238E27FC236}">
              <a16:creationId xmlns:a16="http://schemas.microsoft.com/office/drawing/2014/main" id="{B49B5782-B2BF-4BA9-A820-2C020D2F7FA9}"/>
            </a:ext>
          </a:extLst>
        </xdr:cNvPr>
        <xdr:cNvSpPr/>
      </xdr:nvSpPr>
      <xdr:spPr>
        <a:xfrm>
          <a:off x="19458940" y="17652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50165</xdr:rowOff>
    </xdr:from>
    <xdr:to>
      <xdr:col>112</xdr:col>
      <xdr:colOff>38100</xdr:colOff>
      <xdr:row>105</xdr:row>
      <xdr:rowOff>151765</xdr:rowOff>
    </xdr:to>
    <xdr:sp macro="" textlink="">
      <xdr:nvSpPr>
        <xdr:cNvPr id="722" name="フローチャート: 判断 721">
          <a:extLst>
            <a:ext uri="{FF2B5EF4-FFF2-40B4-BE49-F238E27FC236}">
              <a16:creationId xmlns:a16="http://schemas.microsoft.com/office/drawing/2014/main" id="{A4223306-CC82-4432-8D23-3F463376358D}"/>
            </a:ext>
          </a:extLst>
        </xdr:cNvPr>
        <xdr:cNvSpPr/>
      </xdr:nvSpPr>
      <xdr:spPr>
        <a:xfrm>
          <a:off x="18735040" y="1765236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50165</xdr:rowOff>
    </xdr:from>
    <xdr:to>
      <xdr:col>107</xdr:col>
      <xdr:colOff>101600</xdr:colOff>
      <xdr:row>105</xdr:row>
      <xdr:rowOff>151765</xdr:rowOff>
    </xdr:to>
    <xdr:sp macro="" textlink="">
      <xdr:nvSpPr>
        <xdr:cNvPr id="723" name="フローチャート: 判断 722">
          <a:extLst>
            <a:ext uri="{FF2B5EF4-FFF2-40B4-BE49-F238E27FC236}">
              <a16:creationId xmlns:a16="http://schemas.microsoft.com/office/drawing/2014/main" id="{84BECE52-F97F-4560-9A4C-9E1A21FF7ED5}"/>
            </a:ext>
          </a:extLst>
        </xdr:cNvPr>
        <xdr:cNvSpPr/>
      </xdr:nvSpPr>
      <xdr:spPr>
        <a:xfrm>
          <a:off x="17937480" y="17652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17780</xdr:rowOff>
    </xdr:from>
    <xdr:to>
      <xdr:col>102</xdr:col>
      <xdr:colOff>165100</xdr:colOff>
      <xdr:row>105</xdr:row>
      <xdr:rowOff>118745</xdr:rowOff>
    </xdr:to>
    <xdr:sp macro="" textlink="">
      <xdr:nvSpPr>
        <xdr:cNvPr id="724" name="フローチャート: 判断 723">
          <a:extLst>
            <a:ext uri="{FF2B5EF4-FFF2-40B4-BE49-F238E27FC236}">
              <a16:creationId xmlns:a16="http://schemas.microsoft.com/office/drawing/2014/main" id="{AB6E3FB4-1C90-4E56-AC12-972D4E70EED8}"/>
            </a:ext>
          </a:extLst>
        </xdr:cNvPr>
        <xdr:cNvSpPr/>
      </xdr:nvSpPr>
      <xdr:spPr>
        <a:xfrm>
          <a:off x="17162780" y="176199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99060</xdr:rowOff>
    </xdr:from>
    <xdr:to>
      <xdr:col>98</xdr:col>
      <xdr:colOff>38100</xdr:colOff>
      <xdr:row>106</xdr:row>
      <xdr:rowOff>29210</xdr:rowOff>
    </xdr:to>
    <xdr:sp macro="" textlink="">
      <xdr:nvSpPr>
        <xdr:cNvPr id="725" name="フローチャート: 判断 724">
          <a:extLst>
            <a:ext uri="{FF2B5EF4-FFF2-40B4-BE49-F238E27FC236}">
              <a16:creationId xmlns:a16="http://schemas.microsoft.com/office/drawing/2014/main" id="{CF1BB49A-0A79-4C95-836D-BEEA1F62DCE2}"/>
            </a:ext>
          </a:extLst>
        </xdr:cNvPr>
        <xdr:cNvSpPr/>
      </xdr:nvSpPr>
      <xdr:spPr>
        <a:xfrm>
          <a:off x="16388080" y="177012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726" name="テキスト ボックス 725">
          <a:extLst>
            <a:ext uri="{FF2B5EF4-FFF2-40B4-BE49-F238E27FC236}">
              <a16:creationId xmlns:a16="http://schemas.microsoft.com/office/drawing/2014/main" id="{B44770C5-A74C-4AC0-AE72-0763F6AD0168}"/>
            </a:ext>
          </a:extLst>
        </xdr:cNvPr>
        <xdr:cNvSpPr txBox="1"/>
      </xdr:nvSpPr>
      <xdr:spPr>
        <a:xfrm>
          <a:off x="19342100" y="18624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727" name="テキスト ボックス 726">
          <a:extLst>
            <a:ext uri="{FF2B5EF4-FFF2-40B4-BE49-F238E27FC236}">
              <a16:creationId xmlns:a16="http://schemas.microsoft.com/office/drawing/2014/main" id="{6B6E2C7B-8485-4151-A205-1C7DF2923AEF}"/>
            </a:ext>
          </a:extLst>
        </xdr:cNvPr>
        <xdr:cNvSpPr txBox="1"/>
      </xdr:nvSpPr>
      <xdr:spPr>
        <a:xfrm>
          <a:off x="18610580" y="18624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728" name="テキスト ボックス 727">
          <a:extLst>
            <a:ext uri="{FF2B5EF4-FFF2-40B4-BE49-F238E27FC236}">
              <a16:creationId xmlns:a16="http://schemas.microsoft.com/office/drawing/2014/main" id="{D09AD7C2-D8DA-4109-819D-A2CAFA455C73}"/>
            </a:ext>
          </a:extLst>
        </xdr:cNvPr>
        <xdr:cNvSpPr txBox="1"/>
      </xdr:nvSpPr>
      <xdr:spPr>
        <a:xfrm>
          <a:off x="17820640" y="18624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729" name="テキスト ボックス 728">
          <a:extLst>
            <a:ext uri="{FF2B5EF4-FFF2-40B4-BE49-F238E27FC236}">
              <a16:creationId xmlns:a16="http://schemas.microsoft.com/office/drawing/2014/main" id="{42BCF747-3314-42F8-A4CE-5215C3783DB2}"/>
            </a:ext>
          </a:extLst>
        </xdr:cNvPr>
        <xdr:cNvSpPr txBox="1"/>
      </xdr:nvSpPr>
      <xdr:spPr>
        <a:xfrm>
          <a:off x="17045940" y="18624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730" name="テキスト ボックス 729">
          <a:extLst>
            <a:ext uri="{FF2B5EF4-FFF2-40B4-BE49-F238E27FC236}">
              <a16:creationId xmlns:a16="http://schemas.microsoft.com/office/drawing/2014/main" id="{9198378B-AF07-49E0-A508-20B71C60BD01}"/>
            </a:ext>
          </a:extLst>
        </xdr:cNvPr>
        <xdr:cNvSpPr txBox="1"/>
      </xdr:nvSpPr>
      <xdr:spPr>
        <a:xfrm>
          <a:off x="16263620" y="18624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101</xdr:row>
      <xdr:rowOff>132080</xdr:rowOff>
    </xdr:from>
    <xdr:to>
      <xdr:col>116</xdr:col>
      <xdr:colOff>114300</xdr:colOff>
      <xdr:row>102</xdr:row>
      <xdr:rowOff>61595</xdr:rowOff>
    </xdr:to>
    <xdr:sp macro="" textlink="">
      <xdr:nvSpPr>
        <xdr:cNvPr id="731" name="楕円 730">
          <a:extLst>
            <a:ext uri="{FF2B5EF4-FFF2-40B4-BE49-F238E27FC236}">
              <a16:creationId xmlns:a16="http://schemas.microsoft.com/office/drawing/2014/main" id="{872F4521-BEF5-456E-811E-F11467E696F3}"/>
            </a:ext>
          </a:extLst>
        </xdr:cNvPr>
        <xdr:cNvSpPr/>
      </xdr:nvSpPr>
      <xdr:spPr>
        <a:xfrm>
          <a:off x="19458940" y="17063720"/>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100</xdr:row>
      <xdr:rowOff>154940</xdr:rowOff>
    </xdr:from>
    <xdr:ext cx="469900" cy="258445"/>
    <xdr:sp macro="" textlink="">
      <xdr:nvSpPr>
        <xdr:cNvPr id="732" name="【公民館】&#10;一人当たり面積該当値テキスト">
          <a:extLst>
            <a:ext uri="{FF2B5EF4-FFF2-40B4-BE49-F238E27FC236}">
              <a16:creationId xmlns:a16="http://schemas.microsoft.com/office/drawing/2014/main" id="{423FF8E7-6211-47A4-93FC-669DB75DF2A5}"/>
            </a:ext>
          </a:extLst>
        </xdr:cNvPr>
        <xdr:cNvSpPr txBox="1"/>
      </xdr:nvSpPr>
      <xdr:spPr>
        <a:xfrm>
          <a:off x="19547840" y="1691894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0.075</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102</xdr:row>
      <xdr:rowOff>139700</xdr:rowOff>
    </xdr:from>
    <xdr:to>
      <xdr:col>112</xdr:col>
      <xdr:colOff>38100</xdr:colOff>
      <xdr:row>103</xdr:row>
      <xdr:rowOff>69850</xdr:rowOff>
    </xdr:to>
    <xdr:sp macro="" textlink="">
      <xdr:nvSpPr>
        <xdr:cNvPr id="733" name="楕円 732">
          <a:extLst>
            <a:ext uri="{FF2B5EF4-FFF2-40B4-BE49-F238E27FC236}">
              <a16:creationId xmlns:a16="http://schemas.microsoft.com/office/drawing/2014/main" id="{E08092E9-8236-4873-BDC2-EE51FC2EE592}"/>
            </a:ext>
          </a:extLst>
        </xdr:cNvPr>
        <xdr:cNvSpPr/>
      </xdr:nvSpPr>
      <xdr:spPr>
        <a:xfrm>
          <a:off x="18735040" y="172389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10795</xdr:rowOff>
    </xdr:from>
    <xdr:to>
      <xdr:col>116</xdr:col>
      <xdr:colOff>63500</xdr:colOff>
      <xdr:row>103</xdr:row>
      <xdr:rowOff>19050</xdr:rowOff>
    </xdr:to>
    <xdr:cxnSp macro="">
      <xdr:nvCxnSpPr>
        <xdr:cNvPr id="734" name="直線コネクタ 733">
          <a:extLst>
            <a:ext uri="{FF2B5EF4-FFF2-40B4-BE49-F238E27FC236}">
              <a16:creationId xmlns:a16="http://schemas.microsoft.com/office/drawing/2014/main" id="{9B96C53A-E379-42EF-8280-588088DE8018}"/>
            </a:ext>
          </a:extLst>
        </xdr:cNvPr>
        <xdr:cNvCxnSpPr/>
      </xdr:nvCxnSpPr>
      <xdr:spPr>
        <a:xfrm flipV="1">
          <a:off x="18778220" y="17110075"/>
          <a:ext cx="731520" cy="175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139700</xdr:rowOff>
    </xdr:from>
    <xdr:to>
      <xdr:col>107</xdr:col>
      <xdr:colOff>101600</xdr:colOff>
      <xdr:row>103</xdr:row>
      <xdr:rowOff>69850</xdr:rowOff>
    </xdr:to>
    <xdr:sp macro="" textlink="">
      <xdr:nvSpPr>
        <xdr:cNvPr id="735" name="楕円 734">
          <a:extLst>
            <a:ext uri="{FF2B5EF4-FFF2-40B4-BE49-F238E27FC236}">
              <a16:creationId xmlns:a16="http://schemas.microsoft.com/office/drawing/2014/main" id="{973F20BB-8CD5-47D8-9390-446271377856}"/>
            </a:ext>
          </a:extLst>
        </xdr:cNvPr>
        <xdr:cNvSpPr/>
      </xdr:nvSpPr>
      <xdr:spPr>
        <a:xfrm>
          <a:off x="17937480" y="172389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19050</xdr:rowOff>
    </xdr:from>
    <xdr:to>
      <xdr:col>111</xdr:col>
      <xdr:colOff>177800</xdr:colOff>
      <xdr:row>103</xdr:row>
      <xdr:rowOff>19050</xdr:rowOff>
    </xdr:to>
    <xdr:cxnSp macro="">
      <xdr:nvCxnSpPr>
        <xdr:cNvPr id="736" name="直線コネクタ 735">
          <a:extLst>
            <a:ext uri="{FF2B5EF4-FFF2-40B4-BE49-F238E27FC236}">
              <a16:creationId xmlns:a16="http://schemas.microsoft.com/office/drawing/2014/main" id="{63046D43-369E-432D-A4A2-DEB6893548F1}"/>
            </a:ext>
          </a:extLst>
        </xdr:cNvPr>
        <xdr:cNvCxnSpPr/>
      </xdr:nvCxnSpPr>
      <xdr:spPr>
        <a:xfrm>
          <a:off x="17988280" y="17285970"/>
          <a:ext cx="78994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102</xdr:row>
      <xdr:rowOff>139700</xdr:rowOff>
    </xdr:from>
    <xdr:to>
      <xdr:col>102</xdr:col>
      <xdr:colOff>165100</xdr:colOff>
      <xdr:row>103</xdr:row>
      <xdr:rowOff>69850</xdr:rowOff>
    </xdr:to>
    <xdr:sp macro="" textlink="">
      <xdr:nvSpPr>
        <xdr:cNvPr id="737" name="楕円 736">
          <a:extLst>
            <a:ext uri="{FF2B5EF4-FFF2-40B4-BE49-F238E27FC236}">
              <a16:creationId xmlns:a16="http://schemas.microsoft.com/office/drawing/2014/main" id="{48E07C8B-F552-414E-BBB1-0941F7F51E63}"/>
            </a:ext>
          </a:extLst>
        </xdr:cNvPr>
        <xdr:cNvSpPr/>
      </xdr:nvSpPr>
      <xdr:spPr>
        <a:xfrm>
          <a:off x="17162780" y="172389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19050</xdr:rowOff>
    </xdr:from>
    <xdr:to>
      <xdr:col>107</xdr:col>
      <xdr:colOff>50800</xdr:colOff>
      <xdr:row>103</xdr:row>
      <xdr:rowOff>19050</xdr:rowOff>
    </xdr:to>
    <xdr:cxnSp macro="">
      <xdr:nvCxnSpPr>
        <xdr:cNvPr id="738" name="直線コネクタ 737">
          <a:extLst>
            <a:ext uri="{FF2B5EF4-FFF2-40B4-BE49-F238E27FC236}">
              <a16:creationId xmlns:a16="http://schemas.microsoft.com/office/drawing/2014/main" id="{01DE0DE2-F077-45D7-A1D3-AE30EEA64C27}"/>
            </a:ext>
          </a:extLst>
        </xdr:cNvPr>
        <xdr:cNvCxnSpPr/>
      </xdr:nvCxnSpPr>
      <xdr:spPr>
        <a:xfrm>
          <a:off x="17213580" y="17285970"/>
          <a:ext cx="7747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102</xdr:row>
      <xdr:rowOff>139700</xdr:rowOff>
    </xdr:from>
    <xdr:to>
      <xdr:col>98</xdr:col>
      <xdr:colOff>38100</xdr:colOff>
      <xdr:row>103</xdr:row>
      <xdr:rowOff>69850</xdr:rowOff>
    </xdr:to>
    <xdr:sp macro="" textlink="">
      <xdr:nvSpPr>
        <xdr:cNvPr id="739" name="楕円 738">
          <a:extLst>
            <a:ext uri="{FF2B5EF4-FFF2-40B4-BE49-F238E27FC236}">
              <a16:creationId xmlns:a16="http://schemas.microsoft.com/office/drawing/2014/main" id="{C4C97088-B379-4D22-9CB4-FCF26AD0D9A9}"/>
            </a:ext>
          </a:extLst>
        </xdr:cNvPr>
        <xdr:cNvSpPr/>
      </xdr:nvSpPr>
      <xdr:spPr>
        <a:xfrm>
          <a:off x="16388080" y="172389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19050</xdr:rowOff>
    </xdr:from>
    <xdr:to>
      <xdr:col>102</xdr:col>
      <xdr:colOff>114300</xdr:colOff>
      <xdr:row>103</xdr:row>
      <xdr:rowOff>19050</xdr:rowOff>
    </xdr:to>
    <xdr:cxnSp macro="">
      <xdr:nvCxnSpPr>
        <xdr:cNvPr id="740" name="直線コネクタ 739">
          <a:extLst>
            <a:ext uri="{FF2B5EF4-FFF2-40B4-BE49-F238E27FC236}">
              <a16:creationId xmlns:a16="http://schemas.microsoft.com/office/drawing/2014/main" id="{2A3A5F1D-A8E1-40AA-A48B-16E636100071}"/>
            </a:ext>
          </a:extLst>
        </xdr:cNvPr>
        <xdr:cNvCxnSpPr/>
      </xdr:nvCxnSpPr>
      <xdr:spPr>
        <a:xfrm>
          <a:off x="16431260" y="17285970"/>
          <a:ext cx="7823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105</xdr:row>
      <xdr:rowOff>143510</xdr:rowOff>
    </xdr:from>
    <xdr:ext cx="469900" cy="258445"/>
    <xdr:sp macro="" textlink="">
      <xdr:nvSpPr>
        <xdr:cNvPr id="741" name="n_1aveValue【公民館】&#10;一人当たり面積">
          <a:extLst>
            <a:ext uri="{FF2B5EF4-FFF2-40B4-BE49-F238E27FC236}">
              <a16:creationId xmlns:a16="http://schemas.microsoft.com/office/drawing/2014/main" id="{3A63305E-F04A-4CDB-A408-EB81EF26D5B9}"/>
            </a:ext>
          </a:extLst>
        </xdr:cNvPr>
        <xdr:cNvSpPr txBox="1"/>
      </xdr:nvSpPr>
      <xdr:spPr>
        <a:xfrm>
          <a:off x="18561050" y="1774571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0.038</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105</xdr:row>
      <xdr:rowOff>143510</xdr:rowOff>
    </xdr:from>
    <xdr:ext cx="469265" cy="258445"/>
    <xdr:sp macro="" textlink="">
      <xdr:nvSpPr>
        <xdr:cNvPr id="742" name="n_2aveValue【公民館】&#10;一人当たり面積">
          <a:extLst>
            <a:ext uri="{FF2B5EF4-FFF2-40B4-BE49-F238E27FC236}">
              <a16:creationId xmlns:a16="http://schemas.microsoft.com/office/drawing/2014/main" id="{5078F439-D02D-4E0F-9B3C-53937619DAF9}"/>
            </a:ext>
          </a:extLst>
        </xdr:cNvPr>
        <xdr:cNvSpPr txBox="1"/>
      </xdr:nvSpPr>
      <xdr:spPr>
        <a:xfrm>
          <a:off x="17776190" y="177457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0.038</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105</xdr:row>
      <xdr:rowOff>109855</xdr:rowOff>
    </xdr:from>
    <xdr:ext cx="469265" cy="258445"/>
    <xdr:sp macro="" textlink="">
      <xdr:nvSpPr>
        <xdr:cNvPr id="743" name="n_3aveValue【公民館】&#10;一人当たり面積">
          <a:extLst>
            <a:ext uri="{FF2B5EF4-FFF2-40B4-BE49-F238E27FC236}">
              <a16:creationId xmlns:a16="http://schemas.microsoft.com/office/drawing/2014/main" id="{8910142E-7172-45E6-94E6-1FC18CC96732}"/>
            </a:ext>
          </a:extLst>
        </xdr:cNvPr>
        <xdr:cNvSpPr txBox="1"/>
      </xdr:nvSpPr>
      <xdr:spPr>
        <a:xfrm>
          <a:off x="17001490" y="1771205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0.040</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106</xdr:row>
      <xdr:rowOff>20320</xdr:rowOff>
    </xdr:from>
    <xdr:ext cx="469265" cy="258445"/>
    <xdr:sp macro="" textlink="">
      <xdr:nvSpPr>
        <xdr:cNvPr id="744" name="n_4aveValue【公民館】&#10;一人当たり面積">
          <a:extLst>
            <a:ext uri="{FF2B5EF4-FFF2-40B4-BE49-F238E27FC236}">
              <a16:creationId xmlns:a16="http://schemas.microsoft.com/office/drawing/2014/main" id="{50A2020D-51BA-45DB-887D-F040D69DBBF2}"/>
            </a:ext>
          </a:extLst>
        </xdr:cNvPr>
        <xdr:cNvSpPr txBox="1"/>
      </xdr:nvSpPr>
      <xdr:spPr>
        <a:xfrm>
          <a:off x="16226790" y="1779016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0.035</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101</xdr:row>
      <xdr:rowOff>86360</xdr:rowOff>
    </xdr:from>
    <xdr:ext cx="469900" cy="258445"/>
    <xdr:sp macro="" textlink="">
      <xdr:nvSpPr>
        <xdr:cNvPr id="745" name="n_1mainValue【公民館】&#10;一人当たり面積">
          <a:extLst>
            <a:ext uri="{FF2B5EF4-FFF2-40B4-BE49-F238E27FC236}">
              <a16:creationId xmlns:a16="http://schemas.microsoft.com/office/drawing/2014/main" id="{70BA9375-BD60-49D6-B96A-65A4DDE3FEF9}"/>
            </a:ext>
          </a:extLst>
        </xdr:cNvPr>
        <xdr:cNvSpPr txBox="1"/>
      </xdr:nvSpPr>
      <xdr:spPr>
        <a:xfrm>
          <a:off x="18561050" y="1701800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0.064</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101</xdr:row>
      <xdr:rowOff>86360</xdr:rowOff>
    </xdr:from>
    <xdr:ext cx="469265" cy="258445"/>
    <xdr:sp macro="" textlink="">
      <xdr:nvSpPr>
        <xdr:cNvPr id="746" name="n_2mainValue【公民館】&#10;一人当たり面積">
          <a:extLst>
            <a:ext uri="{FF2B5EF4-FFF2-40B4-BE49-F238E27FC236}">
              <a16:creationId xmlns:a16="http://schemas.microsoft.com/office/drawing/2014/main" id="{6E2B793F-D8F6-4968-8807-4A11E83E7C77}"/>
            </a:ext>
          </a:extLst>
        </xdr:cNvPr>
        <xdr:cNvSpPr txBox="1"/>
      </xdr:nvSpPr>
      <xdr:spPr>
        <a:xfrm>
          <a:off x="17776190" y="1701800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0.064</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101</xdr:row>
      <xdr:rowOff>86360</xdr:rowOff>
    </xdr:from>
    <xdr:ext cx="469265" cy="258445"/>
    <xdr:sp macro="" textlink="">
      <xdr:nvSpPr>
        <xdr:cNvPr id="747" name="n_3mainValue【公民館】&#10;一人当たり面積">
          <a:extLst>
            <a:ext uri="{FF2B5EF4-FFF2-40B4-BE49-F238E27FC236}">
              <a16:creationId xmlns:a16="http://schemas.microsoft.com/office/drawing/2014/main" id="{8EE9F023-290C-4F67-99D6-2BD892B81956}"/>
            </a:ext>
          </a:extLst>
        </xdr:cNvPr>
        <xdr:cNvSpPr txBox="1"/>
      </xdr:nvSpPr>
      <xdr:spPr>
        <a:xfrm>
          <a:off x="17001490" y="1701800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0.064</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101</xdr:row>
      <xdr:rowOff>86360</xdr:rowOff>
    </xdr:from>
    <xdr:ext cx="469265" cy="258445"/>
    <xdr:sp macro="" textlink="">
      <xdr:nvSpPr>
        <xdr:cNvPr id="748" name="n_4mainValue【公民館】&#10;一人当たり面積">
          <a:extLst>
            <a:ext uri="{FF2B5EF4-FFF2-40B4-BE49-F238E27FC236}">
              <a16:creationId xmlns:a16="http://schemas.microsoft.com/office/drawing/2014/main" id="{7F17986B-DB9D-47D0-B23E-2BF81196ED29}"/>
            </a:ext>
          </a:extLst>
        </xdr:cNvPr>
        <xdr:cNvSpPr txBox="1"/>
      </xdr:nvSpPr>
      <xdr:spPr>
        <a:xfrm>
          <a:off x="16226790" y="1701800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9" name="正方形/長方形 748">
          <a:extLst>
            <a:ext uri="{FF2B5EF4-FFF2-40B4-BE49-F238E27FC236}">
              <a16:creationId xmlns:a16="http://schemas.microsoft.com/office/drawing/2014/main" id="{ECAC0CEF-EEFA-4972-B232-120685E6210E}"/>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0" name="正方形/長方形 749">
          <a:extLst>
            <a:ext uri="{FF2B5EF4-FFF2-40B4-BE49-F238E27FC236}">
              <a16:creationId xmlns:a16="http://schemas.microsoft.com/office/drawing/2014/main" id="{1E6D0A94-E13E-4960-8C01-350176C2EC77}"/>
            </a:ext>
          </a:extLst>
        </xdr:cNvPr>
        <xdr:cNvSpPr/>
      </xdr:nvSpPr>
      <xdr:spPr>
        <a:xfrm>
          <a:off x="670560" y="19063970"/>
          <a:ext cx="33909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1" name="テキスト ボックス 750">
          <a:extLst>
            <a:ext uri="{FF2B5EF4-FFF2-40B4-BE49-F238E27FC236}">
              <a16:creationId xmlns:a16="http://schemas.microsoft.com/office/drawing/2014/main" id="{B8A5861B-A3C6-4C3A-8139-6C31193CB3A7}"/>
            </a:ext>
          </a:extLst>
        </xdr:cNvPr>
        <xdr:cNvSpPr txBox="1"/>
      </xdr:nvSpPr>
      <xdr:spPr>
        <a:xfrm>
          <a:off x="746760" y="19310350"/>
          <a:ext cx="19433540" cy="145542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類似団体内平均値と比較して有形固定資産減価償却率が低い施設は、</a:t>
          </a:r>
          <a:r>
            <a:rPr kumimoji="1" lang="en-US" altLang="ja-JP" sz="1300">
              <a:latin typeface="ＭＳ Ｐゴシック"/>
              <a:ea typeface="ＭＳ Ｐゴシック"/>
            </a:rPr>
            <a:t>【</a:t>
          </a:r>
          <a:r>
            <a:rPr kumimoji="1" lang="ja-JP" altLang="en-US" sz="1300">
              <a:latin typeface="ＭＳ Ｐゴシック"/>
              <a:ea typeface="ＭＳ Ｐゴシック"/>
            </a:rPr>
            <a:t>道路</a:t>
          </a:r>
          <a:r>
            <a:rPr kumimoji="1" lang="en-US" altLang="ja-JP" sz="1300">
              <a:latin typeface="ＭＳ Ｐゴシック"/>
              <a:ea typeface="ＭＳ Ｐゴシック"/>
            </a:rPr>
            <a:t>】【</a:t>
          </a:r>
          <a:r>
            <a:rPr kumimoji="1" lang="ja-JP" altLang="en-US" sz="1300">
              <a:latin typeface="ＭＳ Ｐゴシック"/>
              <a:ea typeface="ＭＳ Ｐゴシック"/>
            </a:rPr>
            <a:t>学校施設</a:t>
          </a:r>
          <a:r>
            <a:rPr kumimoji="1" lang="en-US" altLang="ja-JP" sz="1300">
              <a:latin typeface="ＭＳ Ｐゴシック"/>
              <a:ea typeface="ＭＳ Ｐゴシック"/>
            </a:rPr>
            <a:t>】【</a:t>
          </a:r>
          <a:r>
            <a:rPr kumimoji="1" lang="ja-JP" altLang="en-US" sz="1300">
              <a:latin typeface="ＭＳ Ｐゴシック"/>
              <a:ea typeface="ＭＳ Ｐゴシック"/>
            </a:rPr>
            <a:t>児童館</a:t>
          </a:r>
          <a:r>
            <a:rPr kumimoji="1" lang="en-US" altLang="ja-JP" sz="1300">
              <a:latin typeface="ＭＳ Ｐゴシック"/>
              <a:ea typeface="ＭＳ Ｐゴシック"/>
            </a:rPr>
            <a:t>】【</a:t>
          </a:r>
          <a:r>
            <a:rPr kumimoji="1" lang="ja-JP" altLang="en-US" sz="1300">
              <a:latin typeface="ＭＳ Ｐゴシック"/>
              <a:ea typeface="ＭＳ Ｐゴシック"/>
            </a:rPr>
            <a:t>公民館</a:t>
          </a:r>
          <a:r>
            <a:rPr kumimoji="1" lang="en-US" altLang="ja-JP" sz="1300">
              <a:latin typeface="ＭＳ Ｐゴシック"/>
              <a:ea typeface="ＭＳ Ｐゴシック"/>
            </a:rPr>
            <a:t>】</a:t>
          </a:r>
          <a:r>
            <a:rPr kumimoji="1" lang="ja-JP" altLang="en-US" sz="1300">
              <a:latin typeface="ＭＳ Ｐゴシック"/>
              <a:ea typeface="ＭＳ Ｐゴシック"/>
            </a:rPr>
            <a:t>であり、この中でも</a:t>
          </a:r>
          <a:r>
            <a:rPr kumimoji="1" lang="en-US" altLang="ja-JP" sz="1300">
              <a:latin typeface="ＭＳ Ｐゴシック"/>
              <a:ea typeface="ＭＳ Ｐゴシック"/>
            </a:rPr>
            <a:t>【</a:t>
          </a:r>
          <a:r>
            <a:rPr kumimoji="1" lang="ja-JP" altLang="en-US" sz="1300">
              <a:latin typeface="ＭＳ Ｐゴシック"/>
              <a:ea typeface="ＭＳ Ｐゴシック"/>
            </a:rPr>
            <a:t>道路</a:t>
          </a:r>
          <a:r>
            <a:rPr kumimoji="1" lang="en-US" altLang="ja-JP" sz="1300">
              <a:latin typeface="ＭＳ Ｐゴシック"/>
              <a:ea typeface="ＭＳ Ｐゴシック"/>
            </a:rPr>
            <a:t>】【</a:t>
          </a:r>
          <a:r>
            <a:rPr kumimoji="1" lang="ja-JP" altLang="en-US" sz="1300">
              <a:latin typeface="ＭＳ Ｐゴシック"/>
              <a:ea typeface="ＭＳ Ｐゴシック"/>
            </a:rPr>
            <a:t>児童館</a:t>
          </a:r>
          <a:r>
            <a:rPr kumimoji="1" lang="en-US" altLang="ja-JP" sz="1300">
              <a:latin typeface="ＭＳ Ｐゴシック"/>
              <a:ea typeface="ＭＳ Ｐゴシック"/>
            </a:rPr>
            <a:t>】【</a:t>
          </a:r>
          <a:r>
            <a:rPr kumimoji="1" lang="ja-JP" altLang="en-US" sz="1300">
              <a:latin typeface="ＭＳ Ｐゴシック"/>
              <a:ea typeface="ＭＳ Ｐゴシック"/>
            </a:rPr>
            <a:t>公民館</a:t>
          </a:r>
          <a:r>
            <a:rPr kumimoji="1" lang="en-US" altLang="ja-JP" sz="1300">
              <a:latin typeface="ＭＳ Ｐゴシック"/>
              <a:ea typeface="ＭＳ Ｐゴシック"/>
            </a:rPr>
            <a:t>】</a:t>
          </a:r>
          <a:r>
            <a:rPr kumimoji="1" lang="ja-JP" altLang="en-US" sz="1300">
              <a:latin typeface="ＭＳ Ｐゴシック"/>
              <a:ea typeface="ＭＳ Ｐゴシック"/>
            </a:rPr>
            <a:t>が低くなっている。</a:t>
          </a:r>
          <a:r>
            <a:rPr kumimoji="1" lang="en-US" altLang="ja-JP" sz="1300">
              <a:latin typeface="ＭＳ Ｐゴシック"/>
              <a:ea typeface="ＭＳ Ｐゴシック"/>
            </a:rPr>
            <a:t>【</a:t>
          </a:r>
          <a:r>
            <a:rPr kumimoji="1" lang="ja-JP" altLang="en-US" sz="1300">
              <a:latin typeface="ＭＳ Ｐゴシック"/>
              <a:ea typeface="ＭＳ Ｐゴシック"/>
            </a:rPr>
            <a:t>道路</a:t>
          </a:r>
          <a:r>
            <a:rPr kumimoji="1" lang="en-US" altLang="ja-JP" sz="1300">
              <a:latin typeface="ＭＳ Ｐゴシック"/>
              <a:ea typeface="ＭＳ Ｐゴシック"/>
            </a:rPr>
            <a:t>】</a:t>
          </a:r>
          <a:r>
            <a:rPr kumimoji="1" lang="ja-JP" altLang="en-US" sz="1300">
              <a:latin typeface="ＭＳ Ｐゴシック"/>
              <a:ea typeface="ＭＳ Ｐゴシック"/>
            </a:rPr>
            <a:t>については、平成</a:t>
          </a:r>
          <a:r>
            <a:rPr kumimoji="1" lang="en-US" altLang="ja-JP" sz="1300">
              <a:latin typeface="ＭＳ Ｐゴシック"/>
              <a:ea typeface="ＭＳ Ｐゴシック"/>
            </a:rPr>
            <a:t>15</a:t>
          </a:r>
          <a:r>
            <a:rPr kumimoji="1" lang="ja-JP" altLang="en-US" sz="1300">
              <a:latin typeface="ＭＳ Ｐゴシック"/>
              <a:ea typeface="ＭＳ Ｐゴシック"/>
            </a:rPr>
            <a:t>年度の合併時に決定した新市建設計画に基づき、合併特例債を活用して市内各駅の駅前広場等のインフラ整備を実施してきたことから数値が低くなっており、</a:t>
          </a:r>
          <a:r>
            <a:rPr kumimoji="1" lang="en-US" altLang="ja-JP" sz="1300">
              <a:latin typeface="ＭＳ Ｐゴシック"/>
              <a:ea typeface="ＭＳ Ｐゴシック"/>
            </a:rPr>
            <a:t>【</a:t>
          </a:r>
          <a:r>
            <a:rPr kumimoji="1" lang="ja-JP" altLang="en-US" sz="1300">
              <a:latin typeface="ＭＳ Ｐゴシック"/>
              <a:ea typeface="ＭＳ Ｐゴシック"/>
            </a:rPr>
            <a:t>児童館</a:t>
          </a:r>
          <a:r>
            <a:rPr kumimoji="1" lang="en-US" altLang="ja-JP" sz="1300">
              <a:latin typeface="ＭＳ Ｐゴシック"/>
              <a:ea typeface="ＭＳ Ｐゴシック"/>
            </a:rPr>
            <a:t>】</a:t>
          </a:r>
          <a:r>
            <a:rPr kumimoji="1" lang="ja-JP" altLang="en-US" sz="1300">
              <a:latin typeface="ＭＳ Ｐゴシック"/>
              <a:ea typeface="ＭＳ Ｐゴシック"/>
            </a:rPr>
            <a:t>については、令和</a:t>
          </a:r>
          <a:r>
            <a:rPr kumimoji="1" lang="en-US" altLang="ja-JP" sz="1300">
              <a:latin typeface="ＭＳ Ｐゴシック"/>
              <a:ea typeface="ＭＳ Ｐゴシック"/>
            </a:rPr>
            <a:t>4</a:t>
          </a:r>
          <a:r>
            <a:rPr kumimoji="1" lang="ja-JP" altLang="en-US" sz="1300">
              <a:latin typeface="ＭＳ Ｐゴシック"/>
              <a:ea typeface="ＭＳ Ｐゴシック"/>
            </a:rPr>
            <a:t>年度に野田市立児童センターを新設したことから数値が低くなっている。</a:t>
          </a:r>
        </a:p>
        <a:p>
          <a:r>
            <a:rPr kumimoji="1" lang="ja-JP" altLang="en-US" sz="1300">
              <a:latin typeface="ＭＳ Ｐゴシック"/>
              <a:ea typeface="ＭＳ Ｐゴシック"/>
            </a:rPr>
            <a:t>　一方、類似団体と比較して有形固定資産減価償却率が高い施設は、</a:t>
          </a:r>
          <a:r>
            <a:rPr kumimoji="1" lang="en-US" altLang="ja-JP" sz="1300">
              <a:latin typeface="ＭＳ Ｐゴシック"/>
              <a:ea typeface="ＭＳ Ｐゴシック"/>
            </a:rPr>
            <a:t>【</a:t>
          </a:r>
          <a:r>
            <a:rPr kumimoji="1" lang="ja-JP" altLang="en-US" sz="1300">
              <a:latin typeface="ＭＳ Ｐゴシック"/>
              <a:ea typeface="ＭＳ Ｐゴシック"/>
            </a:rPr>
            <a:t>認定こども園・幼稚園・保育所</a:t>
          </a:r>
          <a:r>
            <a:rPr kumimoji="1" lang="en-US" altLang="ja-JP" sz="1300">
              <a:latin typeface="ＭＳ Ｐゴシック"/>
              <a:ea typeface="ＭＳ Ｐゴシック"/>
            </a:rPr>
            <a:t>】【</a:t>
          </a:r>
          <a:r>
            <a:rPr kumimoji="1" lang="ja-JP" altLang="en-US" sz="1300">
              <a:latin typeface="ＭＳ Ｐゴシック"/>
              <a:ea typeface="ＭＳ Ｐゴシック"/>
            </a:rPr>
            <a:t>公営住宅</a:t>
          </a:r>
          <a:r>
            <a:rPr kumimoji="1" lang="en-US" altLang="ja-JP" sz="1300">
              <a:latin typeface="ＭＳ Ｐゴシック"/>
              <a:ea typeface="ＭＳ Ｐゴシック"/>
            </a:rPr>
            <a:t>】</a:t>
          </a:r>
          <a:r>
            <a:rPr kumimoji="1" lang="ja-JP" altLang="en-US" sz="1300">
              <a:latin typeface="ＭＳ Ｐゴシック"/>
              <a:ea typeface="ＭＳ Ｐゴシック"/>
            </a:rPr>
            <a:t>であり、この中でも</a:t>
          </a:r>
          <a:r>
            <a:rPr kumimoji="1" lang="en-US" altLang="ja-JP" sz="1300">
              <a:latin typeface="ＭＳ Ｐゴシック"/>
              <a:ea typeface="ＭＳ Ｐゴシック"/>
            </a:rPr>
            <a:t>【</a:t>
          </a:r>
          <a:r>
            <a:rPr kumimoji="1" lang="ja-JP" altLang="en-US" sz="1300">
              <a:latin typeface="ＭＳ Ｐゴシック"/>
              <a:ea typeface="ＭＳ Ｐゴシック"/>
            </a:rPr>
            <a:t>認定こども園・幼稚園・保育所</a:t>
          </a:r>
          <a:r>
            <a:rPr kumimoji="1" lang="en-US" altLang="ja-JP" sz="1300">
              <a:latin typeface="ＭＳ Ｐゴシック"/>
              <a:ea typeface="ＭＳ Ｐゴシック"/>
            </a:rPr>
            <a:t>】</a:t>
          </a:r>
          <a:r>
            <a:rPr kumimoji="1" lang="ja-JP" altLang="en-US" sz="1300">
              <a:latin typeface="ＭＳ Ｐゴシック"/>
              <a:ea typeface="ＭＳ Ｐゴシック"/>
            </a:rPr>
            <a:t>が高くなっている。これは、</a:t>
          </a:r>
          <a:r>
            <a:rPr kumimoji="1" lang="en-US" altLang="ja-JP" sz="1300">
              <a:latin typeface="ＭＳ Ｐゴシック"/>
              <a:ea typeface="ＭＳ Ｐゴシック"/>
            </a:rPr>
            <a:t>3</a:t>
          </a:r>
          <a:r>
            <a:rPr kumimoji="1" lang="ja-JP" altLang="en-US" sz="1300">
              <a:latin typeface="ＭＳ Ｐゴシック"/>
              <a:ea typeface="ＭＳ Ｐゴシック"/>
            </a:rPr>
            <a:t>施設を運営している市立幼稚園、</a:t>
          </a:r>
          <a:r>
            <a:rPr kumimoji="1" lang="en-US" altLang="ja-JP" sz="1300">
              <a:latin typeface="ＭＳ Ｐゴシック"/>
              <a:ea typeface="ＭＳ Ｐゴシック"/>
            </a:rPr>
            <a:t>9</a:t>
          </a:r>
          <a:r>
            <a:rPr kumimoji="1" lang="ja-JP" altLang="en-US" sz="1300">
              <a:latin typeface="ＭＳ Ｐゴシック"/>
              <a:ea typeface="ＭＳ Ｐゴシック"/>
            </a:rPr>
            <a:t>施設を運営している市立保育所の大部分が昭和</a:t>
          </a:r>
          <a:r>
            <a:rPr kumimoji="1" lang="en-US" altLang="ja-JP" sz="1300">
              <a:latin typeface="ＭＳ Ｐゴシック"/>
              <a:ea typeface="ＭＳ Ｐゴシック"/>
            </a:rPr>
            <a:t>40</a:t>
          </a:r>
          <a:r>
            <a:rPr kumimoji="1" lang="ja-JP" altLang="en-US" sz="1300">
              <a:latin typeface="ＭＳ Ｐゴシック"/>
              <a:ea typeface="ＭＳ Ｐゴシック"/>
            </a:rPr>
            <a:t>年代後半から昭和</a:t>
          </a:r>
          <a:r>
            <a:rPr kumimoji="1" lang="en-US" altLang="ja-JP" sz="1300">
              <a:latin typeface="ＭＳ Ｐゴシック"/>
              <a:ea typeface="ＭＳ Ｐゴシック"/>
            </a:rPr>
            <a:t>50</a:t>
          </a:r>
          <a:r>
            <a:rPr kumimoji="1" lang="ja-JP" altLang="en-US" sz="1300">
              <a:latin typeface="ＭＳ Ｐゴシック"/>
              <a:ea typeface="ＭＳ Ｐゴシック"/>
            </a:rPr>
            <a:t>年代に建設された施設であり、耐用年数を超過し老朽化した建物が多いことから数値が高くなっている。</a:t>
          </a:r>
        </a:p>
        <a:p>
          <a:r>
            <a:rPr kumimoji="1" lang="ja-JP" altLang="en-US" sz="1300">
              <a:latin typeface="ＭＳ Ｐゴシック"/>
              <a:ea typeface="ＭＳ Ｐゴシック"/>
            </a:rPr>
            <a:t>　今後は多くの公共施設が大規模改修等の時期を迎えることから、野田市公共施設等総合管理計画に基づき、総合的かつ長期的な視点に立ち、建物等の維持管理に努める。</a:t>
          </a:r>
        </a:p>
        <a:p>
          <a:endParaRPr kumimoji="1" lang="ja-JP" altLang="en-US" sz="1300">
            <a:latin typeface="ＭＳ Ｐゴシック"/>
            <a:ea typeface="ＭＳ Ｐゴシック"/>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E7DED0E-C123-4771-A931-339DEA40F63C}"/>
            </a:ext>
          </a:extLst>
        </xdr:cNvPr>
        <xdr:cNvSpPr/>
      </xdr:nvSpPr>
      <xdr:spPr>
        <a:xfrm>
          <a:off x="566420" y="127000"/>
          <a:ext cx="11168380" cy="6197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BE20AAD4-583D-4DCB-AFD9-13BEB16888B4}"/>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B6E92D46-4CF0-4C15-839B-69C01860117D}"/>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59CE829D-6E47-4F7F-ABC1-C6D2F521DAB1}"/>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千葉県野田市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90F69DA0-D787-4A2E-B53E-8567675E1D6C}"/>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8903D360-192C-48CF-979F-34C81A5BAFC8}"/>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95B2F431-8924-4C84-8070-32A8FB23B01F}"/>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7D088919-1191-4395-916D-25A3A1805F55}"/>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F0F1598A-6648-4550-A264-3BDED3E6AF33}"/>
            </a:ext>
          </a:extLst>
        </xdr:cNvPr>
        <xdr:cNvSpPr/>
      </xdr:nvSpPr>
      <xdr:spPr>
        <a:xfrm>
          <a:off x="797560" y="901700"/>
          <a:ext cx="121412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4FB8A11C-EFE2-43D3-B5A9-80964807E9D6}"/>
            </a:ext>
          </a:extLst>
        </xdr:cNvPr>
        <xdr:cNvSpPr/>
      </xdr:nvSpPr>
      <xdr:spPr>
        <a:xfrm>
          <a:off x="1971040" y="901700"/>
          <a:ext cx="117348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153,661
149,392
103.55
61,220,330
59,323,036
1,622,561
31,919,676
42,085,351</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C545939-7CBA-4346-900E-3339C5C02263}"/>
            </a:ext>
          </a:extLst>
        </xdr:cNvPr>
        <xdr:cNvSpPr/>
      </xdr:nvSpPr>
      <xdr:spPr>
        <a:xfrm>
          <a:off x="3144520" y="901700"/>
          <a:ext cx="134112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EA261217-EC6A-46DD-971C-1A69EC5BE37C}"/>
            </a:ext>
          </a:extLst>
        </xdr:cNvPr>
        <xdr:cNvSpPr/>
      </xdr:nvSpPr>
      <xdr:spPr>
        <a:xfrm>
          <a:off x="4485640" y="920750"/>
          <a:ext cx="1780540" cy="9207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674074A1-CE70-41C0-BF8F-78BC0167CE4E}"/>
            </a:ext>
          </a:extLst>
        </xdr:cNvPr>
        <xdr:cNvSpPr/>
      </xdr:nvSpPr>
      <xdr:spPr>
        <a:xfrm>
          <a:off x="6266180" y="920750"/>
          <a:ext cx="1109980" cy="9207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4.7
3.3</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70E1115D-3347-4A68-93B6-23909F5D6051}"/>
            </a:ext>
          </a:extLst>
        </xdr:cNvPr>
        <xdr:cNvSpPr/>
      </xdr:nvSpPr>
      <xdr:spPr>
        <a:xfrm>
          <a:off x="7439660" y="933450"/>
          <a:ext cx="566420" cy="9169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94AFF941-6351-4BEE-BA7F-6EB7439D82A7}"/>
            </a:ext>
          </a:extLst>
        </xdr:cNvPr>
        <xdr:cNvSpPr/>
      </xdr:nvSpPr>
      <xdr:spPr>
        <a:xfrm>
          <a:off x="4485640" y="1676400"/>
          <a:ext cx="178054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BF4E354C-151E-4C69-99E8-099AE3618D28}"/>
            </a:ext>
          </a:extLst>
        </xdr:cNvPr>
        <xdr:cNvSpPr/>
      </xdr:nvSpPr>
      <xdr:spPr>
        <a:xfrm>
          <a:off x="6329680" y="1676400"/>
          <a:ext cx="301752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Ⅳ</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Ⅳ</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R04  Ⅳ</a:t>
          </a:r>
          <a:r>
            <a:rPr kumimoji="1" lang="ja-JP" altLang="en-US" sz="1100" b="1">
              <a:solidFill>
                <a:srgbClr val="000000"/>
              </a:solidFill>
              <a:latin typeface="ＭＳ ゴシック"/>
              <a:ea typeface="ＭＳ ゴシック"/>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30167D3E-53E4-43BE-A45D-4FB0662D2FE5}"/>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34474EEC-607F-403A-902E-CF3233EAB5D8}"/>
            </a:ext>
          </a:extLst>
        </xdr:cNvPr>
        <xdr:cNvSpPr/>
      </xdr:nvSpPr>
      <xdr:spPr>
        <a:xfrm>
          <a:off x="9986010" y="933450"/>
          <a:ext cx="117348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A27F247A-70BA-46DC-84CD-057479B7F2F6}"/>
            </a:ext>
          </a:extLst>
        </xdr:cNvPr>
        <xdr:cNvSpPr/>
      </xdr:nvSpPr>
      <xdr:spPr>
        <a:xfrm>
          <a:off x="9986010" y="1192530"/>
          <a:ext cx="117348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F9489051-8619-47E9-AE34-16C7AC1BDE62}"/>
            </a:ext>
          </a:extLst>
        </xdr:cNvPr>
        <xdr:cNvSpPr/>
      </xdr:nvSpPr>
      <xdr:spPr>
        <a:xfrm>
          <a:off x="9986010" y="1515110"/>
          <a:ext cx="127762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EE91B698-8051-40FC-AC5F-11CC00B78618}"/>
            </a:ext>
          </a:extLst>
        </xdr:cNvPr>
        <xdr:cNvCxnSpPr/>
      </xdr:nvCxnSpPr>
      <xdr:spPr>
        <a:xfrm flipH="1">
          <a:off x="9831070" y="1018540"/>
          <a:ext cx="18669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F20E152F-B22C-4667-943F-9DA6900A8066}"/>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6B6CB6B1-159B-4E41-9705-D0BCF6D80A6E}"/>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78FC723-1244-47A6-B16F-066C5E489E5E}"/>
            </a:ext>
          </a:extLst>
        </xdr:cNvPr>
        <xdr:cNvCxnSpPr/>
      </xdr:nvCxnSpPr>
      <xdr:spPr>
        <a:xfrm>
          <a:off x="9906635" y="1493520"/>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5DB49370-39C8-4495-820F-5C51EED74C60}"/>
            </a:ext>
          </a:extLst>
        </xdr:cNvPr>
        <xdr:cNvCxnSpPr/>
      </xdr:nvCxnSpPr>
      <xdr:spPr>
        <a:xfrm>
          <a:off x="9850120" y="1493520"/>
          <a:ext cx="14859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A8C90776-7D26-4655-B6EE-36CFDAD77DD3}"/>
            </a:ext>
          </a:extLst>
        </xdr:cNvPr>
        <xdr:cNvCxnSpPr/>
      </xdr:nvCxnSpPr>
      <xdr:spPr>
        <a:xfrm flipV="1">
          <a:off x="9906635" y="1724025"/>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EE47D14A-D458-4CF2-B21D-A6EE4D7E0A90}"/>
            </a:ext>
          </a:extLst>
        </xdr:cNvPr>
        <xdr:cNvCxnSpPr/>
      </xdr:nvCxnSpPr>
      <xdr:spPr>
        <a:xfrm>
          <a:off x="9850120" y="1863090"/>
          <a:ext cx="14859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a:extLst>
            <a:ext uri="{FF2B5EF4-FFF2-40B4-BE49-F238E27FC236}">
              <a16:creationId xmlns:a16="http://schemas.microsoft.com/office/drawing/2014/main" id="{D4DCC7BA-D703-495F-9B80-DE980C10D267}"/>
            </a:ext>
          </a:extLst>
        </xdr:cNvPr>
        <xdr:cNvSpPr txBox="1"/>
      </xdr:nvSpPr>
      <xdr:spPr>
        <a:xfrm>
          <a:off x="629920" y="273304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470" cy="259080"/>
    <xdr:sp macro="" textlink="">
      <xdr:nvSpPr>
        <xdr:cNvPr id="30" name="テキスト ボックス 29">
          <a:extLst>
            <a:ext uri="{FF2B5EF4-FFF2-40B4-BE49-F238E27FC236}">
              <a16:creationId xmlns:a16="http://schemas.microsoft.com/office/drawing/2014/main" id="{BEF06438-EE99-4AB4-B7EF-E4A1C6F0688D}"/>
            </a:ext>
          </a:extLst>
        </xdr:cNvPr>
        <xdr:cNvSpPr txBox="1"/>
      </xdr:nvSpPr>
      <xdr:spPr>
        <a:xfrm>
          <a:off x="629920" y="304292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31505" cy="259080"/>
    <xdr:sp macro="" textlink="">
      <xdr:nvSpPr>
        <xdr:cNvPr id="31" name="テキスト ボックス 30">
          <a:extLst>
            <a:ext uri="{FF2B5EF4-FFF2-40B4-BE49-F238E27FC236}">
              <a16:creationId xmlns:a16="http://schemas.microsoft.com/office/drawing/2014/main" id="{8A81EA2C-A575-4CA8-8FF3-856EAC0F1A8D}"/>
            </a:ext>
          </a:extLst>
        </xdr:cNvPr>
        <xdr:cNvSpPr txBox="1"/>
      </xdr:nvSpPr>
      <xdr:spPr>
        <a:xfrm>
          <a:off x="629920" y="33528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570" cy="258445"/>
    <xdr:sp macro="" textlink="">
      <xdr:nvSpPr>
        <xdr:cNvPr id="32" name="テキスト ボックス 31">
          <a:extLst>
            <a:ext uri="{FF2B5EF4-FFF2-40B4-BE49-F238E27FC236}">
              <a16:creationId xmlns:a16="http://schemas.microsoft.com/office/drawing/2014/main" id="{A416CF0C-845E-40CF-9A12-28D034EC9BA5}"/>
            </a:ext>
          </a:extLst>
        </xdr:cNvPr>
        <xdr:cNvSpPr txBox="1"/>
      </xdr:nvSpPr>
      <xdr:spPr>
        <a:xfrm>
          <a:off x="629920" y="3666490"/>
          <a:ext cx="44335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840FCC63-B011-415B-8954-7449E8D48BD3}"/>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84E61FC0-C4DD-48A0-BAD3-03336208A9AC}"/>
            </a:ext>
          </a:extLst>
        </xdr:cNvPr>
        <xdr:cNvSpPr/>
      </xdr:nvSpPr>
      <xdr:spPr>
        <a:xfrm>
          <a:off x="797560" y="474472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13F9D6AC-783E-4712-AF9C-1279B7E4445B}"/>
            </a:ext>
          </a:extLst>
        </xdr:cNvPr>
        <xdr:cNvSpPr/>
      </xdr:nvSpPr>
      <xdr:spPr>
        <a:xfrm>
          <a:off x="797560" y="494411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FA1EF813-C7EF-4FD8-93E9-EDEB0F1DFADC}"/>
            </a:ext>
          </a:extLst>
        </xdr:cNvPr>
        <xdr:cNvSpPr/>
      </xdr:nvSpPr>
      <xdr:spPr>
        <a:xfrm>
          <a:off x="1676400" y="474472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4428B2F4-787D-40AF-9E37-1D7E6EADE7EA}"/>
            </a:ext>
          </a:extLst>
        </xdr:cNvPr>
        <xdr:cNvSpPr/>
      </xdr:nvSpPr>
      <xdr:spPr>
        <a:xfrm>
          <a:off x="1676400" y="494411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6E4A2CB4-0999-4C75-9899-4D5E9169FBE0}"/>
            </a:ext>
          </a:extLst>
        </xdr:cNvPr>
        <xdr:cNvSpPr/>
      </xdr:nvSpPr>
      <xdr:spPr>
        <a:xfrm>
          <a:off x="2682240" y="474472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86A4BC37-D5FA-47F2-A318-45C3E1202465}"/>
            </a:ext>
          </a:extLst>
        </xdr:cNvPr>
        <xdr:cNvSpPr/>
      </xdr:nvSpPr>
      <xdr:spPr>
        <a:xfrm>
          <a:off x="2682240" y="494411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3E2F6547-1487-48EA-B830-00F75AB6A4AA}"/>
            </a:ext>
          </a:extLst>
        </xdr:cNvPr>
        <xdr:cNvSpPr/>
      </xdr:nvSpPr>
      <xdr:spPr>
        <a:xfrm>
          <a:off x="670560" y="5215890"/>
          <a:ext cx="417576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7815" cy="225425"/>
    <xdr:sp macro="" textlink="">
      <xdr:nvSpPr>
        <xdr:cNvPr id="41" name="テキスト ボックス 40">
          <a:extLst>
            <a:ext uri="{FF2B5EF4-FFF2-40B4-BE49-F238E27FC236}">
              <a16:creationId xmlns:a16="http://schemas.microsoft.com/office/drawing/2014/main" id="{2AAEF90E-120D-451E-BB97-E94EC2FB58AE}"/>
            </a:ext>
          </a:extLst>
        </xdr:cNvPr>
        <xdr:cNvSpPr txBox="1"/>
      </xdr:nvSpPr>
      <xdr:spPr>
        <a:xfrm>
          <a:off x="655320" y="50292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8C2B1162-4313-4320-B4EC-2EF23608BFF1}"/>
            </a:ext>
          </a:extLst>
        </xdr:cNvPr>
        <xdr:cNvCxnSpPr/>
      </xdr:nvCxnSpPr>
      <xdr:spPr>
        <a:xfrm>
          <a:off x="670560" y="745236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43</xdr:row>
      <xdr:rowOff>105410</xdr:rowOff>
    </xdr:from>
    <xdr:ext cx="466725" cy="259080"/>
    <xdr:sp macro="" textlink="">
      <xdr:nvSpPr>
        <xdr:cNvPr id="43" name="テキスト ボックス 42">
          <a:extLst>
            <a:ext uri="{FF2B5EF4-FFF2-40B4-BE49-F238E27FC236}">
              <a16:creationId xmlns:a16="http://schemas.microsoft.com/office/drawing/2014/main" id="{95A41FF9-CB68-411D-B141-404D7473D48E}"/>
            </a:ext>
          </a:extLst>
        </xdr:cNvPr>
        <xdr:cNvSpPr txBox="1"/>
      </xdr:nvSpPr>
      <xdr:spPr>
        <a:xfrm>
          <a:off x="271780" y="731393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19B0BF2B-DCF7-4133-B635-D4F383D17D21}"/>
            </a:ext>
          </a:extLst>
        </xdr:cNvPr>
        <xdr:cNvCxnSpPr/>
      </xdr:nvCxnSpPr>
      <xdr:spPr>
        <a:xfrm>
          <a:off x="670560" y="707898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41</xdr:row>
      <xdr:rowOff>67310</xdr:rowOff>
    </xdr:from>
    <xdr:ext cx="466725" cy="259080"/>
    <xdr:sp macro="" textlink="">
      <xdr:nvSpPr>
        <xdr:cNvPr id="45" name="テキスト ボックス 44">
          <a:extLst>
            <a:ext uri="{FF2B5EF4-FFF2-40B4-BE49-F238E27FC236}">
              <a16:creationId xmlns:a16="http://schemas.microsoft.com/office/drawing/2014/main" id="{CCC47972-A339-4073-AC29-C4AB8D13AA36}"/>
            </a:ext>
          </a:extLst>
        </xdr:cNvPr>
        <xdr:cNvSpPr txBox="1"/>
      </xdr:nvSpPr>
      <xdr:spPr>
        <a:xfrm>
          <a:off x="271780" y="694055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219AFA65-4DDA-48CF-B170-3AACC4FC64A6}"/>
            </a:ext>
          </a:extLst>
        </xdr:cNvPr>
        <xdr:cNvCxnSpPr/>
      </xdr:nvCxnSpPr>
      <xdr:spPr>
        <a:xfrm>
          <a:off x="670560" y="670560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39</xdr:row>
      <xdr:rowOff>29210</xdr:rowOff>
    </xdr:from>
    <xdr:ext cx="403225" cy="258445"/>
    <xdr:sp macro="" textlink="">
      <xdr:nvSpPr>
        <xdr:cNvPr id="47" name="テキスト ボックス 46">
          <a:extLst>
            <a:ext uri="{FF2B5EF4-FFF2-40B4-BE49-F238E27FC236}">
              <a16:creationId xmlns:a16="http://schemas.microsoft.com/office/drawing/2014/main" id="{454BEB29-BC7B-4407-B024-C06FAAF47817}"/>
            </a:ext>
          </a:extLst>
        </xdr:cNvPr>
        <xdr:cNvSpPr txBox="1"/>
      </xdr:nvSpPr>
      <xdr:spPr>
        <a:xfrm>
          <a:off x="335915" y="656717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CCEE8B6A-0675-41C0-9B44-47DD7CF53E55}"/>
            </a:ext>
          </a:extLst>
        </xdr:cNvPr>
        <xdr:cNvCxnSpPr/>
      </xdr:nvCxnSpPr>
      <xdr:spPr>
        <a:xfrm>
          <a:off x="670560" y="633603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36</xdr:row>
      <xdr:rowOff>162560</xdr:rowOff>
    </xdr:from>
    <xdr:ext cx="403225" cy="259080"/>
    <xdr:sp macro="" textlink="">
      <xdr:nvSpPr>
        <xdr:cNvPr id="49" name="テキスト ボックス 48">
          <a:extLst>
            <a:ext uri="{FF2B5EF4-FFF2-40B4-BE49-F238E27FC236}">
              <a16:creationId xmlns:a16="http://schemas.microsoft.com/office/drawing/2014/main" id="{9E27BE29-DA17-4EF4-B69C-C9A628E6C963}"/>
            </a:ext>
          </a:extLst>
        </xdr:cNvPr>
        <xdr:cNvSpPr txBox="1"/>
      </xdr:nvSpPr>
      <xdr:spPr>
        <a:xfrm>
          <a:off x="335915" y="619760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36E9F24D-069E-49AE-9B0F-2F1829E55960}"/>
            </a:ext>
          </a:extLst>
        </xdr:cNvPr>
        <xdr:cNvCxnSpPr/>
      </xdr:nvCxnSpPr>
      <xdr:spPr>
        <a:xfrm>
          <a:off x="670560" y="596265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34</xdr:row>
      <xdr:rowOff>124460</xdr:rowOff>
    </xdr:from>
    <xdr:ext cx="403225" cy="259080"/>
    <xdr:sp macro="" textlink="">
      <xdr:nvSpPr>
        <xdr:cNvPr id="51" name="テキスト ボックス 50">
          <a:extLst>
            <a:ext uri="{FF2B5EF4-FFF2-40B4-BE49-F238E27FC236}">
              <a16:creationId xmlns:a16="http://schemas.microsoft.com/office/drawing/2014/main" id="{FD012535-ACB6-4112-AB79-9DC35113D270}"/>
            </a:ext>
          </a:extLst>
        </xdr:cNvPr>
        <xdr:cNvSpPr txBox="1"/>
      </xdr:nvSpPr>
      <xdr:spPr>
        <a:xfrm>
          <a:off x="335915" y="582422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56A2AB17-B043-41CB-B788-F5092C2AD57C}"/>
            </a:ext>
          </a:extLst>
        </xdr:cNvPr>
        <xdr:cNvCxnSpPr/>
      </xdr:nvCxnSpPr>
      <xdr:spPr>
        <a:xfrm>
          <a:off x="670560" y="558927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32</xdr:row>
      <xdr:rowOff>86360</xdr:rowOff>
    </xdr:from>
    <xdr:ext cx="403225" cy="258445"/>
    <xdr:sp macro="" textlink="">
      <xdr:nvSpPr>
        <xdr:cNvPr id="53" name="テキスト ボックス 52">
          <a:extLst>
            <a:ext uri="{FF2B5EF4-FFF2-40B4-BE49-F238E27FC236}">
              <a16:creationId xmlns:a16="http://schemas.microsoft.com/office/drawing/2014/main" id="{75EADCBB-1ECB-42CE-B804-417EAE5829EA}"/>
            </a:ext>
          </a:extLst>
        </xdr:cNvPr>
        <xdr:cNvSpPr txBox="1"/>
      </xdr:nvSpPr>
      <xdr:spPr>
        <a:xfrm>
          <a:off x="335915" y="545084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481B2311-E71A-4B8B-85B0-A2F070B27310}"/>
            </a:ext>
          </a:extLst>
        </xdr:cNvPr>
        <xdr:cNvCxnSpPr/>
      </xdr:nvCxnSpPr>
      <xdr:spPr>
        <a:xfrm>
          <a:off x="670560" y="521589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30</xdr:row>
      <xdr:rowOff>48260</xdr:rowOff>
    </xdr:from>
    <xdr:ext cx="338455" cy="259080"/>
    <xdr:sp macro="" textlink="">
      <xdr:nvSpPr>
        <xdr:cNvPr id="55" name="テキスト ボックス 54">
          <a:extLst>
            <a:ext uri="{FF2B5EF4-FFF2-40B4-BE49-F238E27FC236}">
              <a16:creationId xmlns:a16="http://schemas.microsoft.com/office/drawing/2014/main" id="{25F0009D-B669-4182-AAEE-F6E457A35EE1}"/>
            </a:ext>
          </a:extLst>
        </xdr:cNvPr>
        <xdr:cNvSpPr txBox="1"/>
      </xdr:nvSpPr>
      <xdr:spPr>
        <a:xfrm>
          <a:off x="377190" y="507746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020F02E6-4BD6-4B30-AB4A-49922AD7BC7D}"/>
            </a:ext>
          </a:extLst>
        </xdr:cNvPr>
        <xdr:cNvSpPr/>
      </xdr:nvSpPr>
      <xdr:spPr>
        <a:xfrm>
          <a:off x="670560" y="5215890"/>
          <a:ext cx="417576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9525</xdr:rowOff>
    </xdr:from>
    <xdr:to>
      <xdr:col>24</xdr:col>
      <xdr:colOff>62865</xdr:colOff>
      <xdr:row>40</xdr:row>
      <xdr:rowOff>166370</xdr:rowOff>
    </xdr:to>
    <xdr:cxnSp macro="">
      <xdr:nvCxnSpPr>
        <xdr:cNvPr id="57" name="直線コネクタ 56">
          <a:extLst>
            <a:ext uri="{FF2B5EF4-FFF2-40B4-BE49-F238E27FC236}">
              <a16:creationId xmlns:a16="http://schemas.microsoft.com/office/drawing/2014/main" id="{044301F3-6866-4A89-8A59-31DD989721DD}"/>
            </a:ext>
          </a:extLst>
        </xdr:cNvPr>
        <xdr:cNvCxnSpPr/>
      </xdr:nvCxnSpPr>
      <xdr:spPr>
        <a:xfrm flipV="1">
          <a:off x="4086225" y="5709285"/>
          <a:ext cx="0" cy="11626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169545</xdr:rowOff>
    </xdr:from>
    <xdr:ext cx="405130" cy="258445"/>
    <xdr:sp macro="" textlink="">
      <xdr:nvSpPr>
        <xdr:cNvPr id="58" name="【図書館】&#10;有形固定資産減価償却率最小値テキスト">
          <a:extLst>
            <a:ext uri="{FF2B5EF4-FFF2-40B4-BE49-F238E27FC236}">
              <a16:creationId xmlns:a16="http://schemas.microsoft.com/office/drawing/2014/main" id="{9422A4BB-07C5-4AF6-AE7C-652387096BB8}"/>
            </a:ext>
          </a:extLst>
        </xdr:cNvPr>
        <xdr:cNvSpPr txBox="1"/>
      </xdr:nvSpPr>
      <xdr:spPr>
        <a:xfrm>
          <a:off x="4124960" y="687514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88.7</a:t>
          </a:r>
          <a:endParaRPr kumimoji="1" lang="ja-JP" altLang="en-US" sz="1000" b="1">
            <a:latin typeface="ＭＳ Ｐゴシック"/>
            <a:ea typeface="ＭＳ Ｐゴシック"/>
          </a:endParaRPr>
        </a:p>
      </xdr:txBody>
    </xdr:sp>
    <xdr:clientData/>
  </xdr:oneCellAnchor>
  <xdr:twoCellAnchor>
    <xdr:from>
      <xdr:col>23</xdr:col>
      <xdr:colOff>165100</xdr:colOff>
      <xdr:row>40</xdr:row>
      <xdr:rowOff>166370</xdr:rowOff>
    </xdr:from>
    <xdr:to>
      <xdr:col>24</xdr:col>
      <xdr:colOff>152400</xdr:colOff>
      <xdr:row>40</xdr:row>
      <xdr:rowOff>166370</xdr:rowOff>
    </xdr:to>
    <xdr:cxnSp macro="">
      <xdr:nvCxnSpPr>
        <xdr:cNvPr id="59" name="直線コネクタ 58">
          <a:extLst>
            <a:ext uri="{FF2B5EF4-FFF2-40B4-BE49-F238E27FC236}">
              <a16:creationId xmlns:a16="http://schemas.microsoft.com/office/drawing/2014/main" id="{FD88FA79-2946-44EE-831B-CAB5FD370BBE}"/>
            </a:ext>
          </a:extLst>
        </xdr:cNvPr>
        <xdr:cNvCxnSpPr/>
      </xdr:nvCxnSpPr>
      <xdr:spPr>
        <a:xfrm>
          <a:off x="4020820" y="687197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127635</xdr:rowOff>
    </xdr:from>
    <xdr:ext cx="405130" cy="259080"/>
    <xdr:sp macro="" textlink="">
      <xdr:nvSpPr>
        <xdr:cNvPr id="60" name="【図書館】&#10;有形固定資産減価償却率最大値テキスト">
          <a:extLst>
            <a:ext uri="{FF2B5EF4-FFF2-40B4-BE49-F238E27FC236}">
              <a16:creationId xmlns:a16="http://schemas.microsoft.com/office/drawing/2014/main" id="{DE7BCA2E-D1A6-428F-8A71-9F991867DE41}"/>
            </a:ext>
          </a:extLst>
        </xdr:cNvPr>
        <xdr:cNvSpPr txBox="1"/>
      </xdr:nvSpPr>
      <xdr:spPr>
        <a:xfrm>
          <a:off x="4124960" y="54921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26.5</a:t>
          </a:r>
          <a:endParaRPr kumimoji="1" lang="ja-JP" altLang="en-US" sz="1000" b="1">
            <a:latin typeface="ＭＳ Ｐゴシック"/>
            <a:ea typeface="ＭＳ Ｐゴシック"/>
          </a:endParaRPr>
        </a:p>
      </xdr:txBody>
    </xdr:sp>
    <xdr:clientData/>
  </xdr:oneCellAnchor>
  <xdr:twoCellAnchor>
    <xdr:from>
      <xdr:col>23</xdr:col>
      <xdr:colOff>165100</xdr:colOff>
      <xdr:row>34</xdr:row>
      <xdr:rowOff>9525</xdr:rowOff>
    </xdr:from>
    <xdr:to>
      <xdr:col>24</xdr:col>
      <xdr:colOff>152400</xdr:colOff>
      <xdr:row>34</xdr:row>
      <xdr:rowOff>9525</xdr:rowOff>
    </xdr:to>
    <xdr:cxnSp macro="">
      <xdr:nvCxnSpPr>
        <xdr:cNvPr id="61" name="直線コネクタ 60">
          <a:extLst>
            <a:ext uri="{FF2B5EF4-FFF2-40B4-BE49-F238E27FC236}">
              <a16:creationId xmlns:a16="http://schemas.microsoft.com/office/drawing/2014/main" id="{8B32E146-247E-4BAB-8341-CB6767000498}"/>
            </a:ext>
          </a:extLst>
        </xdr:cNvPr>
        <xdr:cNvCxnSpPr/>
      </xdr:nvCxnSpPr>
      <xdr:spPr>
        <a:xfrm>
          <a:off x="4020820" y="570928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93980</xdr:rowOff>
    </xdr:from>
    <xdr:ext cx="405130" cy="259080"/>
    <xdr:sp macro="" textlink="">
      <xdr:nvSpPr>
        <xdr:cNvPr id="62" name="【図書館】&#10;有形固定資産減価償却率平均値テキスト">
          <a:extLst>
            <a:ext uri="{FF2B5EF4-FFF2-40B4-BE49-F238E27FC236}">
              <a16:creationId xmlns:a16="http://schemas.microsoft.com/office/drawing/2014/main" id="{3D6F9D34-484E-4B43-8B37-F29DE365E095}"/>
            </a:ext>
          </a:extLst>
        </xdr:cNvPr>
        <xdr:cNvSpPr txBox="1"/>
      </xdr:nvSpPr>
      <xdr:spPr>
        <a:xfrm>
          <a:off x="4124960" y="596138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36</xdr:row>
      <xdr:rowOff>71120</xdr:rowOff>
    </xdr:from>
    <xdr:to>
      <xdr:col>24</xdr:col>
      <xdr:colOff>114300</xdr:colOff>
      <xdr:row>37</xdr:row>
      <xdr:rowOff>1270</xdr:rowOff>
    </xdr:to>
    <xdr:sp macro="" textlink="">
      <xdr:nvSpPr>
        <xdr:cNvPr id="63" name="フローチャート: 判断 62">
          <a:extLst>
            <a:ext uri="{FF2B5EF4-FFF2-40B4-BE49-F238E27FC236}">
              <a16:creationId xmlns:a16="http://schemas.microsoft.com/office/drawing/2014/main" id="{BA88AEFB-6449-405B-BEA1-3769ADE0E2C4}"/>
            </a:ext>
          </a:extLst>
        </xdr:cNvPr>
        <xdr:cNvSpPr/>
      </xdr:nvSpPr>
      <xdr:spPr>
        <a:xfrm>
          <a:off x="4036060" y="61061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80645</xdr:rowOff>
    </xdr:from>
    <xdr:to>
      <xdr:col>20</xdr:col>
      <xdr:colOff>38100</xdr:colOff>
      <xdr:row>37</xdr:row>
      <xdr:rowOff>10795</xdr:rowOff>
    </xdr:to>
    <xdr:sp macro="" textlink="">
      <xdr:nvSpPr>
        <xdr:cNvPr id="64" name="フローチャート: 判断 63">
          <a:extLst>
            <a:ext uri="{FF2B5EF4-FFF2-40B4-BE49-F238E27FC236}">
              <a16:creationId xmlns:a16="http://schemas.microsoft.com/office/drawing/2014/main" id="{1E2F78E5-DA46-46B1-8524-8A62502E954C}"/>
            </a:ext>
          </a:extLst>
        </xdr:cNvPr>
        <xdr:cNvSpPr/>
      </xdr:nvSpPr>
      <xdr:spPr>
        <a:xfrm>
          <a:off x="3312160" y="611568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48260</xdr:rowOff>
    </xdr:from>
    <xdr:to>
      <xdr:col>15</xdr:col>
      <xdr:colOff>101600</xdr:colOff>
      <xdr:row>36</xdr:row>
      <xdr:rowOff>149860</xdr:rowOff>
    </xdr:to>
    <xdr:sp macro="" textlink="">
      <xdr:nvSpPr>
        <xdr:cNvPr id="65" name="フローチャート: 判断 64">
          <a:extLst>
            <a:ext uri="{FF2B5EF4-FFF2-40B4-BE49-F238E27FC236}">
              <a16:creationId xmlns:a16="http://schemas.microsoft.com/office/drawing/2014/main" id="{20C976A0-FB6A-4408-97FA-8E865070CDDA}"/>
            </a:ext>
          </a:extLst>
        </xdr:cNvPr>
        <xdr:cNvSpPr/>
      </xdr:nvSpPr>
      <xdr:spPr>
        <a:xfrm>
          <a:off x="2514600" y="608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99695</xdr:rowOff>
    </xdr:from>
    <xdr:to>
      <xdr:col>10</xdr:col>
      <xdr:colOff>165100</xdr:colOff>
      <xdr:row>37</xdr:row>
      <xdr:rowOff>29845</xdr:rowOff>
    </xdr:to>
    <xdr:sp macro="" textlink="">
      <xdr:nvSpPr>
        <xdr:cNvPr id="66" name="フローチャート: 判断 65">
          <a:extLst>
            <a:ext uri="{FF2B5EF4-FFF2-40B4-BE49-F238E27FC236}">
              <a16:creationId xmlns:a16="http://schemas.microsoft.com/office/drawing/2014/main" id="{FC2B4BAD-3372-418C-B602-AC096EC55DE1}"/>
            </a:ext>
          </a:extLst>
        </xdr:cNvPr>
        <xdr:cNvSpPr/>
      </xdr:nvSpPr>
      <xdr:spPr>
        <a:xfrm>
          <a:off x="1739900" y="61347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76835</xdr:rowOff>
    </xdr:from>
    <xdr:to>
      <xdr:col>6</xdr:col>
      <xdr:colOff>38100</xdr:colOff>
      <xdr:row>37</xdr:row>
      <xdr:rowOff>6985</xdr:rowOff>
    </xdr:to>
    <xdr:sp macro="" textlink="">
      <xdr:nvSpPr>
        <xdr:cNvPr id="67" name="フローチャート: 判断 66">
          <a:extLst>
            <a:ext uri="{FF2B5EF4-FFF2-40B4-BE49-F238E27FC236}">
              <a16:creationId xmlns:a16="http://schemas.microsoft.com/office/drawing/2014/main" id="{A0CBD03C-D114-4862-B962-3584549224F8}"/>
            </a:ext>
          </a:extLst>
        </xdr:cNvPr>
        <xdr:cNvSpPr/>
      </xdr:nvSpPr>
      <xdr:spPr>
        <a:xfrm>
          <a:off x="965200" y="611187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73660</xdr:rowOff>
    </xdr:from>
    <xdr:ext cx="762000" cy="259080"/>
    <xdr:sp macro="" textlink="">
      <xdr:nvSpPr>
        <xdr:cNvPr id="68" name="テキスト ボックス 67">
          <a:extLst>
            <a:ext uri="{FF2B5EF4-FFF2-40B4-BE49-F238E27FC236}">
              <a16:creationId xmlns:a16="http://schemas.microsoft.com/office/drawing/2014/main" id="{291492C0-A8E6-4BFB-9F78-F9E2FE3B8C0D}"/>
            </a:ext>
          </a:extLst>
        </xdr:cNvPr>
        <xdr:cNvSpPr txBox="1"/>
      </xdr:nvSpPr>
      <xdr:spPr>
        <a:xfrm>
          <a:off x="3919220" y="7449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44</xdr:row>
      <xdr:rowOff>73660</xdr:rowOff>
    </xdr:from>
    <xdr:ext cx="762000" cy="259080"/>
    <xdr:sp macro="" textlink="">
      <xdr:nvSpPr>
        <xdr:cNvPr id="69" name="テキスト ボックス 68">
          <a:extLst>
            <a:ext uri="{FF2B5EF4-FFF2-40B4-BE49-F238E27FC236}">
              <a16:creationId xmlns:a16="http://schemas.microsoft.com/office/drawing/2014/main" id="{70365147-F6B0-492F-9471-1070C142BD17}"/>
            </a:ext>
          </a:extLst>
        </xdr:cNvPr>
        <xdr:cNvSpPr txBox="1"/>
      </xdr:nvSpPr>
      <xdr:spPr>
        <a:xfrm>
          <a:off x="3187700" y="7449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2000" cy="259080"/>
    <xdr:sp macro="" textlink="">
      <xdr:nvSpPr>
        <xdr:cNvPr id="70" name="テキスト ボックス 69">
          <a:extLst>
            <a:ext uri="{FF2B5EF4-FFF2-40B4-BE49-F238E27FC236}">
              <a16:creationId xmlns:a16="http://schemas.microsoft.com/office/drawing/2014/main" id="{EB81D7EF-9983-4464-B1E0-EE751021CA5E}"/>
            </a:ext>
          </a:extLst>
        </xdr:cNvPr>
        <xdr:cNvSpPr txBox="1"/>
      </xdr:nvSpPr>
      <xdr:spPr>
        <a:xfrm>
          <a:off x="2397760" y="7449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9080"/>
    <xdr:sp macro="" textlink="">
      <xdr:nvSpPr>
        <xdr:cNvPr id="71" name="テキスト ボックス 70">
          <a:extLst>
            <a:ext uri="{FF2B5EF4-FFF2-40B4-BE49-F238E27FC236}">
              <a16:creationId xmlns:a16="http://schemas.microsoft.com/office/drawing/2014/main" id="{E0DDFFFD-B427-436B-A4C4-FA98EB3099C8}"/>
            </a:ext>
          </a:extLst>
        </xdr:cNvPr>
        <xdr:cNvSpPr txBox="1"/>
      </xdr:nvSpPr>
      <xdr:spPr>
        <a:xfrm>
          <a:off x="1623060" y="7449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44</xdr:row>
      <xdr:rowOff>73660</xdr:rowOff>
    </xdr:from>
    <xdr:ext cx="762000" cy="259080"/>
    <xdr:sp macro="" textlink="">
      <xdr:nvSpPr>
        <xdr:cNvPr id="72" name="テキスト ボックス 71">
          <a:extLst>
            <a:ext uri="{FF2B5EF4-FFF2-40B4-BE49-F238E27FC236}">
              <a16:creationId xmlns:a16="http://schemas.microsoft.com/office/drawing/2014/main" id="{BEA05914-37A8-4BBC-8D1C-25BF405214C3}"/>
            </a:ext>
          </a:extLst>
        </xdr:cNvPr>
        <xdr:cNvSpPr txBox="1"/>
      </xdr:nvSpPr>
      <xdr:spPr>
        <a:xfrm>
          <a:off x="840740" y="7449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36</xdr:row>
      <xdr:rowOff>101600</xdr:rowOff>
    </xdr:from>
    <xdr:to>
      <xdr:col>24</xdr:col>
      <xdr:colOff>114300</xdr:colOff>
      <xdr:row>37</xdr:row>
      <xdr:rowOff>31750</xdr:rowOff>
    </xdr:to>
    <xdr:sp macro="" textlink="">
      <xdr:nvSpPr>
        <xdr:cNvPr id="73" name="楕円 72">
          <a:extLst>
            <a:ext uri="{FF2B5EF4-FFF2-40B4-BE49-F238E27FC236}">
              <a16:creationId xmlns:a16="http://schemas.microsoft.com/office/drawing/2014/main" id="{E5203278-3DA6-49EA-A8DD-C15442E0FC76}"/>
            </a:ext>
          </a:extLst>
        </xdr:cNvPr>
        <xdr:cNvSpPr/>
      </xdr:nvSpPr>
      <xdr:spPr>
        <a:xfrm>
          <a:off x="4036060" y="61366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80010</xdr:rowOff>
    </xdr:from>
    <xdr:ext cx="405130" cy="259080"/>
    <xdr:sp macro="" textlink="">
      <xdr:nvSpPr>
        <xdr:cNvPr id="74" name="【図書館】&#10;有形固定資産減価償却率該当値テキスト">
          <a:extLst>
            <a:ext uri="{FF2B5EF4-FFF2-40B4-BE49-F238E27FC236}">
              <a16:creationId xmlns:a16="http://schemas.microsoft.com/office/drawing/2014/main" id="{CC4A66A0-F2C5-4EF8-B596-6477F562FEA2}"/>
            </a:ext>
          </a:extLst>
        </xdr:cNvPr>
        <xdr:cNvSpPr txBox="1"/>
      </xdr:nvSpPr>
      <xdr:spPr>
        <a:xfrm>
          <a:off x="4124960" y="61150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52.0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36</xdr:row>
      <xdr:rowOff>57785</xdr:rowOff>
    </xdr:from>
    <xdr:to>
      <xdr:col>20</xdr:col>
      <xdr:colOff>38100</xdr:colOff>
      <xdr:row>36</xdr:row>
      <xdr:rowOff>159385</xdr:rowOff>
    </xdr:to>
    <xdr:sp macro="" textlink="">
      <xdr:nvSpPr>
        <xdr:cNvPr id="75" name="楕円 74">
          <a:extLst>
            <a:ext uri="{FF2B5EF4-FFF2-40B4-BE49-F238E27FC236}">
              <a16:creationId xmlns:a16="http://schemas.microsoft.com/office/drawing/2014/main" id="{E0EC9E05-9582-4180-BFD3-F01396BD6FA0}"/>
            </a:ext>
          </a:extLst>
        </xdr:cNvPr>
        <xdr:cNvSpPr/>
      </xdr:nvSpPr>
      <xdr:spPr>
        <a:xfrm>
          <a:off x="3312160" y="609282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109220</xdr:rowOff>
    </xdr:from>
    <xdr:to>
      <xdr:col>24</xdr:col>
      <xdr:colOff>63500</xdr:colOff>
      <xdr:row>36</xdr:row>
      <xdr:rowOff>152400</xdr:rowOff>
    </xdr:to>
    <xdr:cxnSp macro="">
      <xdr:nvCxnSpPr>
        <xdr:cNvPr id="76" name="直線コネクタ 75">
          <a:extLst>
            <a:ext uri="{FF2B5EF4-FFF2-40B4-BE49-F238E27FC236}">
              <a16:creationId xmlns:a16="http://schemas.microsoft.com/office/drawing/2014/main" id="{EB2DD174-2867-4C3F-B56B-A30C0EC6234E}"/>
            </a:ext>
          </a:extLst>
        </xdr:cNvPr>
        <xdr:cNvCxnSpPr/>
      </xdr:nvCxnSpPr>
      <xdr:spPr>
        <a:xfrm>
          <a:off x="3355340" y="6144260"/>
          <a:ext cx="73152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15875</xdr:rowOff>
    </xdr:from>
    <xdr:to>
      <xdr:col>15</xdr:col>
      <xdr:colOff>101600</xdr:colOff>
      <xdr:row>36</xdr:row>
      <xdr:rowOff>117475</xdr:rowOff>
    </xdr:to>
    <xdr:sp macro="" textlink="">
      <xdr:nvSpPr>
        <xdr:cNvPr id="77" name="楕円 76">
          <a:extLst>
            <a:ext uri="{FF2B5EF4-FFF2-40B4-BE49-F238E27FC236}">
              <a16:creationId xmlns:a16="http://schemas.microsoft.com/office/drawing/2014/main" id="{7885B39C-D60C-478B-9C05-FD86F64F2298}"/>
            </a:ext>
          </a:extLst>
        </xdr:cNvPr>
        <xdr:cNvSpPr/>
      </xdr:nvSpPr>
      <xdr:spPr>
        <a:xfrm>
          <a:off x="2514600" y="605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66675</xdr:rowOff>
    </xdr:from>
    <xdr:to>
      <xdr:col>19</xdr:col>
      <xdr:colOff>177800</xdr:colOff>
      <xdr:row>36</xdr:row>
      <xdr:rowOff>109220</xdr:rowOff>
    </xdr:to>
    <xdr:cxnSp macro="">
      <xdr:nvCxnSpPr>
        <xdr:cNvPr id="78" name="直線コネクタ 77">
          <a:extLst>
            <a:ext uri="{FF2B5EF4-FFF2-40B4-BE49-F238E27FC236}">
              <a16:creationId xmlns:a16="http://schemas.microsoft.com/office/drawing/2014/main" id="{BA3A8F9C-1B5F-450D-AD2F-CCDD8C35FFAF}"/>
            </a:ext>
          </a:extLst>
        </xdr:cNvPr>
        <xdr:cNvCxnSpPr/>
      </xdr:nvCxnSpPr>
      <xdr:spPr>
        <a:xfrm>
          <a:off x="2565400" y="6101715"/>
          <a:ext cx="78994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143510</xdr:rowOff>
    </xdr:from>
    <xdr:to>
      <xdr:col>10</xdr:col>
      <xdr:colOff>165100</xdr:colOff>
      <xdr:row>36</xdr:row>
      <xdr:rowOff>73660</xdr:rowOff>
    </xdr:to>
    <xdr:sp macro="" textlink="">
      <xdr:nvSpPr>
        <xdr:cNvPr id="79" name="楕円 78">
          <a:extLst>
            <a:ext uri="{FF2B5EF4-FFF2-40B4-BE49-F238E27FC236}">
              <a16:creationId xmlns:a16="http://schemas.microsoft.com/office/drawing/2014/main" id="{F3F1E1F0-DC9C-4AF0-AD44-99A3BA3E6F76}"/>
            </a:ext>
          </a:extLst>
        </xdr:cNvPr>
        <xdr:cNvSpPr/>
      </xdr:nvSpPr>
      <xdr:spPr>
        <a:xfrm>
          <a:off x="1739900" y="60109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22860</xdr:rowOff>
    </xdr:from>
    <xdr:to>
      <xdr:col>15</xdr:col>
      <xdr:colOff>50800</xdr:colOff>
      <xdr:row>36</xdr:row>
      <xdr:rowOff>66675</xdr:rowOff>
    </xdr:to>
    <xdr:cxnSp macro="">
      <xdr:nvCxnSpPr>
        <xdr:cNvPr id="80" name="直線コネクタ 79">
          <a:extLst>
            <a:ext uri="{FF2B5EF4-FFF2-40B4-BE49-F238E27FC236}">
              <a16:creationId xmlns:a16="http://schemas.microsoft.com/office/drawing/2014/main" id="{CA57078E-6BF7-4D17-BC10-D090B1AA98CD}"/>
            </a:ext>
          </a:extLst>
        </xdr:cNvPr>
        <xdr:cNvCxnSpPr/>
      </xdr:nvCxnSpPr>
      <xdr:spPr>
        <a:xfrm>
          <a:off x="1790700" y="6057900"/>
          <a:ext cx="7747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101600</xdr:rowOff>
    </xdr:from>
    <xdr:to>
      <xdr:col>6</xdr:col>
      <xdr:colOff>38100</xdr:colOff>
      <xdr:row>36</xdr:row>
      <xdr:rowOff>31750</xdr:rowOff>
    </xdr:to>
    <xdr:sp macro="" textlink="">
      <xdr:nvSpPr>
        <xdr:cNvPr id="81" name="楕円 80">
          <a:extLst>
            <a:ext uri="{FF2B5EF4-FFF2-40B4-BE49-F238E27FC236}">
              <a16:creationId xmlns:a16="http://schemas.microsoft.com/office/drawing/2014/main" id="{5C5C3727-DB6B-4191-A41B-946188F0CE4D}"/>
            </a:ext>
          </a:extLst>
        </xdr:cNvPr>
        <xdr:cNvSpPr/>
      </xdr:nvSpPr>
      <xdr:spPr>
        <a:xfrm>
          <a:off x="965200" y="59690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152400</xdr:rowOff>
    </xdr:from>
    <xdr:to>
      <xdr:col>10</xdr:col>
      <xdr:colOff>114300</xdr:colOff>
      <xdr:row>36</xdr:row>
      <xdr:rowOff>22860</xdr:rowOff>
    </xdr:to>
    <xdr:cxnSp macro="">
      <xdr:nvCxnSpPr>
        <xdr:cNvPr id="82" name="直線コネクタ 81">
          <a:extLst>
            <a:ext uri="{FF2B5EF4-FFF2-40B4-BE49-F238E27FC236}">
              <a16:creationId xmlns:a16="http://schemas.microsoft.com/office/drawing/2014/main" id="{4B14A795-CB69-4BB5-8D2B-B7D67082E57F}"/>
            </a:ext>
          </a:extLst>
        </xdr:cNvPr>
        <xdr:cNvCxnSpPr/>
      </xdr:nvCxnSpPr>
      <xdr:spPr>
        <a:xfrm>
          <a:off x="1008380" y="6019800"/>
          <a:ext cx="78232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37</xdr:row>
      <xdr:rowOff>1905</xdr:rowOff>
    </xdr:from>
    <xdr:ext cx="405130" cy="259080"/>
    <xdr:sp macro="" textlink="">
      <xdr:nvSpPr>
        <xdr:cNvPr id="83" name="n_1aveValue【図書館】&#10;有形固定資産減価償却率">
          <a:extLst>
            <a:ext uri="{FF2B5EF4-FFF2-40B4-BE49-F238E27FC236}">
              <a16:creationId xmlns:a16="http://schemas.microsoft.com/office/drawing/2014/main" id="{2E256200-D829-426F-9521-56A3544372C4}"/>
            </a:ext>
          </a:extLst>
        </xdr:cNvPr>
        <xdr:cNvSpPr txBox="1"/>
      </xdr:nvSpPr>
      <xdr:spPr>
        <a:xfrm>
          <a:off x="3170555" y="62045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50.9</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36</xdr:row>
      <xdr:rowOff>140970</xdr:rowOff>
    </xdr:from>
    <xdr:ext cx="404495" cy="259080"/>
    <xdr:sp macro="" textlink="">
      <xdr:nvSpPr>
        <xdr:cNvPr id="84" name="n_2aveValue【図書館】&#10;有形固定資産減価償却率">
          <a:extLst>
            <a:ext uri="{FF2B5EF4-FFF2-40B4-BE49-F238E27FC236}">
              <a16:creationId xmlns:a16="http://schemas.microsoft.com/office/drawing/2014/main" id="{EC5FE283-AD65-48FE-8C3A-9C9006BE1E26}"/>
            </a:ext>
          </a:extLst>
        </xdr:cNvPr>
        <xdr:cNvSpPr txBox="1"/>
      </xdr:nvSpPr>
      <xdr:spPr>
        <a:xfrm>
          <a:off x="2385695" y="617601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49.2</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37</xdr:row>
      <xdr:rowOff>20955</xdr:rowOff>
    </xdr:from>
    <xdr:ext cx="404495" cy="258445"/>
    <xdr:sp macro="" textlink="">
      <xdr:nvSpPr>
        <xdr:cNvPr id="85" name="n_3aveValue【図書館】&#10;有形固定資産減価償却率">
          <a:extLst>
            <a:ext uri="{FF2B5EF4-FFF2-40B4-BE49-F238E27FC236}">
              <a16:creationId xmlns:a16="http://schemas.microsoft.com/office/drawing/2014/main" id="{2219BFB1-A023-4ABC-A3BA-B1DDF74157DC}"/>
            </a:ext>
          </a:extLst>
        </xdr:cNvPr>
        <xdr:cNvSpPr txBox="1"/>
      </xdr:nvSpPr>
      <xdr:spPr>
        <a:xfrm>
          <a:off x="1610995" y="622363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51.9</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36</xdr:row>
      <xdr:rowOff>169545</xdr:rowOff>
    </xdr:from>
    <xdr:ext cx="404495" cy="258445"/>
    <xdr:sp macro="" textlink="">
      <xdr:nvSpPr>
        <xdr:cNvPr id="86" name="n_4aveValue【図書館】&#10;有形固定資産減価償却率">
          <a:extLst>
            <a:ext uri="{FF2B5EF4-FFF2-40B4-BE49-F238E27FC236}">
              <a16:creationId xmlns:a16="http://schemas.microsoft.com/office/drawing/2014/main" id="{DC21B35D-B3DA-44DD-90BD-02C48372198E}"/>
            </a:ext>
          </a:extLst>
        </xdr:cNvPr>
        <xdr:cNvSpPr txBox="1"/>
      </xdr:nvSpPr>
      <xdr:spPr>
        <a:xfrm>
          <a:off x="836295" y="620458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50.7</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35</xdr:row>
      <xdr:rowOff>4445</xdr:rowOff>
    </xdr:from>
    <xdr:ext cx="405130" cy="259080"/>
    <xdr:sp macro="" textlink="">
      <xdr:nvSpPr>
        <xdr:cNvPr id="87" name="n_1mainValue【図書館】&#10;有形固定資産減価償却率">
          <a:extLst>
            <a:ext uri="{FF2B5EF4-FFF2-40B4-BE49-F238E27FC236}">
              <a16:creationId xmlns:a16="http://schemas.microsoft.com/office/drawing/2014/main" id="{2DE12293-21C2-4AF4-B698-C1A66AA00615}"/>
            </a:ext>
          </a:extLst>
        </xdr:cNvPr>
        <xdr:cNvSpPr txBox="1"/>
      </xdr:nvSpPr>
      <xdr:spPr>
        <a:xfrm>
          <a:off x="3170555" y="58718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49.7</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34</xdr:row>
      <xdr:rowOff>133985</xdr:rowOff>
    </xdr:from>
    <xdr:ext cx="404495" cy="258445"/>
    <xdr:sp macro="" textlink="">
      <xdr:nvSpPr>
        <xdr:cNvPr id="88" name="n_2mainValue【図書館】&#10;有形固定資産減価償却率">
          <a:extLst>
            <a:ext uri="{FF2B5EF4-FFF2-40B4-BE49-F238E27FC236}">
              <a16:creationId xmlns:a16="http://schemas.microsoft.com/office/drawing/2014/main" id="{EB70B4A2-85D0-4A60-ACCC-3D58E17104A5}"/>
            </a:ext>
          </a:extLst>
        </xdr:cNvPr>
        <xdr:cNvSpPr txBox="1"/>
      </xdr:nvSpPr>
      <xdr:spPr>
        <a:xfrm>
          <a:off x="2385695" y="583374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47.5</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34</xdr:row>
      <xdr:rowOff>90170</xdr:rowOff>
    </xdr:from>
    <xdr:ext cx="404495" cy="259080"/>
    <xdr:sp macro="" textlink="">
      <xdr:nvSpPr>
        <xdr:cNvPr id="89" name="n_3mainValue【図書館】&#10;有形固定資産減価償却率">
          <a:extLst>
            <a:ext uri="{FF2B5EF4-FFF2-40B4-BE49-F238E27FC236}">
              <a16:creationId xmlns:a16="http://schemas.microsoft.com/office/drawing/2014/main" id="{33DA15F0-FEE2-48AC-ABE9-467C35267E84}"/>
            </a:ext>
          </a:extLst>
        </xdr:cNvPr>
        <xdr:cNvSpPr txBox="1"/>
      </xdr:nvSpPr>
      <xdr:spPr>
        <a:xfrm>
          <a:off x="1610995" y="578993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45.2</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34</xdr:row>
      <xdr:rowOff>48260</xdr:rowOff>
    </xdr:from>
    <xdr:ext cx="404495" cy="259080"/>
    <xdr:sp macro="" textlink="">
      <xdr:nvSpPr>
        <xdr:cNvPr id="90" name="n_4mainValue【図書館】&#10;有形固定資産減価償却率">
          <a:extLst>
            <a:ext uri="{FF2B5EF4-FFF2-40B4-BE49-F238E27FC236}">
              <a16:creationId xmlns:a16="http://schemas.microsoft.com/office/drawing/2014/main" id="{F463F158-1AB9-48CA-AD36-7DE68347B862}"/>
            </a:ext>
          </a:extLst>
        </xdr:cNvPr>
        <xdr:cNvSpPr txBox="1"/>
      </xdr:nvSpPr>
      <xdr:spPr>
        <a:xfrm>
          <a:off x="836295" y="574802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BFF5FA36-A787-404F-BC75-04A2F77883BB}"/>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CF747DC2-BAB1-43C7-9896-C6DEAAA8ABC9}"/>
            </a:ext>
          </a:extLst>
        </xdr:cNvPr>
        <xdr:cNvSpPr/>
      </xdr:nvSpPr>
      <xdr:spPr>
        <a:xfrm>
          <a:off x="5930900" y="474472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427DB8E3-E278-42C4-8260-8EB259127C3F}"/>
            </a:ext>
          </a:extLst>
        </xdr:cNvPr>
        <xdr:cNvSpPr/>
      </xdr:nvSpPr>
      <xdr:spPr>
        <a:xfrm>
          <a:off x="5930900" y="494411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617C82B0-8DE6-49C0-AB3B-5AA62A79155C}"/>
            </a:ext>
          </a:extLst>
        </xdr:cNvPr>
        <xdr:cNvSpPr/>
      </xdr:nvSpPr>
      <xdr:spPr>
        <a:xfrm>
          <a:off x="6832600" y="474472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C8B54A96-23F2-41EC-A49F-3F93A6A6952C}"/>
            </a:ext>
          </a:extLst>
        </xdr:cNvPr>
        <xdr:cNvSpPr/>
      </xdr:nvSpPr>
      <xdr:spPr>
        <a:xfrm>
          <a:off x="6832600" y="494411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9F2E16DE-A80D-4334-9DD3-55F012D828A3}"/>
            </a:ext>
          </a:extLst>
        </xdr:cNvPr>
        <xdr:cNvSpPr/>
      </xdr:nvSpPr>
      <xdr:spPr>
        <a:xfrm>
          <a:off x="7838440" y="474472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AA47C03B-F62F-4CD9-875F-088E77EA33D9}"/>
            </a:ext>
          </a:extLst>
        </xdr:cNvPr>
        <xdr:cNvSpPr/>
      </xdr:nvSpPr>
      <xdr:spPr>
        <a:xfrm>
          <a:off x="7838440" y="494411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90AA214F-D60F-471E-8C3F-7049E355367F}"/>
            </a:ext>
          </a:extLst>
        </xdr:cNvPr>
        <xdr:cNvSpPr/>
      </xdr:nvSpPr>
      <xdr:spPr>
        <a:xfrm>
          <a:off x="5826760" y="5215890"/>
          <a:ext cx="41529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250" cy="225425"/>
    <xdr:sp macro="" textlink="">
      <xdr:nvSpPr>
        <xdr:cNvPr id="99" name="テキスト ボックス 98">
          <a:extLst>
            <a:ext uri="{FF2B5EF4-FFF2-40B4-BE49-F238E27FC236}">
              <a16:creationId xmlns:a16="http://schemas.microsoft.com/office/drawing/2014/main" id="{6306C2BC-EA51-4B87-B36C-F283CDB870BE}"/>
            </a:ext>
          </a:extLst>
        </xdr:cNvPr>
        <xdr:cNvSpPr txBox="1"/>
      </xdr:nvSpPr>
      <xdr:spPr>
        <a:xfrm>
          <a:off x="5788660" y="50292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AE7B79FD-164F-4FAC-ABEB-4DC149316631}"/>
            </a:ext>
          </a:extLst>
        </xdr:cNvPr>
        <xdr:cNvCxnSpPr/>
      </xdr:nvCxnSpPr>
      <xdr:spPr>
        <a:xfrm>
          <a:off x="5826760" y="745236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5BC879A5-6427-42DE-A929-9861696FFC41}"/>
            </a:ext>
          </a:extLst>
        </xdr:cNvPr>
        <xdr:cNvCxnSpPr/>
      </xdr:nvCxnSpPr>
      <xdr:spPr>
        <a:xfrm>
          <a:off x="5826760" y="707898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41</xdr:row>
      <xdr:rowOff>67310</xdr:rowOff>
    </xdr:from>
    <xdr:ext cx="466725" cy="259080"/>
    <xdr:sp macro="" textlink="">
      <xdr:nvSpPr>
        <xdr:cNvPr id="102" name="テキスト ボックス 101">
          <a:extLst>
            <a:ext uri="{FF2B5EF4-FFF2-40B4-BE49-F238E27FC236}">
              <a16:creationId xmlns:a16="http://schemas.microsoft.com/office/drawing/2014/main" id="{49CA40B0-CE7D-471D-B23E-FB46906C4F7D}"/>
            </a:ext>
          </a:extLst>
        </xdr:cNvPr>
        <xdr:cNvSpPr txBox="1"/>
      </xdr:nvSpPr>
      <xdr:spPr>
        <a:xfrm>
          <a:off x="5405120" y="694055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109676F2-E34A-4A47-8E2C-CA2F77126090}"/>
            </a:ext>
          </a:extLst>
        </xdr:cNvPr>
        <xdr:cNvCxnSpPr/>
      </xdr:nvCxnSpPr>
      <xdr:spPr>
        <a:xfrm>
          <a:off x="5826760" y="670560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39</xdr:row>
      <xdr:rowOff>29210</xdr:rowOff>
    </xdr:from>
    <xdr:ext cx="466725" cy="258445"/>
    <xdr:sp macro="" textlink="">
      <xdr:nvSpPr>
        <xdr:cNvPr id="104" name="テキスト ボックス 103">
          <a:extLst>
            <a:ext uri="{FF2B5EF4-FFF2-40B4-BE49-F238E27FC236}">
              <a16:creationId xmlns:a16="http://schemas.microsoft.com/office/drawing/2014/main" id="{7C09A497-2E6E-47A8-BA54-1E6AF7CD38D8}"/>
            </a:ext>
          </a:extLst>
        </xdr:cNvPr>
        <xdr:cNvSpPr txBox="1"/>
      </xdr:nvSpPr>
      <xdr:spPr>
        <a:xfrm>
          <a:off x="5405120" y="65671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0.030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6ED8EF1A-F759-42D4-93C8-F79BD4C25ABC}"/>
            </a:ext>
          </a:extLst>
        </xdr:cNvPr>
        <xdr:cNvCxnSpPr/>
      </xdr:nvCxnSpPr>
      <xdr:spPr>
        <a:xfrm>
          <a:off x="5826760" y="633603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36</xdr:row>
      <xdr:rowOff>162560</xdr:rowOff>
    </xdr:from>
    <xdr:ext cx="466725" cy="259080"/>
    <xdr:sp macro="" textlink="">
      <xdr:nvSpPr>
        <xdr:cNvPr id="106" name="テキスト ボックス 105">
          <a:extLst>
            <a:ext uri="{FF2B5EF4-FFF2-40B4-BE49-F238E27FC236}">
              <a16:creationId xmlns:a16="http://schemas.microsoft.com/office/drawing/2014/main" id="{65818590-5609-4516-BD73-6DED286BE93F}"/>
            </a:ext>
          </a:extLst>
        </xdr:cNvPr>
        <xdr:cNvSpPr txBox="1"/>
      </xdr:nvSpPr>
      <xdr:spPr>
        <a:xfrm>
          <a:off x="5405120" y="619760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E370B8A9-0EB6-43F8-9F6F-8EA82EDA6D93}"/>
            </a:ext>
          </a:extLst>
        </xdr:cNvPr>
        <xdr:cNvCxnSpPr/>
      </xdr:nvCxnSpPr>
      <xdr:spPr>
        <a:xfrm>
          <a:off x="5826760" y="596265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34</xdr:row>
      <xdr:rowOff>124460</xdr:rowOff>
    </xdr:from>
    <xdr:ext cx="466725" cy="259080"/>
    <xdr:sp macro="" textlink="">
      <xdr:nvSpPr>
        <xdr:cNvPr id="108" name="テキスト ボックス 107">
          <a:extLst>
            <a:ext uri="{FF2B5EF4-FFF2-40B4-BE49-F238E27FC236}">
              <a16:creationId xmlns:a16="http://schemas.microsoft.com/office/drawing/2014/main" id="{4E551229-BEE6-4598-A91E-3A9991CC7FA4}"/>
            </a:ext>
          </a:extLst>
        </xdr:cNvPr>
        <xdr:cNvSpPr txBox="1"/>
      </xdr:nvSpPr>
      <xdr:spPr>
        <a:xfrm>
          <a:off x="5405120" y="582422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0.090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E8E8C128-76FB-43AC-8402-731ADCDC7827}"/>
            </a:ext>
          </a:extLst>
        </xdr:cNvPr>
        <xdr:cNvCxnSpPr/>
      </xdr:nvCxnSpPr>
      <xdr:spPr>
        <a:xfrm>
          <a:off x="5826760" y="558927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32</xdr:row>
      <xdr:rowOff>86360</xdr:rowOff>
    </xdr:from>
    <xdr:ext cx="466725" cy="258445"/>
    <xdr:sp macro="" textlink="">
      <xdr:nvSpPr>
        <xdr:cNvPr id="110" name="テキスト ボックス 109">
          <a:extLst>
            <a:ext uri="{FF2B5EF4-FFF2-40B4-BE49-F238E27FC236}">
              <a16:creationId xmlns:a16="http://schemas.microsoft.com/office/drawing/2014/main" id="{4C9862B0-954E-461F-AEF3-FAF5A22F47F0}"/>
            </a:ext>
          </a:extLst>
        </xdr:cNvPr>
        <xdr:cNvSpPr txBox="1"/>
      </xdr:nvSpPr>
      <xdr:spPr>
        <a:xfrm>
          <a:off x="5405120" y="545084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0.120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9F45E02D-C9E4-4734-A07A-269DA3668871}"/>
            </a:ext>
          </a:extLst>
        </xdr:cNvPr>
        <xdr:cNvCxnSpPr/>
      </xdr:nvCxnSpPr>
      <xdr:spPr>
        <a:xfrm>
          <a:off x="5826760" y="521589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30</xdr:row>
      <xdr:rowOff>48260</xdr:rowOff>
    </xdr:from>
    <xdr:ext cx="466725" cy="259080"/>
    <xdr:sp macro="" textlink="">
      <xdr:nvSpPr>
        <xdr:cNvPr id="112" name="テキスト ボックス 111">
          <a:extLst>
            <a:ext uri="{FF2B5EF4-FFF2-40B4-BE49-F238E27FC236}">
              <a16:creationId xmlns:a16="http://schemas.microsoft.com/office/drawing/2014/main" id="{2ACB381B-678D-408C-B93C-98E17DA222AD}"/>
            </a:ext>
          </a:extLst>
        </xdr:cNvPr>
        <xdr:cNvSpPr txBox="1"/>
      </xdr:nvSpPr>
      <xdr:spPr>
        <a:xfrm>
          <a:off x="5405120" y="50774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図書館】&#10;一人当たり面積グラフ枠">
          <a:extLst>
            <a:ext uri="{FF2B5EF4-FFF2-40B4-BE49-F238E27FC236}">
              <a16:creationId xmlns:a16="http://schemas.microsoft.com/office/drawing/2014/main" id="{1961297D-DA80-4797-8F88-2FB32764CAB5}"/>
            </a:ext>
          </a:extLst>
        </xdr:cNvPr>
        <xdr:cNvSpPr/>
      </xdr:nvSpPr>
      <xdr:spPr>
        <a:xfrm>
          <a:off x="5826760" y="5215890"/>
          <a:ext cx="41529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114300</xdr:rowOff>
    </xdr:from>
    <xdr:to>
      <xdr:col>54</xdr:col>
      <xdr:colOff>189865</xdr:colOff>
      <xdr:row>41</xdr:row>
      <xdr:rowOff>146050</xdr:rowOff>
    </xdr:to>
    <xdr:cxnSp macro="">
      <xdr:nvCxnSpPr>
        <xdr:cNvPr id="114" name="直線コネクタ 113">
          <a:extLst>
            <a:ext uri="{FF2B5EF4-FFF2-40B4-BE49-F238E27FC236}">
              <a16:creationId xmlns:a16="http://schemas.microsoft.com/office/drawing/2014/main" id="{8F9CC789-473A-490D-B641-92129D74E86C}"/>
            </a:ext>
          </a:extLst>
        </xdr:cNvPr>
        <xdr:cNvCxnSpPr/>
      </xdr:nvCxnSpPr>
      <xdr:spPr>
        <a:xfrm flipV="1">
          <a:off x="9219565" y="5478780"/>
          <a:ext cx="0" cy="15405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149860</xdr:rowOff>
    </xdr:from>
    <xdr:ext cx="469900" cy="259080"/>
    <xdr:sp macro="" textlink="">
      <xdr:nvSpPr>
        <xdr:cNvPr id="115" name="【図書館】&#10;一人当たり面積最小値テキスト">
          <a:extLst>
            <a:ext uri="{FF2B5EF4-FFF2-40B4-BE49-F238E27FC236}">
              <a16:creationId xmlns:a16="http://schemas.microsoft.com/office/drawing/2014/main" id="{F0B9A30F-5DD8-475F-8BB9-FCA5B4DD0B62}"/>
            </a:ext>
          </a:extLst>
        </xdr:cNvPr>
        <xdr:cNvSpPr txBox="1"/>
      </xdr:nvSpPr>
      <xdr:spPr>
        <a:xfrm>
          <a:off x="9258300" y="70231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0.005</a:t>
          </a:r>
          <a:endParaRPr kumimoji="1" lang="ja-JP" altLang="en-US" sz="1000" b="1">
            <a:latin typeface="ＭＳ Ｐゴシック"/>
            <a:ea typeface="ＭＳ Ｐゴシック"/>
          </a:endParaRPr>
        </a:p>
      </xdr:txBody>
    </xdr:sp>
    <xdr:clientData/>
  </xdr:oneCellAnchor>
  <xdr:twoCellAnchor>
    <xdr:from>
      <xdr:col>54</xdr:col>
      <xdr:colOff>101600</xdr:colOff>
      <xdr:row>41</xdr:row>
      <xdr:rowOff>146050</xdr:rowOff>
    </xdr:from>
    <xdr:to>
      <xdr:col>55</xdr:col>
      <xdr:colOff>88900</xdr:colOff>
      <xdr:row>41</xdr:row>
      <xdr:rowOff>146050</xdr:rowOff>
    </xdr:to>
    <xdr:cxnSp macro="">
      <xdr:nvCxnSpPr>
        <xdr:cNvPr id="116" name="直線コネクタ 115">
          <a:extLst>
            <a:ext uri="{FF2B5EF4-FFF2-40B4-BE49-F238E27FC236}">
              <a16:creationId xmlns:a16="http://schemas.microsoft.com/office/drawing/2014/main" id="{DF1D94B1-D147-4994-AE53-CC107606B7BB}"/>
            </a:ext>
          </a:extLst>
        </xdr:cNvPr>
        <xdr:cNvCxnSpPr/>
      </xdr:nvCxnSpPr>
      <xdr:spPr>
        <a:xfrm>
          <a:off x="9154160" y="701929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60960</xdr:rowOff>
    </xdr:from>
    <xdr:ext cx="469900" cy="259080"/>
    <xdr:sp macro="" textlink="">
      <xdr:nvSpPr>
        <xdr:cNvPr id="117" name="【図書館】&#10;一人当たり面積最大値テキスト">
          <a:extLst>
            <a:ext uri="{FF2B5EF4-FFF2-40B4-BE49-F238E27FC236}">
              <a16:creationId xmlns:a16="http://schemas.microsoft.com/office/drawing/2014/main" id="{B7DF775F-256D-4028-85A6-225602C7C3B2}"/>
            </a:ext>
          </a:extLst>
        </xdr:cNvPr>
        <xdr:cNvSpPr txBox="1"/>
      </xdr:nvSpPr>
      <xdr:spPr>
        <a:xfrm>
          <a:off x="9258300" y="52578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0.129</a:t>
          </a:r>
          <a:endParaRPr kumimoji="1" lang="ja-JP" altLang="en-US" sz="1000" b="1">
            <a:latin typeface="ＭＳ Ｐゴシック"/>
            <a:ea typeface="ＭＳ Ｐゴシック"/>
          </a:endParaRPr>
        </a:p>
      </xdr:txBody>
    </xdr:sp>
    <xdr:clientData/>
  </xdr:oneCellAnchor>
  <xdr:twoCellAnchor>
    <xdr:from>
      <xdr:col>54</xdr:col>
      <xdr:colOff>101600</xdr:colOff>
      <xdr:row>32</xdr:row>
      <xdr:rowOff>114300</xdr:rowOff>
    </xdr:from>
    <xdr:to>
      <xdr:col>55</xdr:col>
      <xdr:colOff>88900</xdr:colOff>
      <xdr:row>32</xdr:row>
      <xdr:rowOff>114300</xdr:rowOff>
    </xdr:to>
    <xdr:cxnSp macro="">
      <xdr:nvCxnSpPr>
        <xdr:cNvPr id="118" name="直線コネクタ 117">
          <a:extLst>
            <a:ext uri="{FF2B5EF4-FFF2-40B4-BE49-F238E27FC236}">
              <a16:creationId xmlns:a16="http://schemas.microsoft.com/office/drawing/2014/main" id="{A7CDB7E1-14C6-4543-ABD4-097B3DEB117E}"/>
            </a:ext>
          </a:extLst>
        </xdr:cNvPr>
        <xdr:cNvCxnSpPr/>
      </xdr:nvCxnSpPr>
      <xdr:spPr>
        <a:xfrm>
          <a:off x="9154160" y="547878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99060</xdr:rowOff>
    </xdr:from>
    <xdr:ext cx="469900" cy="258445"/>
    <xdr:sp macro="" textlink="">
      <xdr:nvSpPr>
        <xdr:cNvPr id="119" name="【図書館】&#10;一人当たり面積平均値テキスト">
          <a:extLst>
            <a:ext uri="{FF2B5EF4-FFF2-40B4-BE49-F238E27FC236}">
              <a16:creationId xmlns:a16="http://schemas.microsoft.com/office/drawing/2014/main" id="{1823E2AC-D223-43AB-8321-2D53CD13C0A8}"/>
            </a:ext>
          </a:extLst>
        </xdr:cNvPr>
        <xdr:cNvSpPr txBox="1"/>
      </xdr:nvSpPr>
      <xdr:spPr>
        <a:xfrm>
          <a:off x="9258300" y="663702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0.030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39</xdr:row>
      <xdr:rowOff>120650</xdr:rowOff>
    </xdr:from>
    <xdr:to>
      <xdr:col>55</xdr:col>
      <xdr:colOff>50800</xdr:colOff>
      <xdr:row>40</xdr:row>
      <xdr:rowOff>50800</xdr:rowOff>
    </xdr:to>
    <xdr:sp macro="" textlink="">
      <xdr:nvSpPr>
        <xdr:cNvPr id="120" name="フローチャート: 判断 119">
          <a:extLst>
            <a:ext uri="{FF2B5EF4-FFF2-40B4-BE49-F238E27FC236}">
              <a16:creationId xmlns:a16="http://schemas.microsoft.com/office/drawing/2014/main" id="{4D840523-370B-48B2-9D89-C19BAEDC6B34}"/>
            </a:ext>
          </a:extLst>
        </xdr:cNvPr>
        <xdr:cNvSpPr/>
      </xdr:nvSpPr>
      <xdr:spPr>
        <a:xfrm>
          <a:off x="9192260" y="66586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133350</xdr:rowOff>
    </xdr:from>
    <xdr:to>
      <xdr:col>50</xdr:col>
      <xdr:colOff>165100</xdr:colOff>
      <xdr:row>40</xdr:row>
      <xdr:rowOff>63500</xdr:rowOff>
    </xdr:to>
    <xdr:sp macro="" textlink="">
      <xdr:nvSpPr>
        <xdr:cNvPr id="121" name="フローチャート: 判断 120">
          <a:extLst>
            <a:ext uri="{FF2B5EF4-FFF2-40B4-BE49-F238E27FC236}">
              <a16:creationId xmlns:a16="http://schemas.microsoft.com/office/drawing/2014/main" id="{B0E8DDF4-0419-46CD-A59F-81A360B46738}"/>
            </a:ext>
          </a:extLst>
        </xdr:cNvPr>
        <xdr:cNvSpPr/>
      </xdr:nvSpPr>
      <xdr:spPr>
        <a:xfrm>
          <a:off x="8445500" y="66713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133350</xdr:rowOff>
    </xdr:from>
    <xdr:to>
      <xdr:col>46</xdr:col>
      <xdr:colOff>38100</xdr:colOff>
      <xdr:row>40</xdr:row>
      <xdr:rowOff>63500</xdr:rowOff>
    </xdr:to>
    <xdr:sp macro="" textlink="">
      <xdr:nvSpPr>
        <xdr:cNvPr id="122" name="フローチャート: 判断 121">
          <a:extLst>
            <a:ext uri="{FF2B5EF4-FFF2-40B4-BE49-F238E27FC236}">
              <a16:creationId xmlns:a16="http://schemas.microsoft.com/office/drawing/2014/main" id="{A246FB37-A182-4C5E-A226-9B72675C9793}"/>
            </a:ext>
          </a:extLst>
        </xdr:cNvPr>
        <xdr:cNvSpPr/>
      </xdr:nvSpPr>
      <xdr:spPr>
        <a:xfrm>
          <a:off x="7670800" y="66713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0</xdr:rowOff>
    </xdr:from>
    <xdr:to>
      <xdr:col>41</xdr:col>
      <xdr:colOff>101600</xdr:colOff>
      <xdr:row>40</xdr:row>
      <xdr:rowOff>101600</xdr:rowOff>
    </xdr:to>
    <xdr:sp macro="" textlink="">
      <xdr:nvSpPr>
        <xdr:cNvPr id="123" name="フローチャート: 判断 122">
          <a:extLst>
            <a:ext uri="{FF2B5EF4-FFF2-40B4-BE49-F238E27FC236}">
              <a16:creationId xmlns:a16="http://schemas.microsoft.com/office/drawing/2014/main" id="{D15481B8-990A-48C8-BA62-A67AE7995469}"/>
            </a:ext>
          </a:extLst>
        </xdr:cNvPr>
        <xdr:cNvSpPr/>
      </xdr:nvSpPr>
      <xdr:spPr>
        <a:xfrm>
          <a:off x="687324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0</xdr:rowOff>
    </xdr:from>
    <xdr:to>
      <xdr:col>36</xdr:col>
      <xdr:colOff>165100</xdr:colOff>
      <xdr:row>40</xdr:row>
      <xdr:rowOff>101600</xdr:rowOff>
    </xdr:to>
    <xdr:sp macro="" textlink="">
      <xdr:nvSpPr>
        <xdr:cNvPr id="124" name="フローチャート: 判断 123">
          <a:extLst>
            <a:ext uri="{FF2B5EF4-FFF2-40B4-BE49-F238E27FC236}">
              <a16:creationId xmlns:a16="http://schemas.microsoft.com/office/drawing/2014/main" id="{8F7C7D32-BEA1-4C23-A001-D6C4ABF47B7E}"/>
            </a:ext>
          </a:extLst>
        </xdr:cNvPr>
        <xdr:cNvSpPr/>
      </xdr:nvSpPr>
      <xdr:spPr>
        <a:xfrm>
          <a:off x="609854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73660</xdr:rowOff>
    </xdr:from>
    <xdr:ext cx="762000" cy="259080"/>
    <xdr:sp macro="" textlink="">
      <xdr:nvSpPr>
        <xdr:cNvPr id="125" name="テキスト ボックス 124">
          <a:extLst>
            <a:ext uri="{FF2B5EF4-FFF2-40B4-BE49-F238E27FC236}">
              <a16:creationId xmlns:a16="http://schemas.microsoft.com/office/drawing/2014/main" id="{1D882E3E-06CA-478F-BBAE-D801335EB427}"/>
            </a:ext>
          </a:extLst>
        </xdr:cNvPr>
        <xdr:cNvSpPr txBox="1"/>
      </xdr:nvSpPr>
      <xdr:spPr>
        <a:xfrm>
          <a:off x="9052560" y="7449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9080"/>
    <xdr:sp macro="" textlink="">
      <xdr:nvSpPr>
        <xdr:cNvPr id="126" name="テキスト ボックス 125">
          <a:extLst>
            <a:ext uri="{FF2B5EF4-FFF2-40B4-BE49-F238E27FC236}">
              <a16:creationId xmlns:a16="http://schemas.microsoft.com/office/drawing/2014/main" id="{9A3E6858-B78C-49B7-848D-F6EA79AFDAA2}"/>
            </a:ext>
          </a:extLst>
        </xdr:cNvPr>
        <xdr:cNvSpPr txBox="1"/>
      </xdr:nvSpPr>
      <xdr:spPr>
        <a:xfrm>
          <a:off x="8328660" y="7449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44</xdr:row>
      <xdr:rowOff>73660</xdr:rowOff>
    </xdr:from>
    <xdr:ext cx="762000" cy="259080"/>
    <xdr:sp macro="" textlink="">
      <xdr:nvSpPr>
        <xdr:cNvPr id="127" name="テキスト ボックス 126">
          <a:extLst>
            <a:ext uri="{FF2B5EF4-FFF2-40B4-BE49-F238E27FC236}">
              <a16:creationId xmlns:a16="http://schemas.microsoft.com/office/drawing/2014/main" id="{B265DB81-8947-488A-9343-9A8339DDA697}"/>
            </a:ext>
          </a:extLst>
        </xdr:cNvPr>
        <xdr:cNvSpPr txBox="1"/>
      </xdr:nvSpPr>
      <xdr:spPr>
        <a:xfrm>
          <a:off x="7546340" y="7449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2000" cy="259080"/>
    <xdr:sp macro="" textlink="">
      <xdr:nvSpPr>
        <xdr:cNvPr id="128" name="テキスト ボックス 127">
          <a:extLst>
            <a:ext uri="{FF2B5EF4-FFF2-40B4-BE49-F238E27FC236}">
              <a16:creationId xmlns:a16="http://schemas.microsoft.com/office/drawing/2014/main" id="{4C999EE5-56B0-4C71-907E-74D2B900A63F}"/>
            </a:ext>
          </a:extLst>
        </xdr:cNvPr>
        <xdr:cNvSpPr txBox="1"/>
      </xdr:nvSpPr>
      <xdr:spPr>
        <a:xfrm>
          <a:off x="6756400" y="7449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9080"/>
    <xdr:sp macro="" textlink="">
      <xdr:nvSpPr>
        <xdr:cNvPr id="129" name="テキスト ボックス 128">
          <a:extLst>
            <a:ext uri="{FF2B5EF4-FFF2-40B4-BE49-F238E27FC236}">
              <a16:creationId xmlns:a16="http://schemas.microsoft.com/office/drawing/2014/main" id="{44159EA2-36F2-44D4-A46B-443B5859BC95}"/>
            </a:ext>
          </a:extLst>
        </xdr:cNvPr>
        <xdr:cNvSpPr txBox="1"/>
      </xdr:nvSpPr>
      <xdr:spPr>
        <a:xfrm>
          <a:off x="5981700" y="7449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37</xdr:row>
      <xdr:rowOff>133350</xdr:rowOff>
    </xdr:from>
    <xdr:to>
      <xdr:col>55</xdr:col>
      <xdr:colOff>50800</xdr:colOff>
      <xdr:row>38</xdr:row>
      <xdr:rowOff>63500</xdr:rowOff>
    </xdr:to>
    <xdr:sp macro="" textlink="">
      <xdr:nvSpPr>
        <xdr:cNvPr id="130" name="楕円 129">
          <a:extLst>
            <a:ext uri="{FF2B5EF4-FFF2-40B4-BE49-F238E27FC236}">
              <a16:creationId xmlns:a16="http://schemas.microsoft.com/office/drawing/2014/main" id="{DCF74B55-6B4C-4A0D-BE40-323E4356737F}"/>
            </a:ext>
          </a:extLst>
        </xdr:cNvPr>
        <xdr:cNvSpPr/>
      </xdr:nvSpPr>
      <xdr:spPr>
        <a:xfrm>
          <a:off x="9192260" y="63360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156210</xdr:rowOff>
    </xdr:from>
    <xdr:ext cx="469900" cy="258445"/>
    <xdr:sp macro="" textlink="">
      <xdr:nvSpPr>
        <xdr:cNvPr id="131" name="【図書館】&#10;一人当たり面積該当値テキスト">
          <a:extLst>
            <a:ext uri="{FF2B5EF4-FFF2-40B4-BE49-F238E27FC236}">
              <a16:creationId xmlns:a16="http://schemas.microsoft.com/office/drawing/2014/main" id="{52C64D87-BAB8-440F-943A-AFE00B6C36DA}"/>
            </a:ext>
          </a:extLst>
        </xdr:cNvPr>
        <xdr:cNvSpPr txBox="1"/>
      </xdr:nvSpPr>
      <xdr:spPr>
        <a:xfrm>
          <a:off x="9258300" y="619125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0.056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37</xdr:row>
      <xdr:rowOff>133350</xdr:rowOff>
    </xdr:from>
    <xdr:to>
      <xdr:col>50</xdr:col>
      <xdr:colOff>165100</xdr:colOff>
      <xdr:row>38</xdr:row>
      <xdr:rowOff>63500</xdr:rowOff>
    </xdr:to>
    <xdr:sp macro="" textlink="">
      <xdr:nvSpPr>
        <xdr:cNvPr id="132" name="楕円 131">
          <a:extLst>
            <a:ext uri="{FF2B5EF4-FFF2-40B4-BE49-F238E27FC236}">
              <a16:creationId xmlns:a16="http://schemas.microsoft.com/office/drawing/2014/main" id="{DB8C1BA2-7B1D-4FF1-9544-6318C7F73AFC}"/>
            </a:ext>
          </a:extLst>
        </xdr:cNvPr>
        <xdr:cNvSpPr/>
      </xdr:nvSpPr>
      <xdr:spPr>
        <a:xfrm>
          <a:off x="8445500" y="63360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12700</xdr:rowOff>
    </xdr:from>
    <xdr:to>
      <xdr:col>55</xdr:col>
      <xdr:colOff>0</xdr:colOff>
      <xdr:row>38</xdr:row>
      <xdr:rowOff>12700</xdr:rowOff>
    </xdr:to>
    <xdr:cxnSp macro="">
      <xdr:nvCxnSpPr>
        <xdr:cNvPr id="133" name="直線コネクタ 132">
          <a:extLst>
            <a:ext uri="{FF2B5EF4-FFF2-40B4-BE49-F238E27FC236}">
              <a16:creationId xmlns:a16="http://schemas.microsoft.com/office/drawing/2014/main" id="{15A7EE74-603E-4D1E-9E3F-8F76282769AB}"/>
            </a:ext>
          </a:extLst>
        </xdr:cNvPr>
        <xdr:cNvCxnSpPr/>
      </xdr:nvCxnSpPr>
      <xdr:spPr>
        <a:xfrm>
          <a:off x="8496300" y="6383020"/>
          <a:ext cx="7239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133350</xdr:rowOff>
    </xdr:from>
    <xdr:to>
      <xdr:col>46</xdr:col>
      <xdr:colOff>38100</xdr:colOff>
      <xdr:row>38</xdr:row>
      <xdr:rowOff>63500</xdr:rowOff>
    </xdr:to>
    <xdr:sp macro="" textlink="">
      <xdr:nvSpPr>
        <xdr:cNvPr id="134" name="楕円 133">
          <a:extLst>
            <a:ext uri="{FF2B5EF4-FFF2-40B4-BE49-F238E27FC236}">
              <a16:creationId xmlns:a16="http://schemas.microsoft.com/office/drawing/2014/main" id="{17067F9D-8A31-4D8A-9483-79C33F4B65FF}"/>
            </a:ext>
          </a:extLst>
        </xdr:cNvPr>
        <xdr:cNvSpPr/>
      </xdr:nvSpPr>
      <xdr:spPr>
        <a:xfrm>
          <a:off x="7670800" y="63360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12700</xdr:rowOff>
    </xdr:from>
    <xdr:to>
      <xdr:col>50</xdr:col>
      <xdr:colOff>114300</xdr:colOff>
      <xdr:row>38</xdr:row>
      <xdr:rowOff>12700</xdr:rowOff>
    </xdr:to>
    <xdr:cxnSp macro="">
      <xdr:nvCxnSpPr>
        <xdr:cNvPr id="135" name="直線コネクタ 134">
          <a:extLst>
            <a:ext uri="{FF2B5EF4-FFF2-40B4-BE49-F238E27FC236}">
              <a16:creationId xmlns:a16="http://schemas.microsoft.com/office/drawing/2014/main" id="{FB586DAA-744C-4110-8F65-9AC4EF694C67}"/>
            </a:ext>
          </a:extLst>
        </xdr:cNvPr>
        <xdr:cNvCxnSpPr/>
      </xdr:nvCxnSpPr>
      <xdr:spPr>
        <a:xfrm>
          <a:off x="7713980" y="6383020"/>
          <a:ext cx="7823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133350</xdr:rowOff>
    </xdr:from>
    <xdr:to>
      <xdr:col>41</xdr:col>
      <xdr:colOff>101600</xdr:colOff>
      <xdr:row>38</xdr:row>
      <xdr:rowOff>63500</xdr:rowOff>
    </xdr:to>
    <xdr:sp macro="" textlink="">
      <xdr:nvSpPr>
        <xdr:cNvPr id="136" name="楕円 135">
          <a:extLst>
            <a:ext uri="{FF2B5EF4-FFF2-40B4-BE49-F238E27FC236}">
              <a16:creationId xmlns:a16="http://schemas.microsoft.com/office/drawing/2014/main" id="{D476D616-38AC-476D-96DA-7AB805F8C31D}"/>
            </a:ext>
          </a:extLst>
        </xdr:cNvPr>
        <xdr:cNvSpPr/>
      </xdr:nvSpPr>
      <xdr:spPr>
        <a:xfrm>
          <a:off x="6873240" y="63360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12700</xdr:rowOff>
    </xdr:from>
    <xdr:to>
      <xdr:col>45</xdr:col>
      <xdr:colOff>177800</xdr:colOff>
      <xdr:row>38</xdr:row>
      <xdr:rowOff>12700</xdr:rowOff>
    </xdr:to>
    <xdr:cxnSp macro="">
      <xdr:nvCxnSpPr>
        <xdr:cNvPr id="137" name="直線コネクタ 136">
          <a:extLst>
            <a:ext uri="{FF2B5EF4-FFF2-40B4-BE49-F238E27FC236}">
              <a16:creationId xmlns:a16="http://schemas.microsoft.com/office/drawing/2014/main" id="{80C86E71-EEE4-49CB-95FB-8407B4461D55}"/>
            </a:ext>
          </a:extLst>
        </xdr:cNvPr>
        <xdr:cNvCxnSpPr/>
      </xdr:nvCxnSpPr>
      <xdr:spPr>
        <a:xfrm>
          <a:off x="6924040" y="6383020"/>
          <a:ext cx="78994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133350</xdr:rowOff>
    </xdr:from>
    <xdr:to>
      <xdr:col>36</xdr:col>
      <xdr:colOff>165100</xdr:colOff>
      <xdr:row>38</xdr:row>
      <xdr:rowOff>63500</xdr:rowOff>
    </xdr:to>
    <xdr:sp macro="" textlink="">
      <xdr:nvSpPr>
        <xdr:cNvPr id="138" name="楕円 137">
          <a:extLst>
            <a:ext uri="{FF2B5EF4-FFF2-40B4-BE49-F238E27FC236}">
              <a16:creationId xmlns:a16="http://schemas.microsoft.com/office/drawing/2014/main" id="{8B285E70-2603-482E-82BF-85373244BB00}"/>
            </a:ext>
          </a:extLst>
        </xdr:cNvPr>
        <xdr:cNvSpPr/>
      </xdr:nvSpPr>
      <xdr:spPr>
        <a:xfrm>
          <a:off x="6098540" y="63360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12700</xdr:rowOff>
    </xdr:from>
    <xdr:to>
      <xdr:col>41</xdr:col>
      <xdr:colOff>50800</xdr:colOff>
      <xdr:row>38</xdr:row>
      <xdr:rowOff>12700</xdr:rowOff>
    </xdr:to>
    <xdr:cxnSp macro="">
      <xdr:nvCxnSpPr>
        <xdr:cNvPr id="139" name="直線コネクタ 138">
          <a:extLst>
            <a:ext uri="{FF2B5EF4-FFF2-40B4-BE49-F238E27FC236}">
              <a16:creationId xmlns:a16="http://schemas.microsoft.com/office/drawing/2014/main" id="{090D677A-CF41-408F-9E03-554970AB1A02}"/>
            </a:ext>
          </a:extLst>
        </xdr:cNvPr>
        <xdr:cNvCxnSpPr/>
      </xdr:nvCxnSpPr>
      <xdr:spPr>
        <a:xfrm>
          <a:off x="6149340" y="6383020"/>
          <a:ext cx="7747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40</xdr:row>
      <xdr:rowOff>54610</xdr:rowOff>
    </xdr:from>
    <xdr:ext cx="469900" cy="258445"/>
    <xdr:sp macro="" textlink="">
      <xdr:nvSpPr>
        <xdr:cNvPr id="140" name="n_1aveValue【図書館】&#10;一人当たり面積">
          <a:extLst>
            <a:ext uri="{FF2B5EF4-FFF2-40B4-BE49-F238E27FC236}">
              <a16:creationId xmlns:a16="http://schemas.microsoft.com/office/drawing/2014/main" id="{0913AD36-BC7C-4AD5-90A4-1C1D455B3986}"/>
            </a:ext>
          </a:extLst>
        </xdr:cNvPr>
        <xdr:cNvSpPr txBox="1"/>
      </xdr:nvSpPr>
      <xdr:spPr>
        <a:xfrm>
          <a:off x="8271510" y="676021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0.029</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40</xdr:row>
      <xdr:rowOff>54610</xdr:rowOff>
    </xdr:from>
    <xdr:ext cx="469265" cy="258445"/>
    <xdr:sp macro="" textlink="">
      <xdr:nvSpPr>
        <xdr:cNvPr id="141" name="n_2aveValue【図書館】&#10;一人当たり面積">
          <a:extLst>
            <a:ext uri="{FF2B5EF4-FFF2-40B4-BE49-F238E27FC236}">
              <a16:creationId xmlns:a16="http://schemas.microsoft.com/office/drawing/2014/main" id="{805A1478-A217-4698-BB27-A0142D81F8D8}"/>
            </a:ext>
          </a:extLst>
        </xdr:cNvPr>
        <xdr:cNvSpPr txBox="1"/>
      </xdr:nvSpPr>
      <xdr:spPr>
        <a:xfrm>
          <a:off x="7509510" y="67602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0.029</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40</xdr:row>
      <xdr:rowOff>92710</xdr:rowOff>
    </xdr:from>
    <xdr:ext cx="469265" cy="259080"/>
    <xdr:sp macro="" textlink="">
      <xdr:nvSpPr>
        <xdr:cNvPr id="142" name="n_3aveValue【図書館】&#10;一人当たり面積">
          <a:extLst>
            <a:ext uri="{FF2B5EF4-FFF2-40B4-BE49-F238E27FC236}">
              <a16:creationId xmlns:a16="http://schemas.microsoft.com/office/drawing/2014/main" id="{68069385-1F50-4038-9724-621B0C2C1460}"/>
            </a:ext>
          </a:extLst>
        </xdr:cNvPr>
        <xdr:cNvSpPr txBox="1"/>
      </xdr:nvSpPr>
      <xdr:spPr>
        <a:xfrm>
          <a:off x="6711950" y="67983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0.026</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40</xdr:row>
      <xdr:rowOff>92710</xdr:rowOff>
    </xdr:from>
    <xdr:ext cx="469265" cy="259080"/>
    <xdr:sp macro="" textlink="">
      <xdr:nvSpPr>
        <xdr:cNvPr id="143" name="n_4aveValue【図書館】&#10;一人当たり面積">
          <a:extLst>
            <a:ext uri="{FF2B5EF4-FFF2-40B4-BE49-F238E27FC236}">
              <a16:creationId xmlns:a16="http://schemas.microsoft.com/office/drawing/2014/main" id="{65554091-9DC9-4AC0-83CC-C1AAC45FAC8A}"/>
            </a:ext>
          </a:extLst>
        </xdr:cNvPr>
        <xdr:cNvSpPr txBox="1"/>
      </xdr:nvSpPr>
      <xdr:spPr>
        <a:xfrm>
          <a:off x="5937250" y="67983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0.026</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36</xdr:row>
      <xdr:rowOff>80010</xdr:rowOff>
    </xdr:from>
    <xdr:ext cx="469900" cy="259080"/>
    <xdr:sp macro="" textlink="">
      <xdr:nvSpPr>
        <xdr:cNvPr id="144" name="n_1mainValue【図書館】&#10;一人当たり面積">
          <a:extLst>
            <a:ext uri="{FF2B5EF4-FFF2-40B4-BE49-F238E27FC236}">
              <a16:creationId xmlns:a16="http://schemas.microsoft.com/office/drawing/2014/main" id="{177805ED-8F4E-444F-97BF-1788090EDEE8}"/>
            </a:ext>
          </a:extLst>
        </xdr:cNvPr>
        <xdr:cNvSpPr txBox="1"/>
      </xdr:nvSpPr>
      <xdr:spPr>
        <a:xfrm>
          <a:off x="8271510" y="61150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0.056</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36</xdr:row>
      <xdr:rowOff>80010</xdr:rowOff>
    </xdr:from>
    <xdr:ext cx="469265" cy="259080"/>
    <xdr:sp macro="" textlink="">
      <xdr:nvSpPr>
        <xdr:cNvPr id="145" name="n_2mainValue【図書館】&#10;一人当たり面積">
          <a:extLst>
            <a:ext uri="{FF2B5EF4-FFF2-40B4-BE49-F238E27FC236}">
              <a16:creationId xmlns:a16="http://schemas.microsoft.com/office/drawing/2014/main" id="{1A7F4FAD-4813-4A1D-90B8-AEEC3F6CE680}"/>
            </a:ext>
          </a:extLst>
        </xdr:cNvPr>
        <xdr:cNvSpPr txBox="1"/>
      </xdr:nvSpPr>
      <xdr:spPr>
        <a:xfrm>
          <a:off x="7509510" y="61150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0.056</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36</xdr:row>
      <xdr:rowOff>80010</xdr:rowOff>
    </xdr:from>
    <xdr:ext cx="469265" cy="259080"/>
    <xdr:sp macro="" textlink="">
      <xdr:nvSpPr>
        <xdr:cNvPr id="146" name="n_3mainValue【図書館】&#10;一人当たり面積">
          <a:extLst>
            <a:ext uri="{FF2B5EF4-FFF2-40B4-BE49-F238E27FC236}">
              <a16:creationId xmlns:a16="http://schemas.microsoft.com/office/drawing/2014/main" id="{8C62F4F4-F075-4187-8DA7-25D3846AEA8B}"/>
            </a:ext>
          </a:extLst>
        </xdr:cNvPr>
        <xdr:cNvSpPr txBox="1"/>
      </xdr:nvSpPr>
      <xdr:spPr>
        <a:xfrm>
          <a:off x="6711950" y="61150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0.056</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36</xdr:row>
      <xdr:rowOff>80010</xdr:rowOff>
    </xdr:from>
    <xdr:ext cx="469265" cy="259080"/>
    <xdr:sp macro="" textlink="">
      <xdr:nvSpPr>
        <xdr:cNvPr id="147" name="n_4mainValue【図書館】&#10;一人当たり面積">
          <a:extLst>
            <a:ext uri="{FF2B5EF4-FFF2-40B4-BE49-F238E27FC236}">
              <a16:creationId xmlns:a16="http://schemas.microsoft.com/office/drawing/2014/main" id="{ED96DE51-214F-447C-93B4-82B3D448C609}"/>
            </a:ext>
          </a:extLst>
        </xdr:cNvPr>
        <xdr:cNvSpPr txBox="1"/>
      </xdr:nvSpPr>
      <xdr:spPr>
        <a:xfrm>
          <a:off x="5937250" y="61150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20BD47E3-695A-4DAE-82C6-9C8971066344}"/>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2A4EF664-218F-47AE-88D6-68A697E27E42}"/>
            </a:ext>
          </a:extLst>
        </xdr:cNvPr>
        <xdr:cNvSpPr/>
      </xdr:nvSpPr>
      <xdr:spPr>
        <a:xfrm>
          <a:off x="797560" y="847090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4F837145-8FC2-425E-9370-8A8A07CBD93C}"/>
            </a:ext>
          </a:extLst>
        </xdr:cNvPr>
        <xdr:cNvSpPr/>
      </xdr:nvSpPr>
      <xdr:spPr>
        <a:xfrm>
          <a:off x="797560" y="867029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BADB16E3-4E97-40B7-B170-194A7C7046B8}"/>
            </a:ext>
          </a:extLst>
        </xdr:cNvPr>
        <xdr:cNvSpPr/>
      </xdr:nvSpPr>
      <xdr:spPr>
        <a:xfrm>
          <a:off x="1676400" y="847090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411327BE-E443-402F-9B55-687198BD3716}"/>
            </a:ext>
          </a:extLst>
        </xdr:cNvPr>
        <xdr:cNvSpPr/>
      </xdr:nvSpPr>
      <xdr:spPr>
        <a:xfrm>
          <a:off x="1676400" y="867029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59B094A8-4A41-4BDE-8891-8ADE9E747603}"/>
            </a:ext>
          </a:extLst>
        </xdr:cNvPr>
        <xdr:cNvSpPr/>
      </xdr:nvSpPr>
      <xdr:spPr>
        <a:xfrm>
          <a:off x="2682240" y="847090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5C66DF38-C42D-4661-AC4E-3C7AD9C79B8A}"/>
            </a:ext>
          </a:extLst>
        </xdr:cNvPr>
        <xdr:cNvSpPr/>
      </xdr:nvSpPr>
      <xdr:spPr>
        <a:xfrm>
          <a:off x="2682240" y="867029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2230C19C-9EE9-4082-AC25-C22A0552788D}"/>
            </a:ext>
          </a:extLst>
        </xdr:cNvPr>
        <xdr:cNvSpPr/>
      </xdr:nvSpPr>
      <xdr:spPr>
        <a:xfrm>
          <a:off x="670560" y="8942070"/>
          <a:ext cx="417576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7815" cy="225425"/>
    <xdr:sp macro="" textlink="">
      <xdr:nvSpPr>
        <xdr:cNvPr id="156" name="テキスト ボックス 155">
          <a:extLst>
            <a:ext uri="{FF2B5EF4-FFF2-40B4-BE49-F238E27FC236}">
              <a16:creationId xmlns:a16="http://schemas.microsoft.com/office/drawing/2014/main" id="{2B432AB0-61C5-42B3-AF0D-390715C95315}"/>
            </a:ext>
          </a:extLst>
        </xdr:cNvPr>
        <xdr:cNvSpPr txBox="1"/>
      </xdr:nvSpPr>
      <xdr:spPr>
        <a:xfrm>
          <a:off x="655320" y="875538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465113C7-BA3C-4552-B906-E4A117D8D40F}"/>
            </a:ext>
          </a:extLst>
        </xdr:cNvPr>
        <xdr:cNvCxnSpPr/>
      </xdr:nvCxnSpPr>
      <xdr:spPr>
        <a:xfrm>
          <a:off x="670560" y="1117854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65</xdr:row>
      <xdr:rowOff>143510</xdr:rowOff>
    </xdr:from>
    <xdr:ext cx="466725" cy="258445"/>
    <xdr:sp macro="" textlink="">
      <xdr:nvSpPr>
        <xdr:cNvPr id="158" name="テキスト ボックス 157">
          <a:extLst>
            <a:ext uri="{FF2B5EF4-FFF2-40B4-BE49-F238E27FC236}">
              <a16:creationId xmlns:a16="http://schemas.microsoft.com/office/drawing/2014/main" id="{613FD89E-560C-4D39-A211-7CFCCE7914F2}"/>
            </a:ext>
          </a:extLst>
        </xdr:cNvPr>
        <xdr:cNvSpPr txBox="1"/>
      </xdr:nvSpPr>
      <xdr:spPr>
        <a:xfrm>
          <a:off x="271780" y="1104011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a:extLst>
            <a:ext uri="{FF2B5EF4-FFF2-40B4-BE49-F238E27FC236}">
              <a16:creationId xmlns:a16="http://schemas.microsoft.com/office/drawing/2014/main" id="{AF6850B5-67E0-491B-85A2-252482397A2B}"/>
            </a:ext>
          </a:extLst>
        </xdr:cNvPr>
        <xdr:cNvCxnSpPr/>
      </xdr:nvCxnSpPr>
      <xdr:spPr>
        <a:xfrm>
          <a:off x="670560" y="1080516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63</xdr:row>
      <xdr:rowOff>105410</xdr:rowOff>
    </xdr:from>
    <xdr:ext cx="466725" cy="259080"/>
    <xdr:sp macro="" textlink="">
      <xdr:nvSpPr>
        <xdr:cNvPr id="160" name="テキスト ボックス 159">
          <a:extLst>
            <a:ext uri="{FF2B5EF4-FFF2-40B4-BE49-F238E27FC236}">
              <a16:creationId xmlns:a16="http://schemas.microsoft.com/office/drawing/2014/main" id="{6D0AAE64-F80A-44EC-98ED-2C13D3A8D67C}"/>
            </a:ext>
          </a:extLst>
        </xdr:cNvPr>
        <xdr:cNvSpPr txBox="1"/>
      </xdr:nvSpPr>
      <xdr:spPr>
        <a:xfrm>
          <a:off x="271780" y="1066673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a:extLst>
            <a:ext uri="{FF2B5EF4-FFF2-40B4-BE49-F238E27FC236}">
              <a16:creationId xmlns:a16="http://schemas.microsoft.com/office/drawing/2014/main" id="{4FFCDE14-2C8A-472C-A1C6-FAA6A3BA315A}"/>
            </a:ext>
          </a:extLst>
        </xdr:cNvPr>
        <xdr:cNvCxnSpPr/>
      </xdr:nvCxnSpPr>
      <xdr:spPr>
        <a:xfrm>
          <a:off x="670560" y="1043178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61</xdr:row>
      <xdr:rowOff>67310</xdr:rowOff>
    </xdr:from>
    <xdr:ext cx="403225" cy="259080"/>
    <xdr:sp macro="" textlink="">
      <xdr:nvSpPr>
        <xdr:cNvPr id="162" name="テキスト ボックス 161">
          <a:extLst>
            <a:ext uri="{FF2B5EF4-FFF2-40B4-BE49-F238E27FC236}">
              <a16:creationId xmlns:a16="http://schemas.microsoft.com/office/drawing/2014/main" id="{0178244B-60FE-4367-827D-1B868EEA9979}"/>
            </a:ext>
          </a:extLst>
        </xdr:cNvPr>
        <xdr:cNvSpPr txBox="1"/>
      </xdr:nvSpPr>
      <xdr:spPr>
        <a:xfrm>
          <a:off x="335915" y="1029335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a:extLst>
            <a:ext uri="{FF2B5EF4-FFF2-40B4-BE49-F238E27FC236}">
              <a16:creationId xmlns:a16="http://schemas.microsoft.com/office/drawing/2014/main" id="{93E121EA-C2F7-40A7-9073-E333ED611EDB}"/>
            </a:ext>
          </a:extLst>
        </xdr:cNvPr>
        <xdr:cNvCxnSpPr/>
      </xdr:nvCxnSpPr>
      <xdr:spPr>
        <a:xfrm>
          <a:off x="670560" y="1005840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59</xdr:row>
      <xdr:rowOff>29210</xdr:rowOff>
    </xdr:from>
    <xdr:ext cx="403225" cy="258445"/>
    <xdr:sp macro="" textlink="">
      <xdr:nvSpPr>
        <xdr:cNvPr id="164" name="テキスト ボックス 163">
          <a:extLst>
            <a:ext uri="{FF2B5EF4-FFF2-40B4-BE49-F238E27FC236}">
              <a16:creationId xmlns:a16="http://schemas.microsoft.com/office/drawing/2014/main" id="{9004E746-655E-4909-B32D-F23E6B8BF2A9}"/>
            </a:ext>
          </a:extLst>
        </xdr:cNvPr>
        <xdr:cNvSpPr txBox="1"/>
      </xdr:nvSpPr>
      <xdr:spPr>
        <a:xfrm>
          <a:off x="335915" y="991997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a:extLst>
            <a:ext uri="{FF2B5EF4-FFF2-40B4-BE49-F238E27FC236}">
              <a16:creationId xmlns:a16="http://schemas.microsoft.com/office/drawing/2014/main" id="{801A210A-383B-47EB-957F-DA119C3A459D}"/>
            </a:ext>
          </a:extLst>
        </xdr:cNvPr>
        <xdr:cNvCxnSpPr/>
      </xdr:nvCxnSpPr>
      <xdr:spPr>
        <a:xfrm>
          <a:off x="670560" y="968883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162560</xdr:rowOff>
    </xdr:from>
    <xdr:ext cx="403225" cy="259080"/>
    <xdr:sp macro="" textlink="">
      <xdr:nvSpPr>
        <xdr:cNvPr id="166" name="テキスト ボックス 165">
          <a:extLst>
            <a:ext uri="{FF2B5EF4-FFF2-40B4-BE49-F238E27FC236}">
              <a16:creationId xmlns:a16="http://schemas.microsoft.com/office/drawing/2014/main" id="{435176DA-1D54-4940-9FC5-B6DD38C3B2AD}"/>
            </a:ext>
          </a:extLst>
        </xdr:cNvPr>
        <xdr:cNvSpPr txBox="1"/>
      </xdr:nvSpPr>
      <xdr:spPr>
        <a:xfrm>
          <a:off x="335915" y="955040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a:extLst>
            <a:ext uri="{FF2B5EF4-FFF2-40B4-BE49-F238E27FC236}">
              <a16:creationId xmlns:a16="http://schemas.microsoft.com/office/drawing/2014/main" id="{E24089DD-349F-4182-AB9E-07989E1069BD}"/>
            </a:ext>
          </a:extLst>
        </xdr:cNvPr>
        <xdr:cNvCxnSpPr/>
      </xdr:nvCxnSpPr>
      <xdr:spPr>
        <a:xfrm>
          <a:off x="670560" y="931545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54</xdr:row>
      <xdr:rowOff>124460</xdr:rowOff>
    </xdr:from>
    <xdr:ext cx="403225" cy="259080"/>
    <xdr:sp macro="" textlink="">
      <xdr:nvSpPr>
        <xdr:cNvPr id="168" name="テキスト ボックス 167">
          <a:extLst>
            <a:ext uri="{FF2B5EF4-FFF2-40B4-BE49-F238E27FC236}">
              <a16:creationId xmlns:a16="http://schemas.microsoft.com/office/drawing/2014/main" id="{427EC198-DBEC-4EED-862D-DC4544F06B69}"/>
            </a:ext>
          </a:extLst>
        </xdr:cNvPr>
        <xdr:cNvSpPr txBox="1"/>
      </xdr:nvSpPr>
      <xdr:spPr>
        <a:xfrm>
          <a:off x="335915" y="917702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4149B23E-A0BC-40B9-BB0F-4F2F993B85B5}"/>
            </a:ext>
          </a:extLst>
        </xdr:cNvPr>
        <xdr:cNvCxnSpPr/>
      </xdr:nvCxnSpPr>
      <xdr:spPr>
        <a:xfrm>
          <a:off x="670560" y="894207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52</xdr:row>
      <xdr:rowOff>86360</xdr:rowOff>
    </xdr:from>
    <xdr:ext cx="338455" cy="258445"/>
    <xdr:sp macro="" textlink="">
      <xdr:nvSpPr>
        <xdr:cNvPr id="170" name="テキスト ボックス 169">
          <a:extLst>
            <a:ext uri="{FF2B5EF4-FFF2-40B4-BE49-F238E27FC236}">
              <a16:creationId xmlns:a16="http://schemas.microsoft.com/office/drawing/2014/main" id="{A724F71E-9FF0-4AE6-9C58-0C84B7E611EB}"/>
            </a:ext>
          </a:extLst>
        </xdr:cNvPr>
        <xdr:cNvSpPr txBox="1"/>
      </xdr:nvSpPr>
      <xdr:spPr>
        <a:xfrm>
          <a:off x="377190" y="880364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体育館・プール】&#10;有形固定資産減価償却率グラフ枠">
          <a:extLst>
            <a:ext uri="{FF2B5EF4-FFF2-40B4-BE49-F238E27FC236}">
              <a16:creationId xmlns:a16="http://schemas.microsoft.com/office/drawing/2014/main" id="{A4E5EB81-FF93-40A6-BA86-45D1893181E7}"/>
            </a:ext>
          </a:extLst>
        </xdr:cNvPr>
        <xdr:cNvSpPr/>
      </xdr:nvSpPr>
      <xdr:spPr>
        <a:xfrm>
          <a:off x="670560" y="8942070"/>
          <a:ext cx="417576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104775</xdr:rowOff>
    </xdr:from>
    <xdr:to>
      <xdr:col>24</xdr:col>
      <xdr:colOff>62865</xdr:colOff>
      <xdr:row>64</xdr:row>
      <xdr:rowOff>76200</xdr:rowOff>
    </xdr:to>
    <xdr:cxnSp macro="">
      <xdr:nvCxnSpPr>
        <xdr:cNvPr id="172" name="直線コネクタ 171">
          <a:extLst>
            <a:ext uri="{FF2B5EF4-FFF2-40B4-BE49-F238E27FC236}">
              <a16:creationId xmlns:a16="http://schemas.microsoft.com/office/drawing/2014/main" id="{F581C3FF-470A-47EC-9FA9-F49C26C50F70}"/>
            </a:ext>
          </a:extLst>
        </xdr:cNvPr>
        <xdr:cNvCxnSpPr/>
      </xdr:nvCxnSpPr>
      <xdr:spPr>
        <a:xfrm flipV="1">
          <a:off x="4086225" y="9324975"/>
          <a:ext cx="0" cy="14801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80010</xdr:rowOff>
    </xdr:from>
    <xdr:ext cx="469900" cy="259080"/>
    <xdr:sp macro="" textlink="">
      <xdr:nvSpPr>
        <xdr:cNvPr id="173" name="【体育館・プール】&#10;有形固定資産減価償却率最小値テキスト">
          <a:extLst>
            <a:ext uri="{FF2B5EF4-FFF2-40B4-BE49-F238E27FC236}">
              <a16:creationId xmlns:a16="http://schemas.microsoft.com/office/drawing/2014/main" id="{E5AD4478-7692-4E22-8081-B57E2E3ADEDA}"/>
            </a:ext>
          </a:extLst>
        </xdr:cNvPr>
        <xdr:cNvSpPr txBox="1"/>
      </xdr:nvSpPr>
      <xdr:spPr>
        <a:xfrm>
          <a:off x="4124960" y="108089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4" name="直線コネクタ 173">
          <a:extLst>
            <a:ext uri="{FF2B5EF4-FFF2-40B4-BE49-F238E27FC236}">
              <a16:creationId xmlns:a16="http://schemas.microsoft.com/office/drawing/2014/main" id="{650F7888-B28C-479D-9B8E-8507B153889B}"/>
            </a:ext>
          </a:extLst>
        </xdr:cNvPr>
        <xdr:cNvCxnSpPr/>
      </xdr:nvCxnSpPr>
      <xdr:spPr>
        <a:xfrm>
          <a:off x="4020820" y="1080516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52070</xdr:rowOff>
    </xdr:from>
    <xdr:ext cx="405130" cy="258445"/>
    <xdr:sp macro="" textlink="">
      <xdr:nvSpPr>
        <xdr:cNvPr id="175" name="【体育館・プール】&#10;有形固定資産減価償却率最大値テキスト">
          <a:extLst>
            <a:ext uri="{FF2B5EF4-FFF2-40B4-BE49-F238E27FC236}">
              <a16:creationId xmlns:a16="http://schemas.microsoft.com/office/drawing/2014/main" id="{A120B692-5294-4F41-A4BB-8754FCD66469}"/>
            </a:ext>
          </a:extLst>
        </xdr:cNvPr>
        <xdr:cNvSpPr txBox="1"/>
      </xdr:nvSpPr>
      <xdr:spPr>
        <a:xfrm>
          <a:off x="4124960" y="910463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20.5</a:t>
          </a:r>
          <a:endParaRPr kumimoji="1" lang="ja-JP" altLang="en-US" sz="1000" b="1">
            <a:latin typeface="ＭＳ Ｐゴシック"/>
            <a:ea typeface="ＭＳ Ｐゴシック"/>
          </a:endParaRPr>
        </a:p>
      </xdr:txBody>
    </xdr:sp>
    <xdr:clientData/>
  </xdr:oneCellAnchor>
  <xdr:twoCellAnchor>
    <xdr:from>
      <xdr:col>23</xdr:col>
      <xdr:colOff>165100</xdr:colOff>
      <xdr:row>55</xdr:row>
      <xdr:rowOff>104775</xdr:rowOff>
    </xdr:from>
    <xdr:to>
      <xdr:col>24</xdr:col>
      <xdr:colOff>152400</xdr:colOff>
      <xdr:row>55</xdr:row>
      <xdr:rowOff>104775</xdr:rowOff>
    </xdr:to>
    <xdr:cxnSp macro="">
      <xdr:nvCxnSpPr>
        <xdr:cNvPr id="176" name="直線コネクタ 175">
          <a:extLst>
            <a:ext uri="{FF2B5EF4-FFF2-40B4-BE49-F238E27FC236}">
              <a16:creationId xmlns:a16="http://schemas.microsoft.com/office/drawing/2014/main" id="{4B5900D6-3BF1-42BC-8BDE-34DF17F13DE6}"/>
            </a:ext>
          </a:extLst>
        </xdr:cNvPr>
        <xdr:cNvCxnSpPr/>
      </xdr:nvCxnSpPr>
      <xdr:spPr>
        <a:xfrm>
          <a:off x="4020820" y="932497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83820</xdr:rowOff>
    </xdr:from>
    <xdr:ext cx="405130" cy="259080"/>
    <xdr:sp macro="" textlink="">
      <xdr:nvSpPr>
        <xdr:cNvPr id="177" name="【体育館・プール】&#10;有形固定資産減価償却率平均値テキスト">
          <a:extLst>
            <a:ext uri="{FF2B5EF4-FFF2-40B4-BE49-F238E27FC236}">
              <a16:creationId xmlns:a16="http://schemas.microsoft.com/office/drawing/2014/main" id="{89CAE6E2-0E37-49DA-A5BA-5EF147CEC66A}"/>
            </a:ext>
          </a:extLst>
        </xdr:cNvPr>
        <xdr:cNvSpPr txBox="1"/>
      </xdr:nvSpPr>
      <xdr:spPr>
        <a:xfrm>
          <a:off x="4124960" y="997458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59</xdr:row>
      <xdr:rowOff>105410</xdr:rowOff>
    </xdr:from>
    <xdr:to>
      <xdr:col>24</xdr:col>
      <xdr:colOff>114300</xdr:colOff>
      <xdr:row>60</xdr:row>
      <xdr:rowOff>35560</xdr:rowOff>
    </xdr:to>
    <xdr:sp macro="" textlink="">
      <xdr:nvSpPr>
        <xdr:cNvPr id="178" name="フローチャート: 判断 177">
          <a:extLst>
            <a:ext uri="{FF2B5EF4-FFF2-40B4-BE49-F238E27FC236}">
              <a16:creationId xmlns:a16="http://schemas.microsoft.com/office/drawing/2014/main" id="{4F7EE8DB-58B8-4126-93B7-106C9AE8F0C7}"/>
            </a:ext>
          </a:extLst>
        </xdr:cNvPr>
        <xdr:cNvSpPr/>
      </xdr:nvSpPr>
      <xdr:spPr>
        <a:xfrm>
          <a:off x="4036060" y="99961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59690</xdr:rowOff>
    </xdr:from>
    <xdr:to>
      <xdr:col>20</xdr:col>
      <xdr:colOff>38100</xdr:colOff>
      <xdr:row>59</xdr:row>
      <xdr:rowOff>161290</xdr:rowOff>
    </xdr:to>
    <xdr:sp macro="" textlink="">
      <xdr:nvSpPr>
        <xdr:cNvPr id="179" name="フローチャート: 判断 178">
          <a:extLst>
            <a:ext uri="{FF2B5EF4-FFF2-40B4-BE49-F238E27FC236}">
              <a16:creationId xmlns:a16="http://schemas.microsoft.com/office/drawing/2014/main" id="{F45F6A57-12BC-48EA-A5A3-8E2225C8C6AF}"/>
            </a:ext>
          </a:extLst>
        </xdr:cNvPr>
        <xdr:cNvSpPr/>
      </xdr:nvSpPr>
      <xdr:spPr>
        <a:xfrm>
          <a:off x="3312160" y="995045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71120</xdr:rowOff>
    </xdr:from>
    <xdr:to>
      <xdr:col>15</xdr:col>
      <xdr:colOff>101600</xdr:colOff>
      <xdr:row>60</xdr:row>
      <xdr:rowOff>1270</xdr:rowOff>
    </xdr:to>
    <xdr:sp macro="" textlink="">
      <xdr:nvSpPr>
        <xdr:cNvPr id="180" name="フローチャート: 判断 179">
          <a:extLst>
            <a:ext uri="{FF2B5EF4-FFF2-40B4-BE49-F238E27FC236}">
              <a16:creationId xmlns:a16="http://schemas.microsoft.com/office/drawing/2014/main" id="{968FF8F5-B0FF-4882-9AA1-CB29399F1CB3}"/>
            </a:ext>
          </a:extLst>
        </xdr:cNvPr>
        <xdr:cNvSpPr/>
      </xdr:nvSpPr>
      <xdr:spPr>
        <a:xfrm>
          <a:off x="2514600" y="99618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116840</xdr:rowOff>
    </xdr:from>
    <xdr:to>
      <xdr:col>10</xdr:col>
      <xdr:colOff>165100</xdr:colOff>
      <xdr:row>60</xdr:row>
      <xdr:rowOff>46990</xdr:rowOff>
    </xdr:to>
    <xdr:sp macro="" textlink="">
      <xdr:nvSpPr>
        <xdr:cNvPr id="181" name="フローチャート: 判断 180">
          <a:extLst>
            <a:ext uri="{FF2B5EF4-FFF2-40B4-BE49-F238E27FC236}">
              <a16:creationId xmlns:a16="http://schemas.microsoft.com/office/drawing/2014/main" id="{D34DBA7C-D42C-4483-8B75-82DFE8C1B6B5}"/>
            </a:ext>
          </a:extLst>
        </xdr:cNvPr>
        <xdr:cNvSpPr/>
      </xdr:nvSpPr>
      <xdr:spPr>
        <a:xfrm>
          <a:off x="1739900" y="100076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128270</xdr:rowOff>
    </xdr:from>
    <xdr:to>
      <xdr:col>6</xdr:col>
      <xdr:colOff>38100</xdr:colOff>
      <xdr:row>60</xdr:row>
      <xdr:rowOff>58420</xdr:rowOff>
    </xdr:to>
    <xdr:sp macro="" textlink="">
      <xdr:nvSpPr>
        <xdr:cNvPr id="182" name="フローチャート: 判断 181">
          <a:extLst>
            <a:ext uri="{FF2B5EF4-FFF2-40B4-BE49-F238E27FC236}">
              <a16:creationId xmlns:a16="http://schemas.microsoft.com/office/drawing/2014/main" id="{F2AE6FFE-89A5-41AE-AA58-75729D6D6C54}"/>
            </a:ext>
          </a:extLst>
        </xdr:cNvPr>
        <xdr:cNvSpPr/>
      </xdr:nvSpPr>
      <xdr:spPr>
        <a:xfrm>
          <a:off x="965200" y="100190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8445"/>
    <xdr:sp macro="" textlink="">
      <xdr:nvSpPr>
        <xdr:cNvPr id="183" name="テキスト ボックス 182">
          <a:extLst>
            <a:ext uri="{FF2B5EF4-FFF2-40B4-BE49-F238E27FC236}">
              <a16:creationId xmlns:a16="http://schemas.microsoft.com/office/drawing/2014/main" id="{CFC64069-6530-4B36-ADC3-8BAE87622D79}"/>
            </a:ext>
          </a:extLst>
        </xdr:cNvPr>
        <xdr:cNvSpPr txBox="1"/>
      </xdr:nvSpPr>
      <xdr:spPr>
        <a:xfrm>
          <a:off x="3919220" y="111760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8445"/>
    <xdr:sp macro="" textlink="">
      <xdr:nvSpPr>
        <xdr:cNvPr id="184" name="テキスト ボックス 183">
          <a:extLst>
            <a:ext uri="{FF2B5EF4-FFF2-40B4-BE49-F238E27FC236}">
              <a16:creationId xmlns:a16="http://schemas.microsoft.com/office/drawing/2014/main" id="{043564E3-0AD6-4B50-A7D4-5F808A47433A}"/>
            </a:ext>
          </a:extLst>
        </xdr:cNvPr>
        <xdr:cNvSpPr txBox="1"/>
      </xdr:nvSpPr>
      <xdr:spPr>
        <a:xfrm>
          <a:off x="3187700" y="111760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8445"/>
    <xdr:sp macro="" textlink="">
      <xdr:nvSpPr>
        <xdr:cNvPr id="185" name="テキスト ボックス 184">
          <a:extLst>
            <a:ext uri="{FF2B5EF4-FFF2-40B4-BE49-F238E27FC236}">
              <a16:creationId xmlns:a16="http://schemas.microsoft.com/office/drawing/2014/main" id="{D3AE0EB2-6E72-4224-AF49-3CA28363B506}"/>
            </a:ext>
          </a:extLst>
        </xdr:cNvPr>
        <xdr:cNvSpPr txBox="1"/>
      </xdr:nvSpPr>
      <xdr:spPr>
        <a:xfrm>
          <a:off x="2397760" y="111760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8445"/>
    <xdr:sp macro="" textlink="">
      <xdr:nvSpPr>
        <xdr:cNvPr id="186" name="テキスト ボックス 185">
          <a:extLst>
            <a:ext uri="{FF2B5EF4-FFF2-40B4-BE49-F238E27FC236}">
              <a16:creationId xmlns:a16="http://schemas.microsoft.com/office/drawing/2014/main" id="{A04399CD-CEC9-405E-B479-C0C120707CE9}"/>
            </a:ext>
          </a:extLst>
        </xdr:cNvPr>
        <xdr:cNvSpPr txBox="1"/>
      </xdr:nvSpPr>
      <xdr:spPr>
        <a:xfrm>
          <a:off x="1623060" y="111760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8445"/>
    <xdr:sp macro="" textlink="">
      <xdr:nvSpPr>
        <xdr:cNvPr id="187" name="テキスト ボックス 186">
          <a:extLst>
            <a:ext uri="{FF2B5EF4-FFF2-40B4-BE49-F238E27FC236}">
              <a16:creationId xmlns:a16="http://schemas.microsoft.com/office/drawing/2014/main" id="{F9C25577-1DEC-495C-8319-A15BF24DF5BA}"/>
            </a:ext>
          </a:extLst>
        </xdr:cNvPr>
        <xdr:cNvSpPr txBox="1"/>
      </xdr:nvSpPr>
      <xdr:spPr>
        <a:xfrm>
          <a:off x="840740" y="111760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59</xdr:row>
      <xdr:rowOff>63500</xdr:rowOff>
    </xdr:from>
    <xdr:to>
      <xdr:col>24</xdr:col>
      <xdr:colOff>114300</xdr:colOff>
      <xdr:row>59</xdr:row>
      <xdr:rowOff>165100</xdr:rowOff>
    </xdr:to>
    <xdr:sp macro="" textlink="">
      <xdr:nvSpPr>
        <xdr:cNvPr id="188" name="楕円 187">
          <a:extLst>
            <a:ext uri="{FF2B5EF4-FFF2-40B4-BE49-F238E27FC236}">
              <a16:creationId xmlns:a16="http://schemas.microsoft.com/office/drawing/2014/main" id="{523F3F56-6A1D-4C2D-8976-F954A7E4A52B}"/>
            </a:ext>
          </a:extLst>
        </xdr:cNvPr>
        <xdr:cNvSpPr/>
      </xdr:nvSpPr>
      <xdr:spPr>
        <a:xfrm>
          <a:off x="4036060" y="995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86360</xdr:rowOff>
    </xdr:from>
    <xdr:ext cx="405130" cy="258445"/>
    <xdr:sp macro="" textlink="">
      <xdr:nvSpPr>
        <xdr:cNvPr id="189" name="【体育館・プール】&#10;有形固定資産減価償却率該当値テキスト">
          <a:extLst>
            <a:ext uri="{FF2B5EF4-FFF2-40B4-BE49-F238E27FC236}">
              <a16:creationId xmlns:a16="http://schemas.microsoft.com/office/drawing/2014/main" id="{2AB5E7B7-0D42-48BC-95D5-F04CC841C4B0}"/>
            </a:ext>
          </a:extLst>
        </xdr:cNvPr>
        <xdr:cNvSpPr txBox="1"/>
      </xdr:nvSpPr>
      <xdr:spPr>
        <a:xfrm>
          <a:off x="4124960" y="980948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59</xdr:row>
      <xdr:rowOff>17780</xdr:rowOff>
    </xdr:from>
    <xdr:to>
      <xdr:col>20</xdr:col>
      <xdr:colOff>38100</xdr:colOff>
      <xdr:row>59</xdr:row>
      <xdr:rowOff>119380</xdr:rowOff>
    </xdr:to>
    <xdr:sp macro="" textlink="">
      <xdr:nvSpPr>
        <xdr:cNvPr id="190" name="楕円 189">
          <a:extLst>
            <a:ext uri="{FF2B5EF4-FFF2-40B4-BE49-F238E27FC236}">
              <a16:creationId xmlns:a16="http://schemas.microsoft.com/office/drawing/2014/main" id="{FC5936AB-570D-4ADE-AE86-54877B204CB3}"/>
            </a:ext>
          </a:extLst>
        </xdr:cNvPr>
        <xdr:cNvSpPr/>
      </xdr:nvSpPr>
      <xdr:spPr>
        <a:xfrm>
          <a:off x="3312160" y="990854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68580</xdr:rowOff>
    </xdr:from>
    <xdr:to>
      <xdr:col>24</xdr:col>
      <xdr:colOff>63500</xdr:colOff>
      <xdr:row>59</xdr:row>
      <xdr:rowOff>114300</xdr:rowOff>
    </xdr:to>
    <xdr:cxnSp macro="">
      <xdr:nvCxnSpPr>
        <xdr:cNvPr id="191" name="直線コネクタ 190">
          <a:extLst>
            <a:ext uri="{FF2B5EF4-FFF2-40B4-BE49-F238E27FC236}">
              <a16:creationId xmlns:a16="http://schemas.microsoft.com/office/drawing/2014/main" id="{28EB4942-36A1-4784-9F49-02F0DE2E6909}"/>
            </a:ext>
          </a:extLst>
        </xdr:cNvPr>
        <xdr:cNvCxnSpPr/>
      </xdr:nvCxnSpPr>
      <xdr:spPr>
        <a:xfrm>
          <a:off x="3355340" y="9959340"/>
          <a:ext cx="73152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141605</xdr:rowOff>
    </xdr:from>
    <xdr:to>
      <xdr:col>15</xdr:col>
      <xdr:colOff>101600</xdr:colOff>
      <xdr:row>59</xdr:row>
      <xdr:rowOff>71755</xdr:rowOff>
    </xdr:to>
    <xdr:sp macro="" textlink="">
      <xdr:nvSpPr>
        <xdr:cNvPr id="192" name="楕円 191">
          <a:extLst>
            <a:ext uri="{FF2B5EF4-FFF2-40B4-BE49-F238E27FC236}">
              <a16:creationId xmlns:a16="http://schemas.microsoft.com/office/drawing/2014/main" id="{E153CF8A-A9E4-490B-873C-9A6AB6914104}"/>
            </a:ext>
          </a:extLst>
        </xdr:cNvPr>
        <xdr:cNvSpPr/>
      </xdr:nvSpPr>
      <xdr:spPr>
        <a:xfrm>
          <a:off x="2514600" y="98647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20955</xdr:rowOff>
    </xdr:from>
    <xdr:to>
      <xdr:col>19</xdr:col>
      <xdr:colOff>177800</xdr:colOff>
      <xdr:row>59</xdr:row>
      <xdr:rowOff>68580</xdr:rowOff>
    </xdr:to>
    <xdr:cxnSp macro="">
      <xdr:nvCxnSpPr>
        <xdr:cNvPr id="193" name="直線コネクタ 192">
          <a:extLst>
            <a:ext uri="{FF2B5EF4-FFF2-40B4-BE49-F238E27FC236}">
              <a16:creationId xmlns:a16="http://schemas.microsoft.com/office/drawing/2014/main" id="{007A9F14-7DE6-4AFD-9C39-84DB14BBF92D}"/>
            </a:ext>
          </a:extLst>
        </xdr:cNvPr>
        <xdr:cNvCxnSpPr/>
      </xdr:nvCxnSpPr>
      <xdr:spPr>
        <a:xfrm>
          <a:off x="2565400" y="9911715"/>
          <a:ext cx="78994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99695</xdr:rowOff>
    </xdr:from>
    <xdr:to>
      <xdr:col>10</xdr:col>
      <xdr:colOff>165100</xdr:colOff>
      <xdr:row>59</xdr:row>
      <xdr:rowOff>29845</xdr:rowOff>
    </xdr:to>
    <xdr:sp macro="" textlink="">
      <xdr:nvSpPr>
        <xdr:cNvPr id="194" name="楕円 193">
          <a:extLst>
            <a:ext uri="{FF2B5EF4-FFF2-40B4-BE49-F238E27FC236}">
              <a16:creationId xmlns:a16="http://schemas.microsoft.com/office/drawing/2014/main" id="{249CC986-FF88-41CE-B82D-59D9433B4EB3}"/>
            </a:ext>
          </a:extLst>
        </xdr:cNvPr>
        <xdr:cNvSpPr/>
      </xdr:nvSpPr>
      <xdr:spPr>
        <a:xfrm>
          <a:off x="1739900" y="98228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150495</xdr:rowOff>
    </xdr:from>
    <xdr:to>
      <xdr:col>15</xdr:col>
      <xdr:colOff>50800</xdr:colOff>
      <xdr:row>59</xdr:row>
      <xdr:rowOff>20955</xdr:rowOff>
    </xdr:to>
    <xdr:cxnSp macro="">
      <xdr:nvCxnSpPr>
        <xdr:cNvPr id="195" name="直線コネクタ 194">
          <a:extLst>
            <a:ext uri="{FF2B5EF4-FFF2-40B4-BE49-F238E27FC236}">
              <a16:creationId xmlns:a16="http://schemas.microsoft.com/office/drawing/2014/main" id="{22E7C51A-D5E8-49CF-AC60-F3FF63BD964E}"/>
            </a:ext>
          </a:extLst>
        </xdr:cNvPr>
        <xdr:cNvCxnSpPr/>
      </xdr:nvCxnSpPr>
      <xdr:spPr>
        <a:xfrm>
          <a:off x="1790700" y="9873615"/>
          <a:ext cx="7747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53975</xdr:rowOff>
    </xdr:from>
    <xdr:to>
      <xdr:col>6</xdr:col>
      <xdr:colOff>38100</xdr:colOff>
      <xdr:row>58</xdr:row>
      <xdr:rowOff>155575</xdr:rowOff>
    </xdr:to>
    <xdr:sp macro="" textlink="">
      <xdr:nvSpPr>
        <xdr:cNvPr id="196" name="楕円 195">
          <a:extLst>
            <a:ext uri="{FF2B5EF4-FFF2-40B4-BE49-F238E27FC236}">
              <a16:creationId xmlns:a16="http://schemas.microsoft.com/office/drawing/2014/main" id="{D3197118-FDE0-4333-B358-F85DE39F2A89}"/>
            </a:ext>
          </a:extLst>
        </xdr:cNvPr>
        <xdr:cNvSpPr/>
      </xdr:nvSpPr>
      <xdr:spPr>
        <a:xfrm>
          <a:off x="965200" y="977709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104775</xdr:rowOff>
    </xdr:from>
    <xdr:to>
      <xdr:col>10</xdr:col>
      <xdr:colOff>114300</xdr:colOff>
      <xdr:row>58</xdr:row>
      <xdr:rowOff>150495</xdr:rowOff>
    </xdr:to>
    <xdr:cxnSp macro="">
      <xdr:nvCxnSpPr>
        <xdr:cNvPr id="197" name="直線コネクタ 196">
          <a:extLst>
            <a:ext uri="{FF2B5EF4-FFF2-40B4-BE49-F238E27FC236}">
              <a16:creationId xmlns:a16="http://schemas.microsoft.com/office/drawing/2014/main" id="{061843A6-3FE8-4507-978E-D2C86FB337D8}"/>
            </a:ext>
          </a:extLst>
        </xdr:cNvPr>
        <xdr:cNvCxnSpPr/>
      </xdr:nvCxnSpPr>
      <xdr:spPr>
        <a:xfrm>
          <a:off x="1008380" y="9827895"/>
          <a:ext cx="78232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59</xdr:row>
      <xdr:rowOff>152400</xdr:rowOff>
    </xdr:from>
    <xdr:ext cx="405130" cy="259080"/>
    <xdr:sp macro="" textlink="">
      <xdr:nvSpPr>
        <xdr:cNvPr id="198" name="n_1aveValue【体育館・プール】&#10;有形固定資産減価償却率">
          <a:extLst>
            <a:ext uri="{FF2B5EF4-FFF2-40B4-BE49-F238E27FC236}">
              <a16:creationId xmlns:a16="http://schemas.microsoft.com/office/drawing/2014/main" id="{5F33C059-10B7-482D-9DA1-66AFFD748051}"/>
            </a:ext>
          </a:extLst>
        </xdr:cNvPr>
        <xdr:cNvSpPr txBox="1"/>
      </xdr:nvSpPr>
      <xdr:spPr>
        <a:xfrm>
          <a:off x="3170555" y="100431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56.8</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59</xdr:row>
      <xdr:rowOff>163830</xdr:rowOff>
    </xdr:from>
    <xdr:ext cx="404495" cy="259080"/>
    <xdr:sp macro="" textlink="">
      <xdr:nvSpPr>
        <xdr:cNvPr id="199" name="n_2aveValue【体育館・プール】&#10;有形固定資産減価償却率">
          <a:extLst>
            <a:ext uri="{FF2B5EF4-FFF2-40B4-BE49-F238E27FC236}">
              <a16:creationId xmlns:a16="http://schemas.microsoft.com/office/drawing/2014/main" id="{5ED6FD59-F7BE-4A56-AB82-439EB1C37402}"/>
            </a:ext>
          </a:extLst>
        </xdr:cNvPr>
        <xdr:cNvSpPr txBox="1"/>
      </xdr:nvSpPr>
      <xdr:spPr>
        <a:xfrm>
          <a:off x="2385695" y="1005459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57.4</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60</xdr:row>
      <xdr:rowOff>38100</xdr:rowOff>
    </xdr:from>
    <xdr:ext cx="404495" cy="259080"/>
    <xdr:sp macro="" textlink="">
      <xdr:nvSpPr>
        <xdr:cNvPr id="200" name="n_3aveValue【体育館・プール】&#10;有形固定資産減価償却率">
          <a:extLst>
            <a:ext uri="{FF2B5EF4-FFF2-40B4-BE49-F238E27FC236}">
              <a16:creationId xmlns:a16="http://schemas.microsoft.com/office/drawing/2014/main" id="{A369EAC4-6BCE-492A-8E07-140A371C8959}"/>
            </a:ext>
          </a:extLst>
        </xdr:cNvPr>
        <xdr:cNvSpPr txBox="1"/>
      </xdr:nvSpPr>
      <xdr:spPr>
        <a:xfrm>
          <a:off x="1610995" y="1009650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60</xdr:row>
      <xdr:rowOff>49530</xdr:rowOff>
    </xdr:from>
    <xdr:ext cx="404495" cy="259080"/>
    <xdr:sp macro="" textlink="">
      <xdr:nvSpPr>
        <xdr:cNvPr id="201" name="n_4aveValue【体育館・プール】&#10;有形固定資産減価償却率">
          <a:extLst>
            <a:ext uri="{FF2B5EF4-FFF2-40B4-BE49-F238E27FC236}">
              <a16:creationId xmlns:a16="http://schemas.microsoft.com/office/drawing/2014/main" id="{5178AF68-5951-48EA-9F9B-9D96615240DC}"/>
            </a:ext>
          </a:extLst>
        </xdr:cNvPr>
        <xdr:cNvSpPr txBox="1"/>
      </xdr:nvSpPr>
      <xdr:spPr>
        <a:xfrm>
          <a:off x="836295" y="1010793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60.4</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57</xdr:row>
      <xdr:rowOff>135890</xdr:rowOff>
    </xdr:from>
    <xdr:ext cx="405130" cy="259080"/>
    <xdr:sp macro="" textlink="">
      <xdr:nvSpPr>
        <xdr:cNvPr id="202" name="n_1mainValue【体育館・プール】&#10;有形固定資産減価償却率">
          <a:extLst>
            <a:ext uri="{FF2B5EF4-FFF2-40B4-BE49-F238E27FC236}">
              <a16:creationId xmlns:a16="http://schemas.microsoft.com/office/drawing/2014/main" id="{4E7E6939-2821-4EA9-A7DC-84880753B138}"/>
            </a:ext>
          </a:extLst>
        </xdr:cNvPr>
        <xdr:cNvSpPr txBox="1"/>
      </xdr:nvSpPr>
      <xdr:spPr>
        <a:xfrm>
          <a:off x="3170555" y="96913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54.6</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57</xdr:row>
      <xdr:rowOff>88265</xdr:rowOff>
    </xdr:from>
    <xdr:ext cx="404495" cy="258445"/>
    <xdr:sp macro="" textlink="">
      <xdr:nvSpPr>
        <xdr:cNvPr id="203" name="n_2mainValue【体育館・プール】&#10;有形固定資産減価償却率">
          <a:extLst>
            <a:ext uri="{FF2B5EF4-FFF2-40B4-BE49-F238E27FC236}">
              <a16:creationId xmlns:a16="http://schemas.microsoft.com/office/drawing/2014/main" id="{955C480C-D401-4E7A-B1ED-0AB001854848}"/>
            </a:ext>
          </a:extLst>
        </xdr:cNvPr>
        <xdr:cNvSpPr txBox="1"/>
      </xdr:nvSpPr>
      <xdr:spPr>
        <a:xfrm>
          <a:off x="2385695" y="964374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52.1</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57</xdr:row>
      <xdr:rowOff>46355</xdr:rowOff>
    </xdr:from>
    <xdr:ext cx="404495" cy="259080"/>
    <xdr:sp macro="" textlink="">
      <xdr:nvSpPr>
        <xdr:cNvPr id="204" name="n_3mainValue【体育館・プール】&#10;有形固定資産減価償却率">
          <a:extLst>
            <a:ext uri="{FF2B5EF4-FFF2-40B4-BE49-F238E27FC236}">
              <a16:creationId xmlns:a16="http://schemas.microsoft.com/office/drawing/2014/main" id="{719722A2-89AA-459D-996D-DA9B62388E57}"/>
            </a:ext>
          </a:extLst>
        </xdr:cNvPr>
        <xdr:cNvSpPr txBox="1"/>
      </xdr:nvSpPr>
      <xdr:spPr>
        <a:xfrm>
          <a:off x="1610995" y="960183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49.9</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57</xdr:row>
      <xdr:rowOff>635</xdr:rowOff>
    </xdr:from>
    <xdr:ext cx="404495" cy="259080"/>
    <xdr:sp macro="" textlink="">
      <xdr:nvSpPr>
        <xdr:cNvPr id="205" name="n_4mainValue【体育館・プール】&#10;有形固定資産減価償却率">
          <a:extLst>
            <a:ext uri="{FF2B5EF4-FFF2-40B4-BE49-F238E27FC236}">
              <a16:creationId xmlns:a16="http://schemas.microsoft.com/office/drawing/2014/main" id="{2BAAB525-DE0C-4830-BC73-B6DB7D978EE5}"/>
            </a:ext>
          </a:extLst>
        </xdr:cNvPr>
        <xdr:cNvSpPr txBox="1"/>
      </xdr:nvSpPr>
      <xdr:spPr>
        <a:xfrm>
          <a:off x="836295" y="955611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6CF5B546-2442-4788-A691-804B0ED6CB6D}"/>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C39FD335-D7F2-4155-9EE0-2D3289E47C53}"/>
            </a:ext>
          </a:extLst>
        </xdr:cNvPr>
        <xdr:cNvSpPr/>
      </xdr:nvSpPr>
      <xdr:spPr>
        <a:xfrm>
          <a:off x="5930900" y="847090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7E9202F0-41C5-4F35-9C03-04EFD56B6592}"/>
            </a:ext>
          </a:extLst>
        </xdr:cNvPr>
        <xdr:cNvSpPr/>
      </xdr:nvSpPr>
      <xdr:spPr>
        <a:xfrm>
          <a:off x="5930900" y="867029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4234E2C8-09C8-4F6B-9BA4-893A75065A3E}"/>
            </a:ext>
          </a:extLst>
        </xdr:cNvPr>
        <xdr:cNvSpPr/>
      </xdr:nvSpPr>
      <xdr:spPr>
        <a:xfrm>
          <a:off x="6832600" y="847090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EFA39409-37A1-4C16-8CDC-4695106F57E6}"/>
            </a:ext>
          </a:extLst>
        </xdr:cNvPr>
        <xdr:cNvSpPr/>
      </xdr:nvSpPr>
      <xdr:spPr>
        <a:xfrm>
          <a:off x="6832600" y="867029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7AFD2D7D-BACE-40C3-A224-8E4DB3C7A65D}"/>
            </a:ext>
          </a:extLst>
        </xdr:cNvPr>
        <xdr:cNvSpPr/>
      </xdr:nvSpPr>
      <xdr:spPr>
        <a:xfrm>
          <a:off x="7838440" y="847090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D5DC5041-9B21-423E-ACE4-170628DE9EA4}"/>
            </a:ext>
          </a:extLst>
        </xdr:cNvPr>
        <xdr:cNvSpPr/>
      </xdr:nvSpPr>
      <xdr:spPr>
        <a:xfrm>
          <a:off x="7838440" y="867029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0.084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37425194-DC9E-4EB2-B937-250D6415A4F0}"/>
            </a:ext>
          </a:extLst>
        </xdr:cNvPr>
        <xdr:cNvSpPr/>
      </xdr:nvSpPr>
      <xdr:spPr>
        <a:xfrm>
          <a:off x="5826760" y="8942070"/>
          <a:ext cx="41529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250" cy="225425"/>
    <xdr:sp macro="" textlink="">
      <xdr:nvSpPr>
        <xdr:cNvPr id="214" name="テキスト ボックス 213">
          <a:extLst>
            <a:ext uri="{FF2B5EF4-FFF2-40B4-BE49-F238E27FC236}">
              <a16:creationId xmlns:a16="http://schemas.microsoft.com/office/drawing/2014/main" id="{F15D55F7-3636-4AD5-8F6F-B17C31834160}"/>
            </a:ext>
          </a:extLst>
        </xdr:cNvPr>
        <xdr:cNvSpPr txBox="1"/>
      </xdr:nvSpPr>
      <xdr:spPr>
        <a:xfrm>
          <a:off x="5788660" y="875538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332AD363-3552-4F7B-ADEC-E90829A4918C}"/>
            </a:ext>
          </a:extLst>
        </xdr:cNvPr>
        <xdr:cNvCxnSpPr/>
      </xdr:nvCxnSpPr>
      <xdr:spPr>
        <a:xfrm>
          <a:off x="5826760" y="1117854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a:extLst>
            <a:ext uri="{FF2B5EF4-FFF2-40B4-BE49-F238E27FC236}">
              <a16:creationId xmlns:a16="http://schemas.microsoft.com/office/drawing/2014/main" id="{559ADBE5-4B0E-4D06-B51F-7023446DF145}"/>
            </a:ext>
          </a:extLst>
        </xdr:cNvPr>
        <xdr:cNvCxnSpPr/>
      </xdr:nvCxnSpPr>
      <xdr:spPr>
        <a:xfrm>
          <a:off x="5826760" y="1080516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63</xdr:row>
      <xdr:rowOff>105410</xdr:rowOff>
    </xdr:from>
    <xdr:ext cx="466725" cy="259080"/>
    <xdr:sp macro="" textlink="">
      <xdr:nvSpPr>
        <xdr:cNvPr id="217" name="テキスト ボックス 216">
          <a:extLst>
            <a:ext uri="{FF2B5EF4-FFF2-40B4-BE49-F238E27FC236}">
              <a16:creationId xmlns:a16="http://schemas.microsoft.com/office/drawing/2014/main" id="{591E1BE4-FA44-4CF4-9126-FA1882B87929}"/>
            </a:ext>
          </a:extLst>
        </xdr:cNvPr>
        <xdr:cNvSpPr txBox="1"/>
      </xdr:nvSpPr>
      <xdr:spPr>
        <a:xfrm>
          <a:off x="5405120" y="1066673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a:extLst>
            <a:ext uri="{FF2B5EF4-FFF2-40B4-BE49-F238E27FC236}">
              <a16:creationId xmlns:a16="http://schemas.microsoft.com/office/drawing/2014/main" id="{72109A23-30A0-425A-BC63-5319F6EE1F45}"/>
            </a:ext>
          </a:extLst>
        </xdr:cNvPr>
        <xdr:cNvCxnSpPr/>
      </xdr:nvCxnSpPr>
      <xdr:spPr>
        <a:xfrm>
          <a:off x="5826760" y="1043178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61</xdr:row>
      <xdr:rowOff>67310</xdr:rowOff>
    </xdr:from>
    <xdr:ext cx="466725" cy="259080"/>
    <xdr:sp macro="" textlink="">
      <xdr:nvSpPr>
        <xdr:cNvPr id="219" name="テキスト ボックス 218">
          <a:extLst>
            <a:ext uri="{FF2B5EF4-FFF2-40B4-BE49-F238E27FC236}">
              <a16:creationId xmlns:a16="http://schemas.microsoft.com/office/drawing/2014/main" id="{BB5C0BB7-BF13-4B03-A247-7E1F3D3375A1}"/>
            </a:ext>
          </a:extLst>
        </xdr:cNvPr>
        <xdr:cNvSpPr txBox="1"/>
      </xdr:nvSpPr>
      <xdr:spPr>
        <a:xfrm>
          <a:off x="5405120" y="1029335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a:extLst>
            <a:ext uri="{FF2B5EF4-FFF2-40B4-BE49-F238E27FC236}">
              <a16:creationId xmlns:a16="http://schemas.microsoft.com/office/drawing/2014/main" id="{E5B92A90-877F-4ECD-A8D4-0692E354BD9D}"/>
            </a:ext>
          </a:extLst>
        </xdr:cNvPr>
        <xdr:cNvCxnSpPr/>
      </xdr:nvCxnSpPr>
      <xdr:spPr>
        <a:xfrm>
          <a:off x="5826760" y="1005840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59</xdr:row>
      <xdr:rowOff>29210</xdr:rowOff>
    </xdr:from>
    <xdr:ext cx="466725" cy="258445"/>
    <xdr:sp macro="" textlink="">
      <xdr:nvSpPr>
        <xdr:cNvPr id="221" name="テキスト ボックス 220">
          <a:extLst>
            <a:ext uri="{FF2B5EF4-FFF2-40B4-BE49-F238E27FC236}">
              <a16:creationId xmlns:a16="http://schemas.microsoft.com/office/drawing/2014/main" id="{E94C843C-923B-412F-8922-2652A9485D6A}"/>
            </a:ext>
          </a:extLst>
        </xdr:cNvPr>
        <xdr:cNvSpPr txBox="1"/>
      </xdr:nvSpPr>
      <xdr:spPr>
        <a:xfrm>
          <a:off x="5405120" y="99199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a:extLst>
            <a:ext uri="{FF2B5EF4-FFF2-40B4-BE49-F238E27FC236}">
              <a16:creationId xmlns:a16="http://schemas.microsoft.com/office/drawing/2014/main" id="{22C77192-4EAD-4EB3-AE3B-CC3CB235B102}"/>
            </a:ext>
          </a:extLst>
        </xdr:cNvPr>
        <xdr:cNvCxnSpPr/>
      </xdr:nvCxnSpPr>
      <xdr:spPr>
        <a:xfrm>
          <a:off x="5826760" y="968883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56</xdr:row>
      <xdr:rowOff>162560</xdr:rowOff>
    </xdr:from>
    <xdr:ext cx="466725" cy="259080"/>
    <xdr:sp macro="" textlink="">
      <xdr:nvSpPr>
        <xdr:cNvPr id="223" name="テキスト ボックス 222">
          <a:extLst>
            <a:ext uri="{FF2B5EF4-FFF2-40B4-BE49-F238E27FC236}">
              <a16:creationId xmlns:a16="http://schemas.microsoft.com/office/drawing/2014/main" id="{F57D86FE-F7F2-43F1-AE45-034ECDC01BCA}"/>
            </a:ext>
          </a:extLst>
        </xdr:cNvPr>
        <xdr:cNvSpPr txBox="1"/>
      </xdr:nvSpPr>
      <xdr:spPr>
        <a:xfrm>
          <a:off x="5405120" y="955040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a:extLst>
            <a:ext uri="{FF2B5EF4-FFF2-40B4-BE49-F238E27FC236}">
              <a16:creationId xmlns:a16="http://schemas.microsoft.com/office/drawing/2014/main" id="{34BB9906-7FC4-45FC-880D-F4C6ACB7EBD5}"/>
            </a:ext>
          </a:extLst>
        </xdr:cNvPr>
        <xdr:cNvCxnSpPr/>
      </xdr:nvCxnSpPr>
      <xdr:spPr>
        <a:xfrm>
          <a:off x="5826760" y="931545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54</xdr:row>
      <xdr:rowOff>124460</xdr:rowOff>
    </xdr:from>
    <xdr:ext cx="466725" cy="259080"/>
    <xdr:sp macro="" textlink="">
      <xdr:nvSpPr>
        <xdr:cNvPr id="225" name="テキスト ボックス 224">
          <a:extLst>
            <a:ext uri="{FF2B5EF4-FFF2-40B4-BE49-F238E27FC236}">
              <a16:creationId xmlns:a16="http://schemas.microsoft.com/office/drawing/2014/main" id="{0516D21E-80D5-47EB-B736-EF1913296F52}"/>
            </a:ext>
          </a:extLst>
        </xdr:cNvPr>
        <xdr:cNvSpPr txBox="1"/>
      </xdr:nvSpPr>
      <xdr:spPr>
        <a:xfrm>
          <a:off x="5405120" y="917702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47D54D3C-5FAA-42ED-B59A-5AC1E57FED80}"/>
            </a:ext>
          </a:extLst>
        </xdr:cNvPr>
        <xdr:cNvCxnSpPr/>
      </xdr:nvCxnSpPr>
      <xdr:spPr>
        <a:xfrm>
          <a:off x="5826760" y="894207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52</xdr:row>
      <xdr:rowOff>86360</xdr:rowOff>
    </xdr:from>
    <xdr:ext cx="466725" cy="258445"/>
    <xdr:sp macro="" textlink="">
      <xdr:nvSpPr>
        <xdr:cNvPr id="227" name="テキスト ボックス 226">
          <a:extLst>
            <a:ext uri="{FF2B5EF4-FFF2-40B4-BE49-F238E27FC236}">
              <a16:creationId xmlns:a16="http://schemas.microsoft.com/office/drawing/2014/main" id="{3886ECE2-4246-4345-9C1D-463C83C68F14}"/>
            </a:ext>
          </a:extLst>
        </xdr:cNvPr>
        <xdr:cNvSpPr txBox="1"/>
      </xdr:nvSpPr>
      <xdr:spPr>
        <a:xfrm>
          <a:off x="5405120" y="880364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体育館・プール】&#10;一人当たり面積グラフ枠">
          <a:extLst>
            <a:ext uri="{FF2B5EF4-FFF2-40B4-BE49-F238E27FC236}">
              <a16:creationId xmlns:a16="http://schemas.microsoft.com/office/drawing/2014/main" id="{C21759F2-0007-4699-98DD-4DF4F69D5150}"/>
            </a:ext>
          </a:extLst>
        </xdr:cNvPr>
        <xdr:cNvSpPr/>
      </xdr:nvSpPr>
      <xdr:spPr>
        <a:xfrm>
          <a:off x="5826760" y="8942070"/>
          <a:ext cx="41529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38100</xdr:rowOff>
    </xdr:from>
    <xdr:to>
      <xdr:col>54</xdr:col>
      <xdr:colOff>189865</xdr:colOff>
      <xdr:row>63</xdr:row>
      <xdr:rowOff>133350</xdr:rowOff>
    </xdr:to>
    <xdr:cxnSp macro="">
      <xdr:nvCxnSpPr>
        <xdr:cNvPr id="229" name="直線コネクタ 228">
          <a:extLst>
            <a:ext uri="{FF2B5EF4-FFF2-40B4-BE49-F238E27FC236}">
              <a16:creationId xmlns:a16="http://schemas.microsoft.com/office/drawing/2014/main" id="{3103464F-4CEC-4937-958D-3C0D372D6847}"/>
            </a:ext>
          </a:extLst>
        </xdr:cNvPr>
        <xdr:cNvCxnSpPr/>
      </xdr:nvCxnSpPr>
      <xdr:spPr>
        <a:xfrm flipV="1">
          <a:off x="9219565" y="9425940"/>
          <a:ext cx="0" cy="12687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137160</xdr:rowOff>
    </xdr:from>
    <xdr:ext cx="469900" cy="259080"/>
    <xdr:sp macro="" textlink="">
      <xdr:nvSpPr>
        <xdr:cNvPr id="230" name="【体育館・プール】&#10;一人当たり面積最小値テキスト">
          <a:extLst>
            <a:ext uri="{FF2B5EF4-FFF2-40B4-BE49-F238E27FC236}">
              <a16:creationId xmlns:a16="http://schemas.microsoft.com/office/drawing/2014/main" id="{730A222C-E0A8-42A3-9229-159F1C2C5FFF}"/>
            </a:ext>
          </a:extLst>
        </xdr:cNvPr>
        <xdr:cNvSpPr txBox="1"/>
      </xdr:nvSpPr>
      <xdr:spPr>
        <a:xfrm>
          <a:off x="9258300" y="106984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0.030</a:t>
          </a:r>
          <a:endParaRPr kumimoji="1" lang="ja-JP" altLang="en-US" sz="1000" b="1">
            <a:latin typeface="ＭＳ Ｐゴシック"/>
            <a:ea typeface="ＭＳ Ｐゴシック"/>
          </a:endParaRPr>
        </a:p>
      </xdr:txBody>
    </xdr:sp>
    <xdr:clientData/>
  </xdr:oneCellAnchor>
  <xdr:twoCellAnchor>
    <xdr:from>
      <xdr:col>54</xdr:col>
      <xdr:colOff>101600</xdr:colOff>
      <xdr:row>63</xdr:row>
      <xdr:rowOff>133350</xdr:rowOff>
    </xdr:from>
    <xdr:to>
      <xdr:col>55</xdr:col>
      <xdr:colOff>88900</xdr:colOff>
      <xdr:row>63</xdr:row>
      <xdr:rowOff>133350</xdr:rowOff>
    </xdr:to>
    <xdr:cxnSp macro="">
      <xdr:nvCxnSpPr>
        <xdr:cNvPr id="231" name="直線コネクタ 230">
          <a:extLst>
            <a:ext uri="{FF2B5EF4-FFF2-40B4-BE49-F238E27FC236}">
              <a16:creationId xmlns:a16="http://schemas.microsoft.com/office/drawing/2014/main" id="{BEBA2666-72C3-40AC-AB50-1693634A91D8}"/>
            </a:ext>
          </a:extLst>
        </xdr:cNvPr>
        <xdr:cNvCxnSpPr/>
      </xdr:nvCxnSpPr>
      <xdr:spPr>
        <a:xfrm>
          <a:off x="9154160" y="1069467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156210</xdr:rowOff>
    </xdr:from>
    <xdr:ext cx="469900" cy="258445"/>
    <xdr:sp macro="" textlink="">
      <xdr:nvSpPr>
        <xdr:cNvPr id="232" name="【体育館・プール】&#10;一人当たり面積最大値テキスト">
          <a:extLst>
            <a:ext uri="{FF2B5EF4-FFF2-40B4-BE49-F238E27FC236}">
              <a16:creationId xmlns:a16="http://schemas.microsoft.com/office/drawing/2014/main" id="{1A263F6D-E42C-4F64-9222-5C4889F8F5C2}"/>
            </a:ext>
          </a:extLst>
        </xdr:cNvPr>
        <xdr:cNvSpPr txBox="1"/>
      </xdr:nvSpPr>
      <xdr:spPr>
        <a:xfrm>
          <a:off x="9258300" y="920877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0.370</a:t>
          </a:r>
          <a:endParaRPr kumimoji="1" lang="ja-JP" altLang="en-US" sz="1000" b="1">
            <a:latin typeface="ＭＳ Ｐゴシック"/>
            <a:ea typeface="ＭＳ Ｐゴシック"/>
          </a:endParaRPr>
        </a:p>
      </xdr:txBody>
    </xdr:sp>
    <xdr:clientData/>
  </xdr:oneCellAnchor>
  <xdr:twoCellAnchor>
    <xdr:from>
      <xdr:col>54</xdr:col>
      <xdr:colOff>101600</xdr:colOff>
      <xdr:row>56</xdr:row>
      <xdr:rowOff>38100</xdr:rowOff>
    </xdr:from>
    <xdr:to>
      <xdr:col>55</xdr:col>
      <xdr:colOff>88900</xdr:colOff>
      <xdr:row>56</xdr:row>
      <xdr:rowOff>38100</xdr:rowOff>
    </xdr:to>
    <xdr:cxnSp macro="">
      <xdr:nvCxnSpPr>
        <xdr:cNvPr id="233" name="直線コネクタ 232">
          <a:extLst>
            <a:ext uri="{FF2B5EF4-FFF2-40B4-BE49-F238E27FC236}">
              <a16:creationId xmlns:a16="http://schemas.microsoft.com/office/drawing/2014/main" id="{5E8E2FF6-02DE-4038-94C1-798090F37EDD}"/>
            </a:ext>
          </a:extLst>
        </xdr:cNvPr>
        <xdr:cNvCxnSpPr/>
      </xdr:nvCxnSpPr>
      <xdr:spPr>
        <a:xfrm>
          <a:off x="9154160" y="942594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15240</xdr:rowOff>
    </xdr:from>
    <xdr:ext cx="469900" cy="259080"/>
    <xdr:sp macro="" textlink="">
      <xdr:nvSpPr>
        <xdr:cNvPr id="234" name="【体育館・プール】&#10;一人当たり面積平均値テキスト">
          <a:extLst>
            <a:ext uri="{FF2B5EF4-FFF2-40B4-BE49-F238E27FC236}">
              <a16:creationId xmlns:a16="http://schemas.microsoft.com/office/drawing/2014/main" id="{22D0107E-98EB-4455-A1F6-49C04ED95492}"/>
            </a:ext>
          </a:extLst>
        </xdr:cNvPr>
        <xdr:cNvSpPr txBox="1"/>
      </xdr:nvSpPr>
      <xdr:spPr>
        <a:xfrm>
          <a:off x="9258300" y="1040892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0.087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62</xdr:row>
      <xdr:rowOff>36830</xdr:rowOff>
    </xdr:from>
    <xdr:to>
      <xdr:col>55</xdr:col>
      <xdr:colOff>50800</xdr:colOff>
      <xdr:row>62</xdr:row>
      <xdr:rowOff>138430</xdr:rowOff>
    </xdr:to>
    <xdr:sp macro="" textlink="">
      <xdr:nvSpPr>
        <xdr:cNvPr id="235" name="フローチャート: 判断 234">
          <a:extLst>
            <a:ext uri="{FF2B5EF4-FFF2-40B4-BE49-F238E27FC236}">
              <a16:creationId xmlns:a16="http://schemas.microsoft.com/office/drawing/2014/main" id="{1122593C-4EEA-4797-B2E4-03B8466D3747}"/>
            </a:ext>
          </a:extLst>
        </xdr:cNvPr>
        <xdr:cNvSpPr/>
      </xdr:nvSpPr>
      <xdr:spPr>
        <a:xfrm>
          <a:off x="9192260" y="1043051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13970</xdr:rowOff>
    </xdr:from>
    <xdr:to>
      <xdr:col>50</xdr:col>
      <xdr:colOff>165100</xdr:colOff>
      <xdr:row>62</xdr:row>
      <xdr:rowOff>115570</xdr:rowOff>
    </xdr:to>
    <xdr:sp macro="" textlink="">
      <xdr:nvSpPr>
        <xdr:cNvPr id="236" name="フローチャート: 判断 235">
          <a:extLst>
            <a:ext uri="{FF2B5EF4-FFF2-40B4-BE49-F238E27FC236}">
              <a16:creationId xmlns:a16="http://schemas.microsoft.com/office/drawing/2014/main" id="{BFB9ABDF-105C-4557-960A-10E3E06123E7}"/>
            </a:ext>
          </a:extLst>
        </xdr:cNvPr>
        <xdr:cNvSpPr/>
      </xdr:nvSpPr>
      <xdr:spPr>
        <a:xfrm>
          <a:off x="8445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29210</xdr:rowOff>
    </xdr:from>
    <xdr:to>
      <xdr:col>46</xdr:col>
      <xdr:colOff>38100</xdr:colOff>
      <xdr:row>62</xdr:row>
      <xdr:rowOff>130810</xdr:rowOff>
    </xdr:to>
    <xdr:sp macro="" textlink="">
      <xdr:nvSpPr>
        <xdr:cNvPr id="237" name="フローチャート: 判断 236">
          <a:extLst>
            <a:ext uri="{FF2B5EF4-FFF2-40B4-BE49-F238E27FC236}">
              <a16:creationId xmlns:a16="http://schemas.microsoft.com/office/drawing/2014/main" id="{192DBD07-1F3A-4DDD-A481-ADA61E553494}"/>
            </a:ext>
          </a:extLst>
        </xdr:cNvPr>
        <xdr:cNvSpPr/>
      </xdr:nvSpPr>
      <xdr:spPr>
        <a:xfrm>
          <a:off x="7670800" y="1042289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52070</xdr:rowOff>
    </xdr:from>
    <xdr:to>
      <xdr:col>41</xdr:col>
      <xdr:colOff>101600</xdr:colOff>
      <xdr:row>62</xdr:row>
      <xdr:rowOff>153670</xdr:rowOff>
    </xdr:to>
    <xdr:sp macro="" textlink="">
      <xdr:nvSpPr>
        <xdr:cNvPr id="238" name="フローチャート: 判断 237">
          <a:extLst>
            <a:ext uri="{FF2B5EF4-FFF2-40B4-BE49-F238E27FC236}">
              <a16:creationId xmlns:a16="http://schemas.microsoft.com/office/drawing/2014/main" id="{F9312A4F-305F-479B-839F-4ABB544F39C0}"/>
            </a:ext>
          </a:extLst>
        </xdr:cNvPr>
        <xdr:cNvSpPr/>
      </xdr:nvSpPr>
      <xdr:spPr>
        <a:xfrm>
          <a:off x="6873240" y="1044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44450</xdr:rowOff>
    </xdr:from>
    <xdr:to>
      <xdr:col>36</xdr:col>
      <xdr:colOff>165100</xdr:colOff>
      <xdr:row>62</xdr:row>
      <xdr:rowOff>146050</xdr:rowOff>
    </xdr:to>
    <xdr:sp macro="" textlink="">
      <xdr:nvSpPr>
        <xdr:cNvPr id="239" name="フローチャート: 判断 238">
          <a:extLst>
            <a:ext uri="{FF2B5EF4-FFF2-40B4-BE49-F238E27FC236}">
              <a16:creationId xmlns:a16="http://schemas.microsoft.com/office/drawing/2014/main" id="{5F91E7F5-0A4E-47C5-BDF0-B6CB41B6CA66}"/>
            </a:ext>
          </a:extLst>
        </xdr:cNvPr>
        <xdr:cNvSpPr/>
      </xdr:nvSpPr>
      <xdr:spPr>
        <a:xfrm>
          <a:off x="6098540" y="1043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8445"/>
    <xdr:sp macro="" textlink="">
      <xdr:nvSpPr>
        <xdr:cNvPr id="240" name="テキスト ボックス 239">
          <a:extLst>
            <a:ext uri="{FF2B5EF4-FFF2-40B4-BE49-F238E27FC236}">
              <a16:creationId xmlns:a16="http://schemas.microsoft.com/office/drawing/2014/main" id="{05182279-08AD-428E-822D-DFD5642F59DD}"/>
            </a:ext>
          </a:extLst>
        </xdr:cNvPr>
        <xdr:cNvSpPr txBox="1"/>
      </xdr:nvSpPr>
      <xdr:spPr>
        <a:xfrm>
          <a:off x="9052560" y="111760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8445"/>
    <xdr:sp macro="" textlink="">
      <xdr:nvSpPr>
        <xdr:cNvPr id="241" name="テキスト ボックス 240">
          <a:extLst>
            <a:ext uri="{FF2B5EF4-FFF2-40B4-BE49-F238E27FC236}">
              <a16:creationId xmlns:a16="http://schemas.microsoft.com/office/drawing/2014/main" id="{829C131F-50A9-4C88-B246-8905A3CBF128}"/>
            </a:ext>
          </a:extLst>
        </xdr:cNvPr>
        <xdr:cNvSpPr txBox="1"/>
      </xdr:nvSpPr>
      <xdr:spPr>
        <a:xfrm>
          <a:off x="8328660" y="111760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8445"/>
    <xdr:sp macro="" textlink="">
      <xdr:nvSpPr>
        <xdr:cNvPr id="242" name="テキスト ボックス 241">
          <a:extLst>
            <a:ext uri="{FF2B5EF4-FFF2-40B4-BE49-F238E27FC236}">
              <a16:creationId xmlns:a16="http://schemas.microsoft.com/office/drawing/2014/main" id="{21AD769A-51FB-45B2-ACCA-19843DF9BD6C}"/>
            </a:ext>
          </a:extLst>
        </xdr:cNvPr>
        <xdr:cNvSpPr txBox="1"/>
      </xdr:nvSpPr>
      <xdr:spPr>
        <a:xfrm>
          <a:off x="7546340" y="111760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8445"/>
    <xdr:sp macro="" textlink="">
      <xdr:nvSpPr>
        <xdr:cNvPr id="243" name="テキスト ボックス 242">
          <a:extLst>
            <a:ext uri="{FF2B5EF4-FFF2-40B4-BE49-F238E27FC236}">
              <a16:creationId xmlns:a16="http://schemas.microsoft.com/office/drawing/2014/main" id="{8C56DB55-B33C-4298-9218-5DF553A745CD}"/>
            </a:ext>
          </a:extLst>
        </xdr:cNvPr>
        <xdr:cNvSpPr txBox="1"/>
      </xdr:nvSpPr>
      <xdr:spPr>
        <a:xfrm>
          <a:off x="6756400" y="111760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8445"/>
    <xdr:sp macro="" textlink="">
      <xdr:nvSpPr>
        <xdr:cNvPr id="244" name="テキスト ボックス 243">
          <a:extLst>
            <a:ext uri="{FF2B5EF4-FFF2-40B4-BE49-F238E27FC236}">
              <a16:creationId xmlns:a16="http://schemas.microsoft.com/office/drawing/2014/main" id="{54A9241D-9617-4B35-94E1-A007D2F4D717}"/>
            </a:ext>
          </a:extLst>
        </xdr:cNvPr>
        <xdr:cNvSpPr txBox="1"/>
      </xdr:nvSpPr>
      <xdr:spPr>
        <a:xfrm>
          <a:off x="5981700" y="111760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62</xdr:row>
      <xdr:rowOff>29210</xdr:rowOff>
    </xdr:from>
    <xdr:to>
      <xdr:col>55</xdr:col>
      <xdr:colOff>50800</xdr:colOff>
      <xdr:row>62</xdr:row>
      <xdr:rowOff>130810</xdr:rowOff>
    </xdr:to>
    <xdr:sp macro="" textlink="">
      <xdr:nvSpPr>
        <xdr:cNvPr id="245" name="楕円 244">
          <a:extLst>
            <a:ext uri="{FF2B5EF4-FFF2-40B4-BE49-F238E27FC236}">
              <a16:creationId xmlns:a16="http://schemas.microsoft.com/office/drawing/2014/main" id="{D3DCFA53-701F-46E0-82CF-E4857FEE76F6}"/>
            </a:ext>
          </a:extLst>
        </xdr:cNvPr>
        <xdr:cNvSpPr/>
      </xdr:nvSpPr>
      <xdr:spPr>
        <a:xfrm>
          <a:off x="9192260" y="1042289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52070</xdr:rowOff>
    </xdr:from>
    <xdr:ext cx="469900" cy="258445"/>
    <xdr:sp macro="" textlink="">
      <xdr:nvSpPr>
        <xdr:cNvPr id="246" name="【体育館・プール】&#10;一人当たり面積該当値テキスト">
          <a:extLst>
            <a:ext uri="{FF2B5EF4-FFF2-40B4-BE49-F238E27FC236}">
              <a16:creationId xmlns:a16="http://schemas.microsoft.com/office/drawing/2014/main" id="{AB20BCEB-DFE6-4D32-9421-47D50A2BF7EB}"/>
            </a:ext>
          </a:extLst>
        </xdr:cNvPr>
        <xdr:cNvSpPr txBox="1"/>
      </xdr:nvSpPr>
      <xdr:spPr>
        <a:xfrm>
          <a:off x="9258300" y="1027811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0.089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62</xdr:row>
      <xdr:rowOff>29210</xdr:rowOff>
    </xdr:from>
    <xdr:to>
      <xdr:col>50</xdr:col>
      <xdr:colOff>165100</xdr:colOff>
      <xdr:row>62</xdr:row>
      <xdr:rowOff>130810</xdr:rowOff>
    </xdr:to>
    <xdr:sp macro="" textlink="">
      <xdr:nvSpPr>
        <xdr:cNvPr id="247" name="楕円 246">
          <a:extLst>
            <a:ext uri="{FF2B5EF4-FFF2-40B4-BE49-F238E27FC236}">
              <a16:creationId xmlns:a16="http://schemas.microsoft.com/office/drawing/2014/main" id="{B84C1E1D-7D83-41AF-B723-82845C14B567}"/>
            </a:ext>
          </a:extLst>
        </xdr:cNvPr>
        <xdr:cNvSpPr/>
      </xdr:nvSpPr>
      <xdr:spPr>
        <a:xfrm>
          <a:off x="8445500" y="1042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80010</xdr:rowOff>
    </xdr:from>
    <xdr:to>
      <xdr:col>55</xdr:col>
      <xdr:colOff>0</xdr:colOff>
      <xdr:row>62</xdr:row>
      <xdr:rowOff>80010</xdr:rowOff>
    </xdr:to>
    <xdr:cxnSp macro="">
      <xdr:nvCxnSpPr>
        <xdr:cNvPr id="248" name="直線コネクタ 247">
          <a:extLst>
            <a:ext uri="{FF2B5EF4-FFF2-40B4-BE49-F238E27FC236}">
              <a16:creationId xmlns:a16="http://schemas.microsoft.com/office/drawing/2014/main" id="{F9D85E5B-4C64-4910-9D54-78FEF237F796}"/>
            </a:ext>
          </a:extLst>
        </xdr:cNvPr>
        <xdr:cNvCxnSpPr/>
      </xdr:nvCxnSpPr>
      <xdr:spPr>
        <a:xfrm>
          <a:off x="8496300" y="10473690"/>
          <a:ext cx="7239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29210</xdr:rowOff>
    </xdr:from>
    <xdr:to>
      <xdr:col>46</xdr:col>
      <xdr:colOff>38100</xdr:colOff>
      <xdr:row>62</xdr:row>
      <xdr:rowOff>130810</xdr:rowOff>
    </xdr:to>
    <xdr:sp macro="" textlink="">
      <xdr:nvSpPr>
        <xdr:cNvPr id="249" name="楕円 248">
          <a:extLst>
            <a:ext uri="{FF2B5EF4-FFF2-40B4-BE49-F238E27FC236}">
              <a16:creationId xmlns:a16="http://schemas.microsoft.com/office/drawing/2014/main" id="{A3667DE9-049B-4047-975D-9A87AC009B98}"/>
            </a:ext>
          </a:extLst>
        </xdr:cNvPr>
        <xdr:cNvSpPr/>
      </xdr:nvSpPr>
      <xdr:spPr>
        <a:xfrm>
          <a:off x="7670800" y="1042289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80010</xdr:rowOff>
    </xdr:from>
    <xdr:to>
      <xdr:col>50</xdr:col>
      <xdr:colOff>114300</xdr:colOff>
      <xdr:row>62</xdr:row>
      <xdr:rowOff>80010</xdr:rowOff>
    </xdr:to>
    <xdr:cxnSp macro="">
      <xdr:nvCxnSpPr>
        <xdr:cNvPr id="250" name="直線コネクタ 249">
          <a:extLst>
            <a:ext uri="{FF2B5EF4-FFF2-40B4-BE49-F238E27FC236}">
              <a16:creationId xmlns:a16="http://schemas.microsoft.com/office/drawing/2014/main" id="{8B536DE4-22DF-4C86-ABA2-E7B4213BC455}"/>
            </a:ext>
          </a:extLst>
        </xdr:cNvPr>
        <xdr:cNvCxnSpPr/>
      </xdr:nvCxnSpPr>
      <xdr:spPr>
        <a:xfrm>
          <a:off x="7713980" y="10473690"/>
          <a:ext cx="7823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29210</xdr:rowOff>
    </xdr:from>
    <xdr:to>
      <xdr:col>41</xdr:col>
      <xdr:colOff>101600</xdr:colOff>
      <xdr:row>62</xdr:row>
      <xdr:rowOff>130810</xdr:rowOff>
    </xdr:to>
    <xdr:sp macro="" textlink="">
      <xdr:nvSpPr>
        <xdr:cNvPr id="251" name="楕円 250">
          <a:extLst>
            <a:ext uri="{FF2B5EF4-FFF2-40B4-BE49-F238E27FC236}">
              <a16:creationId xmlns:a16="http://schemas.microsoft.com/office/drawing/2014/main" id="{2F0630C3-AEE9-4041-9AD8-5EC7F508A66E}"/>
            </a:ext>
          </a:extLst>
        </xdr:cNvPr>
        <xdr:cNvSpPr/>
      </xdr:nvSpPr>
      <xdr:spPr>
        <a:xfrm>
          <a:off x="6873240" y="1042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80010</xdr:rowOff>
    </xdr:from>
    <xdr:to>
      <xdr:col>45</xdr:col>
      <xdr:colOff>177800</xdr:colOff>
      <xdr:row>62</xdr:row>
      <xdr:rowOff>80010</xdr:rowOff>
    </xdr:to>
    <xdr:cxnSp macro="">
      <xdr:nvCxnSpPr>
        <xdr:cNvPr id="252" name="直線コネクタ 251">
          <a:extLst>
            <a:ext uri="{FF2B5EF4-FFF2-40B4-BE49-F238E27FC236}">
              <a16:creationId xmlns:a16="http://schemas.microsoft.com/office/drawing/2014/main" id="{FBEE7441-8FCB-4618-846E-81B26E34DDF7}"/>
            </a:ext>
          </a:extLst>
        </xdr:cNvPr>
        <xdr:cNvCxnSpPr/>
      </xdr:nvCxnSpPr>
      <xdr:spPr>
        <a:xfrm>
          <a:off x="6924040" y="10473690"/>
          <a:ext cx="78994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29210</xdr:rowOff>
    </xdr:from>
    <xdr:to>
      <xdr:col>36</xdr:col>
      <xdr:colOff>165100</xdr:colOff>
      <xdr:row>62</xdr:row>
      <xdr:rowOff>130810</xdr:rowOff>
    </xdr:to>
    <xdr:sp macro="" textlink="">
      <xdr:nvSpPr>
        <xdr:cNvPr id="253" name="楕円 252">
          <a:extLst>
            <a:ext uri="{FF2B5EF4-FFF2-40B4-BE49-F238E27FC236}">
              <a16:creationId xmlns:a16="http://schemas.microsoft.com/office/drawing/2014/main" id="{D15E5A5F-860B-4014-ACDC-31158923DB0E}"/>
            </a:ext>
          </a:extLst>
        </xdr:cNvPr>
        <xdr:cNvSpPr/>
      </xdr:nvSpPr>
      <xdr:spPr>
        <a:xfrm>
          <a:off x="6098540" y="1042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80010</xdr:rowOff>
    </xdr:from>
    <xdr:to>
      <xdr:col>41</xdr:col>
      <xdr:colOff>50800</xdr:colOff>
      <xdr:row>62</xdr:row>
      <xdr:rowOff>80010</xdr:rowOff>
    </xdr:to>
    <xdr:cxnSp macro="">
      <xdr:nvCxnSpPr>
        <xdr:cNvPr id="254" name="直線コネクタ 253">
          <a:extLst>
            <a:ext uri="{FF2B5EF4-FFF2-40B4-BE49-F238E27FC236}">
              <a16:creationId xmlns:a16="http://schemas.microsoft.com/office/drawing/2014/main" id="{E4670BFF-D8F0-42E4-8FB0-CF2900533831}"/>
            </a:ext>
          </a:extLst>
        </xdr:cNvPr>
        <xdr:cNvCxnSpPr/>
      </xdr:nvCxnSpPr>
      <xdr:spPr>
        <a:xfrm>
          <a:off x="6149340" y="10473690"/>
          <a:ext cx="7747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60</xdr:row>
      <xdr:rowOff>132080</xdr:rowOff>
    </xdr:from>
    <xdr:ext cx="469900" cy="258445"/>
    <xdr:sp macro="" textlink="">
      <xdr:nvSpPr>
        <xdr:cNvPr id="255" name="n_1aveValue【体育館・プール】&#10;一人当たり面積">
          <a:extLst>
            <a:ext uri="{FF2B5EF4-FFF2-40B4-BE49-F238E27FC236}">
              <a16:creationId xmlns:a16="http://schemas.microsoft.com/office/drawing/2014/main" id="{70755706-A57A-465E-B577-A266EF9095CA}"/>
            </a:ext>
          </a:extLst>
        </xdr:cNvPr>
        <xdr:cNvSpPr txBox="1"/>
      </xdr:nvSpPr>
      <xdr:spPr>
        <a:xfrm>
          <a:off x="8271510" y="1019048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0.093</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62</xdr:row>
      <xdr:rowOff>121920</xdr:rowOff>
    </xdr:from>
    <xdr:ext cx="469265" cy="258445"/>
    <xdr:sp macro="" textlink="">
      <xdr:nvSpPr>
        <xdr:cNvPr id="256" name="n_2aveValue【体育館・プール】&#10;一人当たり面積">
          <a:extLst>
            <a:ext uri="{FF2B5EF4-FFF2-40B4-BE49-F238E27FC236}">
              <a16:creationId xmlns:a16="http://schemas.microsoft.com/office/drawing/2014/main" id="{754CE14D-7496-4B7D-9173-4CBE57C6C2E5}"/>
            </a:ext>
          </a:extLst>
        </xdr:cNvPr>
        <xdr:cNvSpPr txBox="1"/>
      </xdr:nvSpPr>
      <xdr:spPr>
        <a:xfrm>
          <a:off x="7509510" y="1051560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0.089</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62</xdr:row>
      <xdr:rowOff>144780</xdr:rowOff>
    </xdr:from>
    <xdr:ext cx="469265" cy="258445"/>
    <xdr:sp macro="" textlink="">
      <xdr:nvSpPr>
        <xdr:cNvPr id="257" name="n_3aveValue【体育館・プール】&#10;一人当たり面積">
          <a:extLst>
            <a:ext uri="{FF2B5EF4-FFF2-40B4-BE49-F238E27FC236}">
              <a16:creationId xmlns:a16="http://schemas.microsoft.com/office/drawing/2014/main" id="{E5EFFF46-E854-4FCE-B605-1E5684781040}"/>
            </a:ext>
          </a:extLst>
        </xdr:cNvPr>
        <xdr:cNvSpPr txBox="1"/>
      </xdr:nvSpPr>
      <xdr:spPr>
        <a:xfrm>
          <a:off x="6711950" y="1053846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0.083</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62</xdr:row>
      <xdr:rowOff>137160</xdr:rowOff>
    </xdr:from>
    <xdr:ext cx="469265" cy="259080"/>
    <xdr:sp macro="" textlink="">
      <xdr:nvSpPr>
        <xdr:cNvPr id="258" name="n_4aveValue【体育館・プール】&#10;一人当たり面積">
          <a:extLst>
            <a:ext uri="{FF2B5EF4-FFF2-40B4-BE49-F238E27FC236}">
              <a16:creationId xmlns:a16="http://schemas.microsoft.com/office/drawing/2014/main" id="{0BE3C240-0A10-4CA5-BD60-E7CF9AA8F079}"/>
            </a:ext>
          </a:extLst>
        </xdr:cNvPr>
        <xdr:cNvSpPr txBox="1"/>
      </xdr:nvSpPr>
      <xdr:spPr>
        <a:xfrm>
          <a:off x="5937250" y="105308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0.085</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62</xdr:row>
      <xdr:rowOff>121920</xdr:rowOff>
    </xdr:from>
    <xdr:ext cx="469900" cy="258445"/>
    <xdr:sp macro="" textlink="">
      <xdr:nvSpPr>
        <xdr:cNvPr id="259" name="n_1mainValue【体育館・プール】&#10;一人当たり面積">
          <a:extLst>
            <a:ext uri="{FF2B5EF4-FFF2-40B4-BE49-F238E27FC236}">
              <a16:creationId xmlns:a16="http://schemas.microsoft.com/office/drawing/2014/main" id="{67589715-357C-4702-B32A-A95E6319DF58}"/>
            </a:ext>
          </a:extLst>
        </xdr:cNvPr>
        <xdr:cNvSpPr txBox="1"/>
      </xdr:nvSpPr>
      <xdr:spPr>
        <a:xfrm>
          <a:off x="8271510" y="1051560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0.089</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60</xdr:row>
      <xdr:rowOff>147320</xdr:rowOff>
    </xdr:from>
    <xdr:ext cx="469265" cy="259080"/>
    <xdr:sp macro="" textlink="">
      <xdr:nvSpPr>
        <xdr:cNvPr id="260" name="n_2mainValue【体育館・プール】&#10;一人当たり面積">
          <a:extLst>
            <a:ext uri="{FF2B5EF4-FFF2-40B4-BE49-F238E27FC236}">
              <a16:creationId xmlns:a16="http://schemas.microsoft.com/office/drawing/2014/main" id="{0684AEBB-22C7-45C3-B49A-488935F7DEA5}"/>
            </a:ext>
          </a:extLst>
        </xdr:cNvPr>
        <xdr:cNvSpPr txBox="1"/>
      </xdr:nvSpPr>
      <xdr:spPr>
        <a:xfrm>
          <a:off x="7509510" y="102057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0.089</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60</xdr:row>
      <xdr:rowOff>147320</xdr:rowOff>
    </xdr:from>
    <xdr:ext cx="469265" cy="259080"/>
    <xdr:sp macro="" textlink="">
      <xdr:nvSpPr>
        <xdr:cNvPr id="261" name="n_3mainValue【体育館・プール】&#10;一人当たり面積">
          <a:extLst>
            <a:ext uri="{FF2B5EF4-FFF2-40B4-BE49-F238E27FC236}">
              <a16:creationId xmlns:a16="http://schemas.microsoft.com/office/drawing/2014/main" id="{55A7C67A-C5B4-46B2-AA78-E8875E6CCA07}"/>
            </a:ext>
          </a:extLst>
        </xdr:cNvPr>
        <xdr:cNvSpPr txBox="1"/>
      </xdr:nvSpPr>
      <xdr:spPr>
        <a:xfrm>
          <a:off x="6711950" y="102057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0.089</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60</xdr:row>
      <xdr:rowOff>147320</xdr:rowOff>
    </xdr:from>
    <xdr:ext cx="469265" cy="259080"/>
    <xdr:sp macro="" textlink="">
      <xdr:nvSpPr>
        <xdr:cNvPr id="262" name="n_4mainValue【体育館・プール】&#10;一人当たり面積">
          <a:extLst>
            <a:ext uri="{FF2B5EF4-FFF2-40B4-BE49-F238E27FC236}">
              <a16:creationId xmlns:a16="http://schemas.microsoft.com/office/drawing/2014/main" id="{E2450160-02B6-4BBE-BE5D-CCEA847F0C9D}"/>
            </a:ext>
          </a:extLst>
        </xdr:cNvPr>
        <xdr:cNvSpPr txBox="1"/>
      </xdr:nvSpPr>
      <xdr:spPr>
        <a:xfrm>
          <a:off x="5937250" y="102057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7839BC54-E62E-4E5A-ABAA-3AF437367CE5}"/>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BB919BA6-C1D9-4AAD-AA24-5EC40A0F2475}"/>
            </a:ext>
          </a:extLst>
        </xdr:cNvPr>
        <xdr:cNvSpPr/>
      </xdr:nvSpPr>
      <xdr:spPr>
        <a:xfrm>
          <a:off x="797560" y="1219708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377C1782-B335-4001-9B30-8A5F4755C5DD}"/>
            </a:ext>
          </a:extLst>
        </xdr:cNvPr>
        <xdr:cNvSpPr/>
      </xdr:nvSpPr>
      <xdr:spPr>
        <a:xfrm>
          <a:off x="797560" y="1239647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24/33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9377686E-759A-4A88-B042-4C36E10BD050}"/>
            </a:ext>
          </a:extLst>
        </xdr:cNvPr>
        <xdr:cNvSpPr/>
      </xdr:nvSpPr>
      <xdr:spPr>
        <a:xfrm>
          <a:off x="1676400" y="1219708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A7168A30-70DA-4180-8A32-26BB6D207D32}"/>
            </a:ext>
          </a:extLst>
        </xdr:cNvPr>
        <xdr:cNvSpPr/>
      </xdr:nvSpPr>
      <xdr:spPr>
        <a:xfrm>
          <a:off x="1676400" y="1239647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79378522-79DC-47A6-9CA8-8DEC10689B92}"/>
            </a:ext>
          </a:extLst>
        </xdr:cNvPr>
        <xdr:cNvSpPr/>
      </xdr:nvSpPr>
      <xdr:spPr>
        <a:xfrm>
          <a:off x="2682240" y="1219708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7A409906-5837-4DCC-853A-BF3E08607FFF}"/>
            </a:ext>
          </a:extLst>
        </xdr:cNvPr>
        <xdr:cNvSpPr/>
      </xdr:nvSpPr>
      <xdr:spPr>
        <a:xfrm>
          <a:off x="2682240" y="1239647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C4986E45-9AF0-47B4-A1A4-FAF8767A40AD}"/>
            </a:ext>
          </a:extLst>
        </xdr:cNvPr>
        <xdr:cNvSpPr/>
      </xdr:nvSpPr>
      <xdr:spPr>
        <a:xfrm>
          <a:off x="670560" y="12668250"/>
          <a:ext cx="417576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7815" cy="224790"/>
    <xdr:sp macro="" textlink="">
      <xdr:nvSpPr>
        <xdr:cNvPr id="271" name="テキスト ボックス 270">
          <a:extLst>
            <a:ext uri="{FF2B5EF4-FFF2-40B4-BE49-F238E27FC236}">
              <a16:creationId xmlns:a16="http://schemas.microsoft.com/office/drawing/2014/main" id="{CD44938C-134F-40FE-93B1-763D2931FCCB}"/>
            </a:ext>
          </a:extLst>
        </xdr:cNvPr>
        <xdr:cNvSpPr txBox="1"/>
      </xdr:nvSpPr>
      <xdr:spPr>
        <a:xfrm>
          <a:off x="655320" y="1248156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471F7578-8927-4F55-9209-F101D1B8C97E}"/>
            </a:ext>
          </a:extLst>
        </xdr:cNvPr>
        <xdr:cNvCxnSpPr/>
      </xdr:nvCxnSpPr>
      <xdr:spPr>
        <a:xfrm>
          <a:off x="670560" y="1490472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88</xdr:row>
      <xdr:rowOff>10160</xdr:rowOff>
    </xdr:from>
    <xdr:ext cx="466725" cy="259080"/>
    <xdr:sp macro="" textlink="">
      <xdr:nvSpPr>
        <xdr:cNvPr id="273" name="テキスト ボックス 272">
          <a:extLst>
            <a:ext uri="{FF2B5EF4-FFF2-40B4-BE49-F238E27FC236}">
              <a16:creationId xmlns:a16="http://schemas.microsoft.com/office/drawing/2014/main" id="{2E5935BF-EF3B-4D71-BB46-1F94750DF286}"/>
            </a:ext>
          </a:extLst>
        </xdr:cNvPr>
        <xdr:cNvSpPr txBox="1"/>
      </xdr:nvSpPr>
      <xdr:spPr>
        <a:xfrm>
          <a:off x="271780" y="1476248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4" name="直線コネクタ 273">
          <a:extLst>
            <a:ext uri="{FF2B5EF4-FFF2-40B4-BE49-F238E27FC236}">
              <a16:creationId xmlns:a16="http://schemas.microsoft.com/office/drawing/2014/main" id="{C0C166CE-E488-48B5-8AE1-1E6DCCBF5E5F}"/>
            </a:ext>
          </a:extLst>
        </xdr:cNvPr>
        <xdr:cNvCxnSpPr/>
      </xdr:nvCxnSpPr>
      <xdr:spPr>
        <a:xfrm>
          <a:off x="670560" y="1453134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85</xdr:row>
      <xdr:rowOff>143510</xdr:rowOff>
    </xdr:from>
    <xdr:ext cx="466725" cy="258445"/>
    <xdr:sp macro="" textlink="">
      <xdr:nvSpPr>
        <xdr:cNvPr id="275" name="テキスト ボックス 274">
          <a:extLst>
            <a:ext uri="{FF2B5EF4-FFF2-40B4-BE49-F238E27FC236}">
              <a16:creationId xmlns:a16="http://schemas.microsoft.com/office/drawing/2014/main" id="{C6C61447-829E-4F1F-9188-F840E0F7E139}"/>
            </a:ext>
          </a:extLst>
        </xdr:cNvPr>
        <xdr:cNvSpPr txBox="1"/>
      </xdr:nvSpPr>
      <xdr:spPr>
        <a:xfrm>
          <a:off x="271780" y="1439291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6" name="直線コネクタ 275">
          <a:extLst>
            <a:ext uri="{FF2B5EF4-FFF2-40B4-BE49-F238E27FC236}">
              <a16:creationId xmlns:a16="http://schemas.microsoft.com/office/drawing/2014/main" id="{DBC692EF-161A-421F-BA33-B4F5B4379021}"/>
            </a:ext>
          </a:extLst>
        </xdr:cNvPr>
        <xdr:cNvCxnSpPr/>
      </xdr:nvCxnSpPr>
      <xdr:spPr>
        <a:xfrm>
          <a:off x="670560" y="1415796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83</xdr:row>
      <xdr:rowOff>105410</xdr:rowOff>
    </xdr:from>
    <xdr:ext cx="403225" cy="259080"/>
    <xdr:sp macro="" textlink="">
      <xdr:nvSpPr>
        <xdr:cNvPr id="277" name="テキスト ボックス 276">
          <a:extLst>
            <a:ext uri="{FF2B5EF4-FFF2-40B4-BE49-F238E27FC236}">
              <a16:creationId xmlns:a16="http://schemas.microsoft.com/office/drawing/2014/main" id="{501DD5A1-CB1B-4489-ADB8-385885AC1ACD}"/>
            </a:ext>
          </a:extLst>
        </xdr:cNvPr>
        <xdr:cNvSpPr txBox="1"/>
      </xdr:nvSpPr>
      <xdr:spPr>
        <a:xfrm>
          <a:off x="335915" y="1401953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8" name="直線コネクタ 277">
          <a:extLst>
            <a:ext uri="{FF2B5EF4-FFF2-40B4-BE49-F238E27FC236}">
              <a16:creationId xmlns:a16="http://schemas.microsoft.com/office/drawing/2014/main" id="{1C3E78A0-D0E6-4CBE-BB21-7AF414648A6E}"/>
            </a:ext>
          </a:extLst>
        </xdr:cNvPr>
        <xdr:cNvCxnSpPr/>
      </xdr:nvCxnSpPr>
      <xdr:spPr>
        <a:xfrm>
          <a:off x="670560" y="1378458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81</xdr:row>
      <xdr:rowOff>67310</xdr:rowOff>
    </xdr:from>
    <xdr:ext cx="403225" cy="259080"/>
    <xdr:sp macro="" textlink="">
      <xdr:nvSpPr>
        <xdr:cNvPr id="279" name="テキスト ボックス 278">
          <a:extLst>
            <a:ext uri="{FF2B5EF4-FFF2-40B4-BE49-F238E27FC236}">
              <a16:creationId xmlns:a16="http://schemas.microsoft.com/office/drawing/2014/main" id="{8905842D-481F-45E0-A412-0FA4A3CBA32E}"/>
            </a:ext>
          </a:extLst>
        </xdr:cNvPr>
        <xdr:cNvSpPr txBox="1"/>
      </xdr:nvSpPr>
      <xdr:spPr>
        <a:xfrm>
          <a:off x="335915" y="1364615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0" name="直線コネクタ 279">
          <a:extLst>
            <a:ext uri="{FF2B5EF4-FFF2-40B4-BE49-F238E27FC236}">
              <a16:creationId xmlns:a16="http://schemas.microsoft.com/office/drawing/2014/main" id="{75C2DBAE-CE0C-4C37-8B6C-09A2CC098FA1}"/>
            </a:ext>
          </a:extLst>
        </xdr:cNvPr>
        <xdr:cNvCxnSpPr/>
      </xdr:nvCxnSpPr>
      <xdr:spPr>
        <a:xfrm>
          <a:off x="670560" y="1341120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79</xdr:row>
      <xdr:rowOff>29210</xdr:rowOff>
    </xdr:from>
    <xdr:ext cx="403225" cy="258445"/>
    <xdr:sp macro="" textlink="">
      <xdr:nvSpPr>
        <xdr:cNvPr id="281" name="テキスト ボックス 280">
          <a:extLst>
            <a:ext uri="{FF2B5EF4-FFF2-40B4-BE49-F238E27FC236}">
              <a16:creationId xmlns:a16="http://schemas.microsoft.com/office/drawing/2014/main" id="{F4797F29-6584-42BA-8758-2341E1B3E5C5}"/>
            </a:ext>
          </a:extLst>
        </xdr:cNvPr>
        <xdr:cNvSpPr txBox="1"/>
      </xdr:nvSpPr>
      <xdr:spPr>
        <a:xfrm>
          <a:off x="335915" y="1327277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2" name="直線コネクタ 281">
          <a:extLst>
            <a:ext uri="{FF2B5EF4-FFF2-40B4-BE49-F238E27FC236}">
              <a16:creationId xmlns:a16="http://schemas.microsoft.com/office/drawing/2014/main" id="{8061684B-8F9B-46E5-94DD-C2CA2EF4ED8D}"/>
            </a:ext>
          </a:extLst>
        </xdr:cNvPr>
        <xdr:cNvCxnSpPr/>
      </xdr:nvCxnSpPr>
      <xdr:spPr>
        <a:xfrm>
          <a:off x="670560" y="1304163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76</xdr:row>
      <xdr:rowOff>162560</xdr:rowOff>
    </xdr:from>
    <xdr:ext cx="403225" cy="259080"/>
    <xdr:sp macro="" textlink="">
      <xdr:nvSpPr>
        <xdr:cNvPr id="283" name="テキスト ボックス 282">
          <a:extLst>
            <a:ext uri="{FF2B5EF4-FFF2-40B4-BE49-F238E27FC236}">
              <a16:creationId xmlns:a16="http://schemas.microsoft.com/office/drawing/2014/main" id="{BF3763D3-510E-4205-85DC-86D63273C074}"/>
            </a:ext>
          </a:extLst>
        </xdr:cNvPr>
        <xdr:cNvSpPr txBox="1"/>
      </xdr:nvSpPr>
      <xdr:spPr>
        <a:xfrm>
          <a:off x="335915" y="1290320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a:extLst>
            <a:ext uri="{FF2B5EF4-FFF2-40B4-BE49-F238E27FC236}">
              <a16:creationId xmlns:a16="http://schemas.microsoft.com/office/drawing/2014/main" id="{2A6D7C23-F31C-420F-8F79-5126AA060DB6}"/>
            </a:ext>
          </a:extLst>
        </xdr:cNvPr>
        <xdr:cNvCxnSpPr/>
      </xdr:nvCxnSpPr>
      <xdr:spPr>
        <a:xfrm>
          <a:off x="670560" y="1266825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74</xdr:row>
      <xdr:rowOff>124460</xdr:rowOff>
    </xdr:from>
    <xdr:ext cx="338455" cy="259080"/>
    <xdr:sp macro="" textlink="">
      <xdr:nvSpPr>
        <xdr:cNvPr id="285" name="テキスト ボックス 284">
          <a:extLst>
            <a:ext uri="{FF2B5EF4-FFF2-40B4-BE49-F238E27FC236}">
              <a16:creationId xmlns:a16="http://schemas.microsoft.com/office/drawing/2014/main" id="{C2CED779-EE66-4AFB-A8F9-EC514CDC8E1A}"/>
            </a:ext>
          </a:extLst>
        </xdr:cNvPr>
        <xdr:cNvSpPr txBox="1"/>
      </xdr:nvSpPr>
      <xdr:spPr>
        <a:xfrm>
          <a:off x="377190" y="1252982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a:extLst>
            <a:ext uri="{FF2B5EF4-FFF2-40B4-BE49-F238E27FC236}">
              <a16:creationId xmlns:a16="http://schemas.microsoft.com/office/drawing/2014/main" id="{CCE1D193-6110-4AF0-9F69-3F0C6AC3DB06}"/>
            </a:ext>
          </a:extLst>
        </xdr:cNvPr>
        <xdr:cNvSpPr/>
      </xdr:nvSpPr>
      <xdr:spPr>
        <a:xfrm>
          <a:off x="670560" y="12668250"/>
          <a:ext cx="417576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41910</xdr:rowOff>
    </xdr:from>
    <xdr:to>
      <xdr:col>24</xdr:col>
      <xdr:colOff>62865</xdr:colOff>
      <xdr:row>85</xdr:row>
      <xdr:rowOff>123825</xdr:rowOff>
    </xdr:to>
    <xdr:cxnSp macro="">
      <xdr:nvCxnSpPr>
        <xdr:cNvPr id="287" name="直線コネクタ 286">
          <a:extLst>
            <a:ext uri="{FF2B5EF4-FFF2-40B4-BE49-F238E27FC236}">
              <a16:creationId xmlns:a16="http://schemas.microsoft.com/office/drawing/2014/main" id="{3FF25749-8DF6-4FF1-A2DA-3AED6E30C378}"/>
            </a:ext>
          </a:extLst>
        </xdr:cNvPr>
        <xdr:cNvCxnSpPr/>
      </xdr:nvCxnSpPr>
      <xdr:spPr>
        <a:xfrm flipV="1">
          <a:off x="4086225" y="12950190"/>
          <a:ext cx="0" cy="14230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127635</xdr:rowOff>
    </xdr:from>
    <xdr:ext cx="405130" cy="259080"/>
    <xdr:sp macro="" textlink="">
      <xdr:nvSpPr>
        <xdr:cNvPr id="288" name="【福祉施設】&#10;有形固定資産減価償却率最小値テキスト">
          <a:extLst>
            <a:ext uri="{FF2B5EF4-FFF2-40B4-BE49-F238E27FC236}">
              <a16:creationId xmlns:a16="http://schemas.microsoft.com/office/drawing/2014/main" id="{A01AADEA-9DC7-4724-A4E9-3426F63798C4}"/>
            </a:ext>
          </a:extLst>
        </xdr:cNvPr>
        <xdr:cNvSpPr txBox="1"/>
      </xdr:nvSpPr>
      <xdr:spPr>
        <a:xfrm>
          <a:off x="4124960" y="143770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91.5</a:t>
          </a:r>
          <a:endParaRPr kumimoji="1" lang="ja-JP" altLang="en-US" sz="1000" b="1">
            <a:latin typeface="ＭＳ Ｐゴシック"/>
            <a:ea typeface="ＭＳ Ｐゴシック"/>
          </a:endParaRPr>
        </a:p>
      </xdr:txBody>
    </xdr:sp>
    <xdr:clientData/>
  </xdr:oneCellAnchor>
  <xdr:twoCellAnchor>
    <xdr:from>
      <xdr:col>23</xdr:col>
      <xdr:colOff>165100</xdr:colOff>
      <xdr:row>85</xdr:row>
      <xdr:rowOff>123825</xdr:rowOff>
    </xdr:from>
    <xdr:to>
      <xdr:col>24</xdr:col>
      <xdr:colOff>152400</xdr:colOff>
      <xdr:row>85</xdr:row>
      <xdr:rowOff>123825</xdr:rowOff>
    </xdr:to>
    <xdr:cxnSp macro="">
      <xdr:nvCxnSpPr>
        <xdr:cNvPr id="289" name="直線コネクタ 288">
          <a:extLst>
            <a:ext uri="{FF2B5EF4-FFF2-40B4-BE49-F238E27FC236}">
              <a16:creationId xmlns:a16="http://schemas.microsoft.com/office/drawing/2014/main" id="{2903BC07-643C-40F1-B829-922B76A8B62C}"/>
            </a:ext>
          </a:extLst>
        </xdr:cNvPr>
        <xdr:cNvCxnSpPr/>
      </xdr:nvCxnSpPr>
      <xdr:spPr>
        <a:xfrm>
          <a:off x="4020820" y="1437322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160020</xdr:rowOff>
    </xdr:from>
    <xdr:ext cx="405130" cy="259080"/>
    <xdr:sp macro="" textlink="">
      <xdr:nvSpPr>
        <xdr:cNvPr id="290" name="【福祉施設】&#10;有形固定資産減価償却率最大値テキスト">
          <a:extLst>
            <a:ext uri="{FF2B5EF4-FFF2-40B4-BE49-F238E27FC236}">
              <a16:creationId xmlns:a16="http://schemas.microsoft.com/office/drawing/2014/main" id="{C0C33793-F7FE-4EEC-BD23-142DB60F7206}"/>
            </a:ext>
          </a:extLst>
        </xdr:cNvPr>
        <xdr:cNvSpPr txBox="1"/>
      </xdr:nvSpPr>
      <xdr:spPr>
        <a:xfrm>
          <a:off x="4124960" y="127330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15.2</a:t>
          </a:r>
          <a:endParaRPr kumimoji="1" lang="ja-JP" altLang="en-US" sz="1000" b="1">
            <a:latin typeface="ＭＳ Ｐゴシック"/>
            <a:ea typeface="ＭＳ Ｐゴシック"/>
          </a:endParaRPr>
        </a:p>
      </xdr:txBody>
    </xdr:sp>
    <xdr:clientData/>
  </xdr:oneCellAnchor>
  <xdr:twoCellAnchor>
    <xdr:from>
      <xdr:col>23</xdr:col>
      <xdr:colOff>165100</xdr:colOff>
      <xdr:row>77</xdr:row>
      <xdr:rowOff>41910</xdr:rowOff>
    </xdr:from>
    <xdr:to>
      <xdr:col>24</xdr:col>
      <xdr:colOff>152400</xdr:colOff>
      <xdr:row>77</xdr:row>
      <xdr:rowOff>41910</xdr:rowOff>
    </xdr:to>
    <xdr:cxnSp macro="">
      <xdr:nvCxnSpPr>
        <xdr:cNvPr id="291" name="直線コネクタ 290">
          <a:extLst>
            <a:ext uri="{FF2B5EF4-FFF2-40B4-BE49-F238E27FC236}">
              <a16:creationId xmlns:a16="http://schemas.microsoft.com/office/drawing/2014/main" id="{421F5646-EE20-4CAE-B711-956D4C9CEDA4}"/>
            </a:ext>
          </a:extLst>
        </xdr:cNvPr>
        <xdr:cNvCxnSpPr/>
      </xdr:nvCxnSpPr>
      <xdr:spPr>
        <a:xfrm>
          <a:off x="4020820" y="1295019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135890</xdr:rowOff>
    </xdr:from>
    <xdr:ext cx="405130" cy="259080"/>
    <xdr:sp macro="" textlink="">
      <xdr:nvSpPr>
        <xdr:cNvPr id="292" name="【福祉施設】&#10;有形固定資産減価償却率平均値テキスト">
          <a:extLst>
            <a:ext uri="{FF2B5EF4-FFF2-40B4-BE49-F238E27FC236}">
              <a16:creationId xmlns:a16="http://schemas.microsoft.com/office/drawing/2014/main" id="{D490C7C7-D2BB-4760-8963-C70EF1B116F2}"/>
            </a:ext>
          </a:extLst>
        </xdr:cNvPr>
        <xdr:cNvSpPr txBox="1"/>
      </xdr:nvSpPr>
      <xdr:spPr>
        <a:xfrm>
          <a:off x="4124960" y="1354709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81</xdr:row>
      <xdr:rowOff>113030</xdr:rowOff>
    </xdr:from>
    <xdr:to>
      <xdr:col>24</xdr:col>
      <xdr:colOff>114300</xdr:colOff>
      <xdr:row>82</xdr:row>
      <xdr:rowOff>43180</xdr:rowOff>
    </xdr:to>
    <xdr:sp macro="" textlink="">
      <xdr:nvSpPr>
        <xdr:cNvPr id="293" name="フローチャート: 判断 292">
          <a:extLst>
            <a:ext uri="{FF2B5EF4-FFF2-40B4-BE49-F238E27FC236}">
              <a16:creationId xmlns:a16="http://schemas.microsoft.com/office/drawing/2014/main" id="{BFA4ADB6-90D7-4BBF-8074-04121271DE0F}"/>
            </a:ext>
          </a:extLst>
        </xdr:cNvPr>
        <xdr:cNvSpPr/>
      </xdr:nvSpPr>
      <xdr:spPr>
        <a:xfrm>
          <a:off x="4036060" y="136918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103505</xdr:rowOff>
    </xdr:from>
    <xdr:to>
      <xdr:col>20</xdr:col>
      <xdr:colOff>38100</xdr:colOff>
      <xdr:row>82</xdr:row>
      <xdr:rowOff>33655</xdr:rowOff>
    </xdr:to>
    <xdr:sp macro="" textlink="">
      <xdr:nvSpPr>
        <xdr:cNvPr id="294" name="フローチャート: 判断 293">
          <a:extLst>
            <a:ext uri="{FF2B5EF4-FFF2-40B4-BE49-F238E27FC236}">
              <a16:creationId xmlns:a16="http://schemas.microsoft.com/office/drawing/2014/main" id="{F665266F-D7DE-4316-986F-C79197862ECD}"/>
            </a:ext>
          </a:extLst>
        </xdr:cNvPr>
        <xdr:cNvSpPr/>
      </xdr:nvSpPr>
      <xdr:spPr>
        <a:xfrm>
          <a:off x="3312160" y="1368234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107315</xdr:rowOff>
    </xdr:from>
    <xdr:to>
      <xdr:col>15</xdr:col>
      <xdr:colOff>101600</xdr:colOff>
      <xdr:row>82</xdr:row>
      <xdr:rowOff>37465</xdr:rowOff>
    </xdr:to>
    <xdr:sp macro="" textlink="">
      <xdr:nvSpPr>
        <xdr:cNvPr id="295" name="フローチャート: 判断 294">
          <a:extLst>
            <a:ext uri="{FF2B5EF4-FFF2-40B4-BE49-F238E27FC236}">
              <a16:creationId xmlns:a16="http://schemas.microsoft.com/office/drawing/2014/main" id="{A640082E-77BE-466E-98BD-D2A6C63FA5F3}"/>
            </a:ext>
          </a:extLst>
        </xdr:cNvPr>
        <xdr:cNvSpPr/>
      </xdr:nvSpPr>
      <xdr:spPr>
        <a:xfrm>
          <a:off x="2514600" y="136861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74930</xdr:rowOff>
    </xdr:from>
    <xdr:to>
      <xdr:col>10</xdr:col>
      <xdr:colOff>165100</xdr:colOff>
      <xdr:row>82</xdr:row>
      <xdr:rowOff>5080</xdr:rowOff>
    </xdr:to>
    <xdr:sp macro="" textlink="">
      <xdr:nvSpPr>
        <xdr:cNvPr id="296" name="フローチャート: 判断 295">
          <a:extLst>
            <a:ext uri="{FF2B5EF4-FFF2-40B4-BE49-F238E27FC236}">
              <a16:creationId xmlns:a16="http://schemas.microsoft.com/office/drawing/2014/main" id="{FEF03B82-374F-4D14-84E7-10CA8428140F}"/>
            </a:ext>
          </a:extLst>
        </xdr:cNvPr>
        <xdr:cNvSpPr/>
      </xdr:nvSpPr>
      <xdr:spPr>
        <a:xfrm>
          <a:off x="1739900" y="136537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59690</xdr:rowOff>
    </xdr:from>
    <xdr:to>
      <xdr:col>6</xdr:col>
      <xdr:colOff>38100</xdr:colOff>
      <xdr:row>81</xdr:row>
      <xdr:rowOff>161290</xdr:rowOff>
    </xdr:to>
    <xdr:sp macro="" textlink="">
      <xdr:nvSpPr>
        <xdr:cNvPr id="297" name="フローチャート: 判断 296">
          <a:extLst>
            <a:ext uri="{FF2B5EF4-FFF2-40B4-BE49-F238E27FC236}">
              <a16:creationId xmlns:a16="http://schemas.microsoft.com/office/drawing/2014/main" id="{02CADAA1-76DD-41CC-9081-5970AA055378}"/>
            </a:ext>
          </a:extLst>
        </xdr:cNvPr>
        <xdr:cNvSpPr/>
      </xdr:nvSpPr>
      <xdr:spPr>
        <a:xfrm>
          <a:off x="965200" y="136385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149860</xdr:rowOff>
    </xdr:from>
    <xdr:ext cx="762000" cy="259080"/>
    <xdr:sp macro="" textlink="">
      <xdr:nvSpPr>
        <xdr:cNvPr id="298" name="テキスト ボックス 297">
          <a:extLst>
            <a:ext uri="{FF2B5EF4-FFF2-40B4-BE49-F238E27FC236}">
              <a16:creationId xmlns:a16="http://schemas.microsoft.com/office/drawing/2014/main" id="{91D317E9-C5E8-4A3E-9448-E540C51D41F3}"/>
            </a:ext>
          </a:extLst>
        </xdr:cNvPr>
        <xdr:cNvSpPr txBox="1"/>
      </xdr:nvSpPr>
      <xdr:spPr>
        <a:xfrm>
          <a:off x="3919220" y="14902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88</xdr:row>
      <xdr:rowOff>149860</xdr:rowOff>
    </xdr:from>
    <xdr:ext cx="762000" cy="259080"/>
    <xdr:sp macro="" textlink="">
      <xdr:nvSpPr>
        <xdr:cNvPr id="299" name="テキスト ボックス 298">
          <a:extLst>
            <a:ext uri="{FF2B5EF4-FFF2-40B4-BE49-F238E27FC236}">
              <a16:creationId xmlns:a16="http://schemas.microsoft.com/office/drawing/2014/main" id="{8D2BB98D-102E-4418-834A-A9D2627A2236}"/>
            </a:ext>
          </a:extLst>
        </xdr:cNvPr>
        <xdr:cNvSpPr txBox="1"/>
      </xdr:nvSpPr>
      <xdr:spPr>
        <a:xfrm>
          <a:off x="3187700" y="14902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149860</xdr:rowOff>
    </xdr:from>
    <xdr:ext cx="762000" cy="259080"/>
    <xdr:sp macro="" textlink="">
      <xdr:nvSpPr>
        <xdr:cNvPr id="300" name="テキスト ボックス 299">
          <a:extLst>
            <a:ext uri="{FF2B5EF4-FFF2-40B4-BE49-F238E27FC236}">
              <a16:creationId xmlns:a16="http://schemas.microsoft.com/office/drawing/2014/main" id="{2CA52958-2DA9-48A8-AD67-E1AAD0523021}"/>
            </a:ext>
          </a:extLst>
        </xdr:cNvPr>
        <xdr:cNvSpPr txBox="1"/>
      </xdr:nvSpPr>
      <xdr:spPr>
        <a:xfrm>
          <a:off x="2397760" y="14902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149860</xdr:rowOff>
    </xdr:from>
    <xdr:ext cx="762000" cy="259080"/>
    <xdr:sp macro="" textlink="">
      <xdr:nvSpPr>
        <xdr:cNvPr id="301" name="テキスト ボックス 300">
          <a:extLst>
            <a:ext uri="{FF2B5EF4-FFF2-40B4-BE49-F238E27FC236}">
              <a16:creationId xmlns:a16="http://schemas.microsoft.com/office/drawing/2014/main" id="{F597481A-E94E-4D33-AAFF-EBDDC16C8366}"/>
            </a:ext>
          </a:extLst>
        </xdr:cNvPr>
        <xdr:cNvSpPr txBox="1"/>
      </xdr:nvSpPr>
      <xdr:spPr>
        <a:xfrm>
          <a:off x="1623060" y="14902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88</xdr:row>
      <xdr:rowOff>149860</xdr:rowOff>
    </xdr:from>
    <xdr:ext cx="762000" cy="259080"/>
    <xdr:sp macro="" textlink="">
      <xdr:nvSpPr>
        <xdr:cNvPr id="302" name="テキスト ボックス 301">
          <a:extLst>
            <a:ext uri="{FF2B5EF4-FFF2-40B4-BE49-F238E27FC236}">
              <a16:creationId xmlns:a16="http://schemas.microsoft.com/office/drawing/2014/main" id="{795AAA14-6975-4DC0-B0BB-136684D110BC}"/>
            </a:ext>
          </a:extLst>
        </xdr:cNvPr>
        <xdr:cNvSpPr txBox="1"/>
      </xdr:nvSpPr>
      <xdr:spPr>
        <a:xfrm>
          <a:off x="840740" y="14902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82</xdr:row>
      <xdr:rowOff>124460</xdr:rowOff>
    </xdr:from>
    <xdr:to>
      <xdr:col>24</xdr:col>
      <xdr:colOff>114300</xdr:colOff>
      <xdr:row>83</xdr:row>
      <xdr:rowOff>54610</xdr:rowOff>
    </xdr:to>
    <xdr:sp macro="" textlink="">
      <xdr:nvSpPr>
        <xdr:cNvPr id="303" name="楕円 302">
          <a:extLst>
            <a:ext uri="{FF2B5EF4-FFF2-40B4-BE49-F238E27FC236}">
              <a16:creationId xmlns:a16="http://schemas.microsoft.com/office/drawing/2014/main" id="{F9F22967-A75D-4A3A-85F9-23366EC22258}"/>
            </a:ext>
          </a:extLst>
        </xdr:cNvPr>
        <xdr:cNvSpPr/>
      </xdr:nvSpPr>
      <xdr:spPr>
        <a:xfrm>
          <a:off x="4036060" y="138709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102870</xdr:rowOff>
    </xdr:from>
    <xdr:ext cx="405130" cy="259080"/>
    <xdr:sp macro="" textlink="">
      <xdr:nvSpPr>
        <xdr:cNvPr id="304" name="【福祉施設】&#10;有形固定資産減価償却率該当値テキスト">
          <a:extLst>
            <a:ext uri="{FF2B5EF4-FFF2-40B4-BE49-F238E27FC236}">
              <a16:creationId xmlns:a16="http://schemas.microsoft.com/office/drawing/2014/main" id="{7FE93840-53BC-4FED-9A99-CAF956D5F8AC}"/>
            </a:ext>
          </a:extLst>
        </xdr:cNvPr>
        <xdr:cNvSpPr txBox="1"/>
      </xdr:nvSpPr>
      <xdr:spPr>
        <a:xfrm>
          <a:off x="4124960" y="138493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67.2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82</xdr:row>
      <xdr:rowOff>124460</xdr:rowOff>
    </xdr:from>
    <xdr:to>
      <xdr:col>20</xdr:col>
      <xdr:colOff>38100</xdr:colOff>
      <xdr:row>83</xdr:row>
      <xdr:rowOff>54610</xdr:rowOff>
    </xdr:to>
    <xdr:sp macro="" textlink="">
      <xdr:nvSpPr>
        <xdr:cNvPr id="305" name="楕円 304">
          <a:extLst>
            <a:ext uri="{FF2B5EF4-FFF2-40B4-BE49-F238E27FC236}">
              <a16:creationId xmlns:a16="http://schemas.microsoft.com/office/drawing/2014/main" id="{B1E4D8F1-0445-475C-9A4C-34CB3F461EC8}"/>
            </a:ext>
          </a:extLst>
        </xdr:cNvPr>
        <xdr:cNvSpPr/>
      </xdr:nvSpPr>
      <xdr:spPr>
        <a:xfrm>
          <a:off x="3312160" y="138709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3810</xdr:rowOff>
    </xdr:from>
    <xdr:to>
      <xdr:col>24</xdr:col>
      <xdr:colOff>63500</xdr:colOff>
      <xdr:row>83</xdr:row>
      <xdr:rowOff>3810</xdr:rowOff>
    </xdr:to>
    <xdr:cxnSp macro="">
      <xdr:nvCxnSpPr>
        <xdr:cNvPr id="306" name="直線コネクタ 305">
          <a:extLst>
            <a:ext uri="{FF2B5EF4-FFF2-40B4-BE49-F238E27FC236}">
              <a16:creationId xmlns:a16="http://schemas.microsoft.com/office/drawing/2014/main" id="{781F253F-1A21-46C3-994A-7AE927F99387}"/>
            </a:ext>
          </a:extLst>
        </xdr:cNvPr>
        <xdr:cNvCxnSpPr/>
      </xdr:nvCxnSpPr>
      <xdr:spPr>
        <a:xfrm>
          <a:off x="3355340" y="13917930"/>
          <a:ext cx="7315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162560</xdr:rowOff>
    </xdr:from>
    <xdr:to>
      <xdr:col>15</xdr:col>
      <xdr:colOff>101600</xdr:colOff>
      <xdr:row>83</xdr:row>
      <xdr:rowOff>92710</xdr:rowOff>
    </xdr:to>
    <xdr:sp macro="" textlink="">
      <xdr:nvSpPr>
        <xdr:cNvPr id="307" name="楕円 306">
          <a:extLst>
            <a:ext uri="{FF2B5EF4-FFF2-40B4-BE49-F238E27FC236}">
              <a16:creationId xmlns:a16="http://schemas.microsoft.com/office/drawing/2014/main" id="{CEBB2632-3FA0-40EA-904A-A6F3FCD58AB8}"/>
            </a:ext>
          </a:extLst>
        </xdr:cNvPr>
        <xdr:cNvSpPr/>
      </xdr:nvSpPr>
      <xdr:spPr>
        <a:xfrm>
          <a:off x="2514600" y="139090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3810</xdr:rowOff>
    </xdr:from>
    <xdr:to>
      <xdr:col>19</xdr:col>
      <xdr:colOff>177800</xdr:colOff>
      <xdr:row>83</xdr:row>
      <xdr:rowOff>41910</xdr:rowOff>
    </xdr:to>
    <xdr:cxnSp macro="">
      <xdr:nvCxnSpPr>
        <xdr:cNvPr id="308" name="直線コネクタ 307">
          <a:extLst>
            <a:ext uri="{FF2B5EF4-FFF2-40B4-BE49-F238E27FC236}">
              <a16:creationId xmlns:a16="http://schemas.microsoft.com/office/drawing/2014/main" id="{39A3B0A2-E2E9-4DFE-8E8E-9907A8AE42AA}"/>
            </a:ext>
          </a:extLst>
        </xdr:cNvPr>
        <xdr:cNvCxnSpPr/>
      </xdr:nvCxnSpPr>
      <xdr:spPr>
        <a:xfrm flipV="1">
          <a:off x="2565400" y="13917930"/>
          <a:ext cx="78994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124460</xdr:rowOff>
    </xdr:from>
    <xdr:to>
      <xdr:col>10</xdr:col>
      <xdr:colOff>165100</xdr:colOff>
      <xdr:row>83</xdr:row>
      <xdr:rowOff>54610</xdr:rowOff>
    </xdr:to>
    <xdr:sp macro="" textlink="">
      <xdr:nvSpPr>
        <xdr:cNvPr id="309" name="楕円 308">
          <a:extLst>
            <a:ext uri="{FF2B5EF4-FFF2-40B4-BE49-F238E27FC236}">
              <a16:creationId xmlns:a16="http://schemas.microsoft.com/office/drawing/2014/main" id="{8E16486B-CD42-4658-B836-6EB88B56BBDD}"/>
            </a:ext>
          </a:extLst>
        </xdr:cNvPr>
        <xdr:cNvSpPr/>
      </xdr:nvSpPr>
      <xdr:spPr>
        <a:xfrm>
          <a:off x="1739900" y="138709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3810</xdr:rowOff>
    </xdr:from>
    <xdr:to>
      <xdr:col>15</xdr:col>
      <xdr:colOff>50800</xdr:colOff>
      <xdr:row>83</xdr:row>
      <xdr:rowOff>41910</xdr:rowOff>
    </xdr:to>
    <xdr:cxnSp macro="">
      <xdr:nvCxnSpPr>
        <xdr:cNvPr id="310" name="直線コネクタ 309">
          <a:extLst>
            <a:ext uri="{FF2B5EF4-FFF2-40B4-BE49-F238E27FC236}">
              <a16:creationId xmlns:a16="http://schemas.microsoft.com/office/drawing/2014/main" id="{4BC9FB21-0CFB-4FD8-BA6F-86B91140646B}"/>
            </a:ext>
          </a:extLst>
        </xdr:cNvPr>
        <xdr:cNvCxnSpPr/>
      </xdr:nvCxnSpPr>
      <xdr:spPr>
        <a:xfrm>
          <a:off x="1790700" y="13917930"/>
          <a:ext cx="7747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88265</xdr:rowOff>
    </xdr:from>
    <xdr:to>
      <xdr:col>6</xdr:col>
      <xdr:colOff>38100</xdr:colOff>
      <xdr:row>83</xdr:row>
      <xdr:rowOff>18415</xdr:rowOff>
    </xdr:to>
    <xdr:sp macro="" textlink="">
      <xdr:nvSpPr>
        <xdr:cNvPr id="311" name="楕円 310">
          <a:extLst>
            <a:ext uri="{FF2B5EF4-FFF2-40B4-BE49-F238E27FC236}">
              <a16:creationId xmlns:a16="http://schemas.microsoft.com/office/drawing/2014/main" id="{053F61FE-9A88-4503-B599-A0975A859F18}"/>
            </a:ext>
          </a:extLst>
        </xdr:cNvPr>
        <xdr:cNvSpPr/>
      </xdr:nvSpPr>
      <xdr:spPr>
        <a:xfrm>
          <a:off x="965200" y="1383474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139065</xdr:rowOff>
    </xdr:from>
    <xdr:to>
      <xdr:col>10</xdr:col>
      <xdr:colOff>114300</xdr:colOff>
      <xdr:row>83</xdr:row>
      <xdr:rowOff>3810</xdr:rowOff>
    </xdr:to>
    <xdr:cxnSp macro="">
      <xdr:nvCxnSpPr>
        <xdr:cNvPr id="312" name="直線コネクタ 311">
          <a:extLst>
            <a:ext uri="{FF2B5EF4-FFF2-40B4-BE49-F238E27FC236}">
              <a16:creationId xmlns:a16="http://schemas.microsoft.com/office/drawing/2014/main" id="{471E15F1-16C2-473D-95C4-FBEBFC23C34E}"/>
            </a:ext>
          </a:extLst>
        </xdr:cNvPr>
        <xdr:cNvCxnSpPr/>
      </xdr:nvCxnSpPr>
      <xdr:spPr>
        <a:xfrm>
          <a:off x="1008380" y="13885545"/>
          <a:ext cx="78232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80</xdr:row>
      <xdr:rowOff>50165</xdr:rowOff>
    </xdr:from>
    <xdr:ext cx="405130" cy="259080"/>
    <xdr:sp macro="" textlink="">
      <xdr:nvSpPr>
        <xdr:cNvPr id="313" name="n_1aveValue【福祉施設】&#10;有形固定資産減価償却率">
          <a:extLst>
            <a:ext uri="{FF2B5EF4-FFF2-40B4-BE49-F238E27FC236}">
              <a16:creationId xmlns:a16="http://schemas.microsoft.com/office/drawing/2014/main" id="{43483633-3CDB-4F13-A1D8-9C4D0C60AF88}"/>
            </a:ext>
          </a:extLst>
        </xdr:cNvPr>
        <xdr:cNvSpPr txBox="1"/>
      </xdr:nvSpPr>
      <xdr:spPr>
        <a:xfrm>
          <a:off x="3170555" y="134613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57.1</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80</xdr:row>
      <xdr:rowOff>53975</xdr:rowOff>
    </xdr:from>
    <xdr:ext cx="404495" cy="258445"/>
    <xdr:sp macro="" textlink="">
      <xdr:nvSpPr>
        <xdr:cNvPr id="314" name="n_2aveValue【福祉施設】&#10;有形固定資産減価償却率">
          <a:extLst>
            <a:ext uri="{FF2B5EF4-FFF2-40B4-BE49-F238E27FC236}">
              <a16:creationId xmlns:a16="http://schemas.microsoft.com/office/drawing/2014/main" id="{C254150D-6843-4265-8608-876E2A0DDF84}"/>
            </a:ext>
          </a:extLst>
        </xdr:cNvPr>
        <xdr:cNvSpPr txBox="1"/>
      </xdr:nvSpPr>
      <xdr:spPr>
        <a:xfrm>
          <a:off x="2385695" y="1346517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57.3</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80</xdr:row>
      <xdr:rowOff>21590</xdr:rowOff>
    </xdr:from>
    <xdr:ext cx="404495" cy="259080"/>
    <xdr:sp macro="" textlink="">
      <xdr:nvSpPr>
        <xdr:cNvPr id="315" name="n_3aveValue【福祉施設】&#10;有形固定資産減価償却率">
          <a:extLst>
            <a:ext uri="{FF2B5EF4-FFF2-40B4-BE49-F238E27FC236}">
              <a16:creationId xmlns:a16="http://schemas.microsoft.com/office/drawing/2014/main" id="{54640584-4EBA-4BAC-94A5-238DF0E04D0E}"/>
            </a:ext>
          </a:extLst>
        </xdr:cNvPr>
        <xdr:cNvSpPr txBox="1"/>
      </xdr:nvSpPr>
      <xdr:spPr>
        <a:xfrm>
          <a:off x="1610995" y="1343279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55.6</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80</xdr:row>
      <xdr:rowOff>6350</xdr:rowOff>
    </xdr:from>
    <xdr:ext cx="404495" cy="258445"/>
    <xdr:sp macro="" textlink="">
      <xdr:nvSpPr>
        <xdr:cNvPr id="316" name="n_4aveValue【福祉施設】&#10;有形固定資産減価償却率">
          <a:extLst>
            <a:ext uri="{FF2B5EF4-FFF2-40B4-BE49-F238E27FC236}">
              <a16:creationId xmlns:a16="http://schemas.microsoft.com/office/drawing/2014/main" id="{0A6CF3B9-4EC0-4307-869B-506050841663}"/>
            </a:ext>
          </a:extLst>
        </xdr:cNvPr>
        <xdr:cNvSpPr txBox="1"/>
      </xdr:nvSpPr>
      <xdr:spPr>
        <a:xfrm>
          <a:off x="836295" y="1341755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54.8</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83</xdr:row>
      <xdr:rowOff>45720</xdr:rowOff>
    </xdr:from>
    <xdr:ext cx="405130" cy="259080"/>
    <xdr:sp macro="" textlink="">
      <xdr:nvSpPr>
        <xdr:cNvPr id="317" name="n_1mainValue【福祉施設】&#10;有形固定資産減価償却率">
          <a:extLst>
            <a:ext uri="{FF2B5EF4-FFF2-40B4-BE49-F238E27FC236}">
              <a16:creationId xmlns:a16="http://schemas.microsoft.com/office/drawing/2014/main" id="{04D32EB2-F9CF-4A91-A7A0-CD2FB7C338C1}"/>
            </a:ext>
          </a:extLst>
        </xdr:cNvPr>
        <xdr:cNvSpPr txBox="1"/>
      </xdr:nvSpPr>
      <xdr:spPr>
        <a:xfrm>
          <a:off x="3170555" y="139598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67.2</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83</xdr:row>
      <xdr:rowOff>83820</xdr:rowOff>
    </xdr:from>
    <xdr:ext cx="404495" cy="259080"/>
    <xdr:sp macro="" textlink="">
      <xdr:nvSpPr>
        <xdr:cNvPr id="318" name="n_2mainValue【福祉施設】&#10;有形固定資産減価償却率">
          <a:extLst>
            <a:ext uri="{FF2B5EF4-FFF2-40B4-BE49-F238E27FC236}">
              <a16:creationId xmlns:a16="http://schemas.microsoft.com/office/drawing/2014/main" id="{1D59B85E-7367-4E52-8D54-DB6137915D1F}"/>
            </a:ext>
          </a:extLst>
        </xdr:cNvPr>
        <xdr:cNvSpPr txBox="1"/>
      </xdr:nvSpPr>
      <xdr:spPr>
        <a:xfrm>
          <a:off x="2385695" y="1399794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69.2</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83</xdr:row>
      <xdr:rowOff>45720</xdr:rowOff>
    </xdr:from>
    <xdr:ext cx="404495" cy="259080"/>
    <xdr:sp macro="" textlink="">
      <xdr:nvSpPr>
        <xdr:cNvPr id="319" name="n_3mainValue【福祉施設】&#10;有形固定資産減価償却率">
          <a:extLst>
            <a:ext uri="{FF2B5EF4-FFF2-40B4-BE49-F238E27FC236}">
              <a16:creationId xmlns:a16="http://schemas.microsoft.com/office/drawing/2014/main" id="{409978A8-035E-4AF2-A5CC-460C29F0ED81}"/>
            </a:ext>
          </a:extLst>
        </xdr:cNvPr>
        <xdr:cNvSpPr txBox="1"/>
      </xdr:nvSpPr>
      <xdr:spPr>
        <a:xfrm>
          <a:off x="1610995" y="1395984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67.2</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83</xdr:row>
      <xdr:rowOff>9525</xdr:rowOff>
    </xdr:from>
    <xdr:ext cx="404495" cy="258445"/>
    <xdr:sp macro="" textlink="">
      <xdr:nvSpPr>
        <xdr:cNvPr id="320" name="n_4mainValue【福祉施設】&#10;有形固定資産減価償却率">
          <a:extLst>
            <a:ext uri="{FF2B5EF4-FFF2-40B4-BE49-F238E27FC236}">
              <a16:creationId xmlns:a16="http://schemas.microsoft.com/office/drawing/2014/main" id="{2F43EB6F-7BD4-4372-AC4A-6C57907E62E4}"/>
            </a:ext>
          </a:extLst>
        </xdr:cNvPr>
        <xdr:cNvSpPr txBox="1"/>
      </xdr:nvSpPr>
      <xdr:spPr>
        <a:xfrm>
          <a:off x="836295" y="1392364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AC2CA247-85A9-42F0-875E-C9FB4D5ECE50}"/>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A5DBFBCF-CD81-43B0-AEAE-8AF51BBFEB86}"/>
            </a:ext>
          </a:extLst>
        </xdr:cNvPr>
        <xdr:cNvSpPr/>
      </xdr:nvSpPr>
      <xdr:spPr>
        <a:xfrm>
          <a:off x="5930900" y="1219708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D6BDB99C-1252-4C5B-905A-4AAA8D2B3B2E}"/>
            </a:ext>
          </a:extLst>
        </xdr:cNvPr>
        <xdr:cNvSpPr/>
      </xdr:nvSpPr>
      <xdr:spPr>
        <a:xfrm>
          <a:off x="5930900" y="1239647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BEFE11DE-30CA-4D74-B153-5A11AC44FEEF}"/>
            </a:ext>
          </a:extLst>
        </xdr:cNvPr>
        <xdr:cNvSpPr/>
      </xdr:nvSpPr>
      <xdr:spPr>
        <a:xfrm>
          <a:off x="6832600" y="1219708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F02B8D77-9535-48FA-A96D-F69C2DB7B95D}"/>
            </a:ext>
          </a:extLst>
        </xdr:cNvPr>
        <xdr:cNvSpPr/>
      </xdr:nvSpPr>
      <xdr:spPr>
        <a:xfrm>
          <a:off x="6832600" y="1239647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91D4A2C5-E3BC-4E10-B464-35B50AC63FE8}"/>
            </a:ext>
          </a:extLst>
        </xdr:cNvPr>
        <xdr:cNvSpPr/>
      </xdr:nvSpPr>
      <xdr:spPr>
        <a:xfrm>
          <a:off x="7838440" y="1219708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DDE9BF26-B45F-4ACE-A3DA-E6AA98819741}"/>
            </a:ext>
          </a:extLst>
        </xdr:cNvPr>
        <xdr:cNvSpPr/>
      </xdr:nvSpPr>
      <xdr:spPr>
        <a:xfrm>
          <a:off x="7838440" y="1239647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B6142B89-A46D-4AD6-B5E3-D5AE0A2012DF}"/>
            </a:ext>
          </a:extLst>
        </xdr:cNvPr>
        <xdr:cNvSpPr/>
      </xdr:nvSpPr>
      <xdr:spPr>
        <a:xfrm>
          <a:off x="5826760" y="12668250"/>
          <a:ext cx="41529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250" cy="224790"/>
    <xdr:sp macro="" textlink="">
      <xdr:nvSpPr>
        <xdr:cNvPr id="329" name="テキスト ボックス 328">
          <a:extLst>
            <a:ext uri="{FF2B5EF4-FFF2-40B4-BE49-F238E27FC236}">
              <a16:creationId xmlns:a16="http://schemas.microsoft.com/office/drawing/2014/main" id="{71A002C0-91F5-40AA-93F3-1E8F2F7E3837}"/>
            </a:ext>
          </a:extLst>
        </xdr:cNvPr>
        <xdr:cNvSpPr txBox="1"/>
      </xdr:nvSpPr>
      <xdr:spPr>
        <a:xfrm>
          <a:off x="5788660" y="1248156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B53F6565-8E07-4547-932F-25D8DA65FDEB}"/>
            </a:ext>
          </a:extLst>
        </xdr:cNvPr>
        <xdr:cNvCxnSpPr/>
      </xdr:nvCxnSpPr>
      <xdr:spPr>
        <a:xfrm>
          <a:off x="5826760" y="1490472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1" name="直線コネクタ 330">
          <a:extLst>
            <a:ext uri="{FF2B5EF4-FFF2-40B4-BE49-F238E27FC236}">
              <a16:creationId xmlns:a16="http://schemas.microsoft.com/office/drawing/2014/main" id="{C0E13E5E-288F-4F7B-9B44-6D5AD1A0E3A4}"/>
            </a:ext>
          </a:extLst>
        </xdr:cNvPr>
        <xdr:cNvCxnSpPr/>
      </xdr:nvCxnSpPr>
      <xdr:spPr>
        <a:xfrm>
          <a:off x="5826760" y="1453134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85</xdr:row>
      <xdr:rowOff>143510</xdr:rowOff>
    </xdr:from>
    <xdr:ext cx="466725" cy="258445"/>
    <xdr:sp macro="" textlink="">
      <xdr:nvSpPr>
        <xdr:cNvPr id="332" name="テキスト ボックス 331">
          <a:extLst>
            <a:ext uri="{FF2B5EF4-FFF2-40B4-BE49-F238E27FC236}">
              <a16:creationId xmlns:a16="http://schemas.microsoft.com/office/drawing/2014/main" id="{E5DED8ED-C507-44BB-97BD-A06831D32DBB}"/>
            </a:ext>
          </a:extLst>
        </xdr:cNvPr>
        <xdr:cNvSpPr txBox="1"/>
      </xdr:nvSpPr>
      <xdr:spPr>
        <a:xfrm>
          <a:off x="5405120" y="1439291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3" name="直線コネクタ 332">
          <a:extLst>
            <a:ext uri="{FF2B5EF4-FFF2-40B4-BE49-F238E27FC236}">
              <a16:creationId xmlns:a16="http://schemas.microsoft.com/office/drawing/2014/main" id="{4624BED3-AFD7-4DBA-AD98-3A8B01A87145}"/>
            </a:ext>
          </a:extLst>
        </xdr:cNvPr>
        <xdr:cNvCxnSpPr/>
      </xdr:nvCxnSpPr>
      <xdr:spPr>
        <a:xfrm>
          <a:off x="5826760" y="1415796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83</xdr:row>
      <xdr:rowOff>105410</xdr:rowOff>
    </xdr:from>
    <xdr:ext cx="466725" cy="259080"/>
    <xdr:sp macro="" textlink="">
      <xdr:nvSpPr>
        <xdr:cNvPr id="334" name="テキスト ボックス 333">
          <a:extLst>
            <a:ext uri="{FF2B5EF4-FFF2-40B4-BE49-F238E27FC236}">
              <a16:creationId xmlns:a16="http://schemas.microsoft.com/office/drawing/2014/main" id="{709480CB-7172-4E62-AC8C-556C6EF17F4E}"/>
            </a:ext>
          </a:extLst>
        </xdr:cNvPr>
        <xdr:cNvSpPr txBox="1"/>
      </xdr:nvSpPr>
      <xdr:spPr>
        <a:xfrm>
          <a:off x="5405120" y="1401953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0.030</a:t>
          </a:r>
          <a:endParaRPr kumimoji="1" lang="ja-JP" altLang="en-US" sz="1000">
            <a:latin typeface="ＭＳ Ｐゴシック"/>
            <a:ea typeface="ＭＳ Ｐゴシック"/>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a:extLst>
            <a:ext uri="{FF2B5EF4-FFF2-40B4-BE49-F238E27FC236}">
              <a16:creationId xmlns:a16="http://schemas.microsoft.com/office/drawing/2014/main" id="{3F12CBA6-6850-4506-9494-412EC7112BB5}"/>
            </a:ext>
          </a:extLst>
        </xdr:cNvPr>
        <xdr:cNvCxnSpPr/>
      </xdr:nvCxnSpPr>
      <xdr:spPr>
        <a:xfrm>
          <a:off x="5826760" y="1378458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81</xdr:row>
      <xdr:rowOff>67310</xdr:rowOff>
    </xdr:from>
    <xdr:ext cx="466725" cy="259080"/>
    <xdr:sp macro="" textlink="">
      <xdr:nvSpPr>
        <xdr:cNvPr id="336" name="テキスト ボックス 335">
          <a:extLst>
            <a:ext uri="{FF2B5EF4-FFF2-40B4-BE49-F238E27FC236}">
              <a16:creationId xmlns:a16="http://schemas.microsoft.com/office/drawing/2014/main" id="{CADB58D4-4787-461F-AF1E-C551D3675249}"/>
            </a:ext>
          </a:extLst>
        </xdr:cNvPr>
        <xdr:cNvSpPr txBox="1"/>
      </xdr:nvSpPr>
      <xdr:spPr>
        <a:xfrm>
          <a:off x="5405120" y="1364615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7" name="直線コネクタ 336">
          <a:extLst>
            <a:ext uri="{FF2B5EF4-FFF2-40B4-BE49-F238E27FC236}">
              <a16:creationId xmlns:a16="http://schemas.microsoft.com/office/drawing/2014/main" id="{7A9753A2-6A7B-4F80-9CAF-7C4D75632B06}"/>
            </a:ext>
          </a:extLst>
        </xdr:cNvPr>
        <xdr:cNvCxnSpPr/>
      </xdr:nvCxnSpPr>
      <xdr:spPr>
        <a:xfrm>
          <a:off x="5826760" y="1341120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79</xdr:row>
      <xdr:rowOff>29210</xdr:rowOff>
    </xdr:from>
    <xdr:ext cx="466725" cy="258445"/>
    <xdr:sp macro="" textlink="">
      <xdr:nvSpPr>
        <xdr:cNvPr id="338" name="テキスト ボックス 337">
          <a:extLst>
            <a:ext uri="{FF2B5EF4-FFF2-40B4-BE49-F238E27FC236}">
              <a16:creationId xmlns:a16="http://schemas.microsoft.com/office/drawing/2014/main" id="{CF4E3E31-F70D-48E5-9453-751FCD81DFDB}"/>
            </a:ext>
          </a:extLst>
        </xdr:cNvPr>
        <xdr:cNvSpPr txBox="1"/>
      </xdr:nvSpPr>
      <xdr:spPr>
        <a:xfrm>
          <a:off x="5405120" y="132727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0.090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9" name="直線コネクタ 338">
          <a:extLst>
            <a:ext uri="{FF2B5EF4-FFF2-40B4-BE49-F238E27FC236}">
              <a16:creationId xmlns:a16="http://schemas.microsoft.com/office/drawing/2014/main" id="{3C887128-CFB4-4177-B520-411046EDF37F}"/>
            </a:ext>
          </a:extLst>
        </xdr:cNvPr>
        <xdr:cNvCxnSpPr/>
      </xdr:nvCxnSpPr>
      <xdr:spPr>
        <a:xfrm>
          <a:off x="5826760" y="1304163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76</xdr:row>
      <xdr:rowOff>162560</xdr:rowOff>
    </xdr:from>
    <xdr:ext cx="466725" cy="259080"/>
    <xdr:sp macro="" textlink="">
      <xdr:nvSpPr>
        <xdr:cNvPr id="340" name="テキスト ボックス 339">
          <a:extLst>
            <a:ext uri="{FF2B5EF4-FFF2-40B4-BE49-F238E27FC236}">
              <a16:creationId xmlns:a16="http://schemas.microsoft.com/office/drawing/2014/main" id="{40779A8D-53FA-45A3-8EF3-F1EA789D1902}"/>
            </a:ext>
          </a:extLst>
        </xdr:cNvPr>
        <xdr:cNvSpPr txBox="1"/>
      </xdr:nvSpPr>
      <xdr:spPr>
        <a:xfrm>
          <a:off x="5405120" y="1290320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0.120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9A4F91F7-C16B-40F0-9A4A-939E1F515C9B}"/>
            </a:ext>
          </a:extLst>
        </xdr:cNvPr>
        <xdr:cNvCxnSpPr/>
      </xdr:nvCxnSpPr>
      <xdr:spPr>
        <a:xfrm>
          <a:off x="5826760" y="1266825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74</xdr:row>
      <xdr:rowOff>124460</xdr:rowOff>
    </xdr:from>
    <xdr:ext cx="466725" cy="259080"/>
    <xdr:sp macro="" textlink="">
      <xdr:nvSpPr>
        <xdr:cNvPr id="342" name="テキスト ボックス 341">
          <a:extLst>
            <a:ext uri="{FF2B5EF4-FFF2-40B4-BE49-F238E27FC236}">
              <a16:creationId xmlns:a16="http://schemas.microsoft.com/office/drawing/2014/main" id="{9D23DEE8-6EC0-4BC5-9AB4-9640F56DCB53}"/>
            </a:ext>
          </a:extLst>
        </xdr:cNvPr>
        <xdr:cNvSpPr txBox="1"/>
      </xdr:nvSpPr>
      <xdr:spPr>
        <a:xfrm>
          <a:off x="5405120" y="1252982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福祉施設】&#10;一人当たり面積グラフ枠">
          <a:extLst>
            <a:ext uri="{FF2B5EF4-FFF2-40B4-BE49-F238E27FC236}">
              <a16:creationId xmlns:a16="http://schemas.microsoft.com/office/drawing/2014/main" id="{2BE5BD55-2546-46D4-BC12-7C167EB774E6}"/>
            </a:ext>
          </a:extLst>
        </xdr:cNvPr>
        <xdr:cNvSpPr/>
      </xdr:nvSpPr>
      <xdr:spPr>
        <a:xfrm>
          <a:off x="5826760" y="12668250"/>
          <a:ext cx="41529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31750</xdr:rowOff>
    </xdr:from>
    <xdr:to>
      <xdr:col>54</xdr:col>
      <xdr:colOff>189865</xdr:colOff>
      <xdr:row>86</xdr:row>
      <xdr:rowOff>63500</xdr:rowOff>
    </xdr:to>
    <xdr:cxnSp macro="">
      <xdr:nvCxnSpPr>
        <xdr:cNvPr id="344" name="直線コネクタ 343">
          <a:extLst>
            <a:ext uri="{FF2B5EF4-FFF2-40B4-BE49-F238E27FC236}">
              <a16:creationId xmlns:a16="http://schemas.microsoft.com/office/drawing/2014/main" id="{813ACF49-53AD-4737-9F24-7E214B6CC081}"/>
            </a:ext>
          </a:extLst>
        </xdr:cNvPr>
        <xdr:cNvCxnSpPr/>
      </xdr:nvCxnSpPr>
      <xdr:spPr>
        <a:xfrm flipV="1">
          <a:off x="9219565" y="12940030"/>
          <a:ext cx="0" cy="15405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67310</xdr:rowOff>
    </xdr:from>
    <xdr:ext cx="469900" cy="259080"/>
    <xdr:sp macro="" textlink="">
      <xdr:nvSpPr>
        <xdr:cNvPr id="345" name="【福祉施設】&#10;一人当たり面積最小値テキスト">
          <a:extLst>
            <a:ext uri="{FF2B5EF4-FFF2-40B4-BE49-F238E27FC236}">
              <a16:creationId xmlns:a16="http://schemas.microsoft.com/office/drawing/2014/main" id="{77F1C72E-D02C-4A36-9845-EF25A4128118}"/>
            </a:ext>
          </a:extLst>
        </xdr:cNvPr>
        <xdr:cNvSpPr txBox="1"/>
      </xdr:nvSpPr>
      <xdr:spPr>
        <a:xfrm>
          <a:off x="9258300" y="144843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0.004</a:t>
          </a:r>
          <a:endParaRPr kumimoji="1" lang="ja-JP" altLang="en-US" sz="1000" b="1">
            <a:latin typeface="ＭＳ Ｐゴシック"/>
            <a:ea typeface="ＭＳ Ｐゴシック"/>
          </a:endParaRPr>
        </a:p>
      </xdr:txBody>
    </xdr:sp>
    <xdr:clientData/>
  </xdr:oneCellAnchor>
  <xdr:twoCellAnchor>
    <xdr:from>
      <xdr:col>54</xdr:col>
      <xdr:colOff>101600</xdr:colOff>
      <xdr:row>86</xdr:row>
      <xdr:rowOff>63500</xdr:rowOff>
    </xdr:from>
    <xdr:to>
      <xdr:col>55</xdr:col>
      <xdr:colOff>88900</xdr:colOff>
      <xdr:row>86</xdr:row>
      <xdr:rowOff>63500</xdr:rowOff>
    </xdr:to>
    <xdr:cxnSp macro="">
      <xdr:nvCxnSpPr>
        <xdr:cNvPr id="346" name="直線コネクタ 345">
          <a:extLst>
            <a:ext uri="{FF2B5EF4-FFF2-40B4-BE49-F238E27FC236}">
              <a16:creationId xmlns:a16="http://schemas.microsoft.com/office/drawing/2014/main" id="{47FDF85F-D0C5-45D4-AACE-5A67C646C106}"/>
            </a:ext>
          </a:extLst>
        </xdr:cNvPr>
        <xdr:cNvCxnSpPr/>
      </xdr:nvCxnSpPr>
      <xdr:spPr>
        <a:xfrm>
          <a:off x="9154160" y="1448054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149860</xdr:rowOff>
    </xdr:from>
    <xdr:ext cx="469900" cy="259080"/>
    <xdr:sp macro="" textlink="">
      <xdr:nvSpPr>
        <xdr:cNvPr id="347" name="【福祉施設】&#10;一人当たり面積最大値テキスト">
          <a:extLst>
            <a:ext uri="{FF2B5EF4-FFF2-40B4-BE49-F238E27FC236}">
              <a16:creationId xmlns:a16="http://schemas.microsoft.com/office/drawing/2014/main" id="{813AF253-BF82-4763-A325-A836CFCA3D20}"/>
            </a:ext>
          </a:extLst>
        </xdr:cNvPr>
        <xdr:cNvSpPr txBox="1"/>
      </xdr:nvSpPr>
      <xdr:spPr>
        <a:xfrm>
          <a:off x="9258300" y="127228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0.128</a:t>
          </a:r>
          <a:endParaRPr kumimoji="1" lang="ja-JP" altLang="en-US" sz="1000" b="1">
            <a:latin typeface="ＭＳ Ｐゴシック"/>
            <a:ea typeface="ＭＳ Ｐゴシック"/>
          </a:endParaRPr>
        </a:p>
      </xdr:txBody>
    </xdr:sp>
    <xdr:clientData/>
  </xdr:oneCellAnchor>
  <xdr:twoCellAnchor>
    <xdr:from>
      <xdr:col>54</xdr:col>
      <xdr:colOff>101600</xdr:colOff>
      <xdr:row>77</xdr:row>
      <xdr:rowOff>31750</xdr:rowOff>
    </xdr:from>
    <xdr:to>
      <xdr:col>55</xdr:col>
      <xdr:colOff>88900</xdr:colOff>
      <xdr:row>77</xdr:row>
      <xdr:rowOff>31750</xdr:rowOff>
    </xdr:to>
    <xdr:cxnSp macro="">
      <xdr:nvCxnSpPr>
        <xdr:cNvPr id="348" name="直線コネクタ 347">
          <a:extLst>
            <a:ext uri="{FF2B5EF4-FFF2-40B4-BE49-F238E27FC236}">
              <a16:creationId xmlns:a16="http://schemas.microsoft.com/office/drawing/2014/main" id="{464D07BD-EB1B-4533-B948-93B9FEDCC626}"/>
            </a:ext>
          </a:extLst>
        </xdr:cNvPr>
        <xdr:cNvCxnSpPr/>
      </xdr:nvCxnSpPr>
      <xdr:spPr>
        <a:xfrm>
          <a:off x="9154160" y="1294003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118110</xdr:rowOff>
    </xdr:from>
    <xdr:ext cx="469900" cy="259080"/>
    <xdr:sp macro="" textlink="">
      <xdr:nvSpPr>
        <xdr:cNvPr id="349" name="【福祉施設】&#10;一人当たり面積平均値テキスト">
          <a:extLst>
            <a:ext uri="{FF2B5EF4-FFF2-40B4-BE49-F238E27FC236}">
              <a16:creationId xmlns:a16="http://schemas.microsoft.com/office/drawing/2014/main" id="{E0C32BB8-6056-4155-BED1-53C025C5C2BF}"/>
            </a:ext>
          </a:extLst>
        </xdr:cNvPr>
        <xdr:cNvSpPr txBox="1"/>
      </xdr:nvSpPr>
      <xdr:spPr>
        <a:xfrm>
          <a:off x="9258300" y="1386459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0.048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82</xdr:row>
      <xdr:rowOff>139700</xdr:rowOff>
    </xdr:from>
    <xdr:to>
      <xdr:col>55</xdr:col>
      <xdr:colOff>50800</xdr:colOff>
      <xdr:row>83</xdr:row>
      <xdr:rowOff>69850</xdr:rowOff>
    </xdr:to>
    <xdr:sp macro="" textlink="">
      <xdr:nvSpPr>
        <xdr:cNvPr id="350" name="フローチャート: 判断 349">
          <a:extLst>
            <a:ext uri="{FF2B5EF4-FFF2-40B4-BE49-F238E27FC236}">
              <a16:creationId xmlns:a16="http://schemas.microsoft.com/office/drawing/2014/main" id="{99EBF219-FA18-4687-9FC5-95244468B5F2}"/>
            </a:ext>
          </a:extLst>
        </xdr:cNvPr>
        <xdr:cNvSpPr/>
      </xdr:nvSpPr>
      <xdr:spPr>
        <a:xfrm>
          <a:off x="9192260" y="138861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139700</xdr:rowOff>
    </xdr:from>
    <xdr:to>
      <xdr:col>50</xdr:col>
      <xdr:colOff>165100</xdr:colOff>
      <xdr:row>83</xdr:row>
      <xdr:rowOff>69850</xdr:rowOff>
    </xdr:to>
    <xdr:sp macro="" textlink="">
      <xdr:nvSpPr>
        <xdr:cNvPr id="351" name="フローチャート: 判断 350">
          <a:extLst>
            <a:ext uri="{FF2B5EF4-FFF2-40B4-BE49-F238E27FC236}">
              <a16:creationId xmlns:a16="http://schemas.microsoft.com/office/drawing/2014/main" id="{C1B799CC-B1A4-4F3C-BFF6-F627843F5DC9}"/>
            </a:ext>
          </a:extLst>
        </xdr:cNvPr>
        <xdr:cNvSpPr/>
      </xdr:nvSpPr>
      <xdr:spPr>
        <a:xfrm>
          <a:off x="8445500" y="138861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19050</xdr:rowOff>
    </xdr:from>
    <xdr:to>
      <xdr:col>46</xdr:col>
      <xdr:colOff>38100</xdr:colOff>
      <xdr:row>83</xdr:row>
      <xdr:rowOff>120650</xdr:rowOff>
    </xdr:to>
    <xdr:sp macro="" textlink="">
      <xdr:nvSpPr>
        <xdr:cNvPr id="352" name="フローチャート: 判断 351">
          <a:extLst>
            <a:ext uri="{FF2B5EF4-FFF2-40B4-BE49-F238E27FC236}">
              <a16:creationId xmlns:a16="http://schemas.microsoft.com/office/drawing/2014/main" id="{94520809-411C-497F-ACCC-0A213B5E3DCA}"/>
            </a:ext>
          </a:extLst>
        </xdr:cNvPr>
        <xdr:cNvSpPr/>
      </xdr:nvSpPr>
      <xdr:spPr>
        <a:xfrm>
          <a:off x="7670800" y="139331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19050</xdr:rowOff>
    </xdr:from>
    <xdr:to>
      <xdr:col>41</xdr:col>
      <xdr:colOff>101600</xdr:colOff>
      <xdr:row>83</xdr:row>
      <xdr:rowOff>120650</xdr:rowOff>
    </xdr:to>
    <xdr:sp macro="" textlink="">
      <xdr:nvSpPr>
        <xdr:cNvPr id="353" name="フローチャート: 判断 352">
          <a:extLst>
            <a:ext uri="{FF2B5EF4-FFF2-40B4-BE49-F238E27FC236}">
              <a16:creationId xmlns:a16="http://schemas.microsoft.com/office/drawing/2014/main" id="{2B3D07DA-A5D8-4D02-AD6E-AD9E430EBBD2}"/>
            </a:ext>
          </a:extLst>
        </xdr:cNvPr>
        <xdr:cNvSpPr/>
      </xdr:nvSpPr>
      <xdr:spPr>
        <a:xfrm>
          <a:off x="6873240" y="13933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6350</xdr:rowOff>
    </xdr:from>
    <xdr:to>
      <xdr:col>36</xdr:col>
      <xdr:colOff>165100</xdr:colOff>
      <xdr:row>83</xdr:row>
      <xdr:rowOff>107950</xdr:rowOff>
    </xdr:to>
    <xdr:sp macro="" textlink="">
      <xdr:nvSpPr>
        <xdr:cNvPr id="354" name="フローチャート: 判断 353">
          <a:extLst>
            <a:ext uri="{FF2B5EF4-FFF2-40B4-BE49-F238E27FC236}">
              <a16:creationId xmlns:a16="http://schemas.microsoft.com/office/drawing/2014/main" id="{4BB27663-2BB6-4111-8177-4B485E71A168}"/>
            </a:ext>
          </a:extLst>
        </xdr:cNvPr>
        <xdr:cNvSpPr/>
      </xdr:nvSpPr>
      <xdr:spPr>
        <a:xfrm>
          <a:off x="6098540" y="1392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149860</xdr:rowOff>
    </xdr:from>
    <xdr:ext cx="762000" cy="259080"/>
    <xdr:sp macro="" textlink="">
      <xdr:nvSpPr>
        <xdr:cNvPr id="355" name="テキスト ボックス 354">
          <a:extLst>
            <a:ext uri="{FF2B5EF4-FFF2-40B4-BE49-F238E27FC236}">
              <a16:creationId xmlns:a16="http://schemas.microsoft.com/office/drawing/2014/main" id="{512955CA-545F-49C3-AB1C-A93817ADABFA}"/>
            </a:ext>
          </a:extLst>
        </xdr:cNvPr>
        <xdr:cNvSpPr txBox="1"/>
      </xdr:nvSpPr>
      <xdr:spPr>
        <a:xfrm>
          <a:off x="9052560" y="14902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149860</xdr:rowOff>
    </xdr:from>
    <xdr:ext cx="762000" cy="259080"/>
    <xdr:sp macro="" textlink="">
      <xdr:nvSpPr>
        <xdr:cNvPr id="356" name="テキスト ボックス 355">
          <a:extLst>
            <a:ext uri="{FF2B5EF4-FFF2-40B4-BE49-F238E27FC236}">
              <a16:creationId xmlns:a16="http://schemas.microsoft.com/office/drawing/2014/main" id="{460909ED-75CA-4686-9C73-320ACED10651}"/>
            </a:ext>
          </a:extLst>
        </xdr:cNvPr>
        <xdr:cNvSpPr txBox="1"/>
      </xdr:nvSpPr>
      <xdr:spPr>
        <a:xfrm>
          <a:off x="8328660" y="14902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88</xdr:row>
      <xdr:rowOff>149860</xdr:rowOff>
    </xdr:from>
    <xdr:ext cx="762000" cy="259080"/>
    <xdr:sp macro="" textlink="">
      <xdr:nvSpPr>
        <xdr:cNvPr id="357" name="テキスト ボックス 356">
          <a:extLst>
            <a:ext uri="{FF2B5EF4-FFF2-40B4-BE49-F238E27FC236}">
              <a16:creationId xmlns:a16="http://schemas.microsoft.com/office/drawing/2014/main" id="{B1D4A506-DC89-446D-AE56-95F6E0AD5129}"/>
            </a:ext>
          </a:extLst>
        </xdr:cNvPr>
        <xdr:cNvSpPr txBox="1"/>
      </xdr:nvSpPr>
      <xdr:spPr>
        <a:xfrm>
          <a:off x="7546340" y="14902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149860</xdr:rowOff>
    </xdr:from>
    <xdr:ext cx="762000" cy="259080"/>
    <xdr:sp macro="" textlink="">
      <xdr:nvSpPr>
        <xdr:cNvPr id="358" name="テキスト ボックス 357">
          <a:extLst>
            <a:ext uri="{FF2B5EF4-FFF2-40B4-BE49-F238E27FC236}">
              <a16:creationId xmlns:a16="http://schemas.microsoft.com/office/drawing/2014/main" id="{3200ABED-9858-4B7B-AC27-CA85859BF951}"/>
            </a:ext>
          </a:extLst>
        </xdr:cNvPr>
        <xdr:cNvSpPr txBox="1"/>
      </xdr:nvSpPr>
      <xdr:spPr>
        <a:xfrm>
          <a:off x="6756400" y="14902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149860</xdr:rowOff>
    </xdr:from>
    <xdr:ext cx="762000" cy="259080"/>
    <xdr:sp macro="" textlink="">
      <xdr:nvSpPr>
        <xdr:cNvPr id="359" name="テキスト ボックス 358">
          <a:extLst>
            <a:ext uri="{FF2B5EF4-FFF2-40B4-BE49-F238E27FC236}">
              <a16:creationId xmlns:a16="http://schemas.microsoft.com/office/drawing/2014/main" id="{95BC4EFB-B3A1-4F60-BBF4-C5E0AC0466E5}"/>
            </a:ext>
          </a:extLst>
        </xdr:cNvPr>
        <xdr:cNvSpPr txBox="1"/>
      </xdr:nvSpPr>
      <xdr:spPr>
        <a:xfrm>
          <a:off x="5981700" y="14902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80</xdr:row>
      <xdr:rowOff>63500</xdr:rowOff>
    </xdr:from>
    <xdr:to>
      <xdr:col>55</xdr:col>
      <xdr:colOff>50800</xdr:colOff>
      <xdr:row>80</xdr:row>
      <xdr:rowOff>165100</xdr:rowOff>
    </xdr:to>
    <xdr:sp macro="" textlink="">
      <xdr:nvSpPr>
        <xdr:cNvPr id="360" name="楕円 359">
          <a:extLst>
            <a:ext uri="{FF2B5EF4-FFF2-40B4-BE49-F238E27FC236}">
              <a16:creationId xmlns:a16="http://schemas.microsoft.com/office/drawing/2014/main" id="{DEAB7077-CE0C-4B13-8719-44CCB04960D2}"/>
            </a:ext>
          </a:extLst>
        </xdr:cNvPr>
        <xdr:cNvSpPr/>
      </xdr:nvSpPr>
      <xdr:spPr>
        <a:xfrm>
          <a:off x="9192260" y="134747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86360</xdr:rowOff>
    </xdr:from>
    <xdr:ext cx="469900" cy="258445"/>
    <xdr:sp macro="" textlink="">
      <xdr:nvSpPr>
        <xdr:cNvPr id="361" name="【福祉施設】&#10;一人当たり面積該当値テキスト">
          <a:extLst>
            <a:ext uri="{FF2B5EF4-FFF2-40B4-BE49-F238E27FC236}">
              <a16:creationId xmlns:a16="http://schemas.microsoft.com/office/drawing/2014/main" id="{8A1BE97B-13AD-40A9-AC92-998E5F8427F6}"/>
            </a:ext>
          </a:extLst>
        </xdr:cNvPr>
        <xdr:cNvSpPr txBox="1"/>
      </xdr:nvSpPr>
      <xdr:spPr>
        <a:xfrm>
          <a:off x="9258300" y="1332992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0.081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80</xdr:row>
      <xdr:rowOff>139700</xdr:rowOff>
    </xdr:from>
    <xdr:to>
      <xdr:col>50</xdr:col>
      <xdr:colOff>165100</xdr:colOff>
      <xdr:row>81</xdr:row>
      <xdr:rowOff>69850</xdr:rowOff>
    </xdr:to>
    <xdr:sp macro="" textlink="">
      <xdr:nvSpPr>
        <xdr:cNvPr id="362" name="楕円 361">
          <a:extLst>
            <a:ext uri="{FF2B5EF4-FFF2-40B4-BE49-F238E27FC236}">
              <a16:creationId xmlns:a16="http://schemas.microsoft.com/office/drawing/2014/main" id="{392143FE-73ED-4F06-B1A1-680107704CE2}"/>
            </a:ext>
          </a:extLst>
        </xdr:cNvPr>
        <xdr:cNvSpPr/>
      </xdr:nvSpPr>
      <xdr:spPr>
        <a:xfrm>
          <a:off x="8445500" y="135509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80</xdr:row>
      <xdr:rowOff>114300</xdr:rowOff>
    </xdr:from>
    <xdr:to>
      <xdr:col>55</xdr:col>
      <xdr:colOff>0</xdr:colOff>
      <xdr:row>81</xdr:row>
      <xdr:rowOff>19050</xdr:rowOff>
    </xdr:to>
    <xdr:cxnSp macro="">
      <xdr:nvCxnSpPr>
        <xdr:cNvPr id="363" name="直線コネクタ 362">
          <a:extLst>
            <a:ext uri="{FF2B5EF4-FFF2-40B4-BE49-F238E27FC236}">
              <a16:creationId xmlns:a16="http://schemas.microsoft.com/office/drawing/2014/main" id="{5E6D9424-BCB6-4231-BD3B-4874A86B9CC9}"/>
            </a:ext>
          </a:extLst>
        </xdr:cNvPr>
        <xdr:cNvCxnSpPr/>
      </xdr:nvCxnSpPr>
      <xdr:spPr>
        <a:xfrm flipV="1">
          <a:off x="8496300" y="13525500"/>
          <a:ext cx="7239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63500</xdr:rowOff>
    </xdr:from>
    <xdr:to>
      <xdr:col>46</xdr:col>
      <xdr:colOff>38100</xdr:colOff>
      <xdr:row>80</xdr:row>
      <xdr:rowOff>165100</xdr:rowOff>
    </xdr:to>
    <xdr:sp macro="" textlink="">
      <xdr:nvSpPr>
        <xdr:cNvPr id="364" name="楕円 363">
          <a:extLst>
            <a:ext uri="{FF2B5EF4-FFF2-40B4-BE49-F238E27FC236}">
              <a16:creationId xmlns:a16="http://schemas.microsoft.com/office/drawing/2014/main" id="{C8DEF4B6-1D62-472B-AAE0-9F641CE293A1}"/>
            </a:ext>
          </a:extLst>
        </xdr:cNvPr>
        <xdr:cNvSpPr/>
      </xdr:nvSpPr>
      <xdr:spPr>
        <a:xfrm>
          <a:off x="7670800" y="134747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114300</xdr:rowOff>
    </xdr:from>
    <xdr:to>
      <xdr:col>50</xdr:col>
      <xdr:colOff>114300</xdr:colOff>
      <xdr:row>81</xdr:row>
      <xdr:rowOff>19050</xdr:rowOff>
    </xdr:to>
    <xdr:cxnSp macro="">
      <xdr:nvCxnSpPr>
        <xdr:cNvPr id="365" name="直線コネクタ 364">
          <a:extLst>
            <a:ext uri="{FF2B5EF4-FFF2-40B4-BE49-F238E27FC236}">
              <a16:creationId xmlns:a16="http://schemas.microsoft.com/office/drawing/2014/main" id="{FC84BD1E-38EA-43B5-AF6F-56CA6B344B8B}"/>
            </a:ext>
          </a:extLst>
        </xdr:cNvPr>
        <xdr:cNvCxnSpPr/>
      </xdr:nvCxnSpPr>
      <xdr:spPr>
        <a:xfrm>
          <a:off x="7713980" y="13525500"/>
          <a:ext cx="78232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80</xdr:row>
      <xdr:rowOff>63500</xdr:rowOff>
    </xdr:from>
    <xdr:to>
      <xdr:col>41</xdr:col>
      <xdr:colOff>101600</xdr:colOff>
      <xdr:row>80</xdr:row>
      <xdr:rowOff>165100</xdr:rowOff>
    </xdr:to>
    <xdr:sp macro="" textlink="">
      <xdr:nvSpPr>
        <xdr:cNvPr id="366" name="楕円 365">
          <a:extLst>
            <a:ext uri="{FF2B5EF4-FFF2-40B4-BE49-F238E27FC236}">
              <a16:creationId xmlns:a16="http://schemas.microsoft.com/office/drawing/2014/main" id="{630AA07A-48FC-4B14-932C-170E916BFCCC}"/>
            </a:ext>
          </a:extLst>
        </xdr:cNvPr>
        <xdr:cNvSpPr/>
      </xdr:nvSpPr>
      <xdr:spPr>
        <a:xfrm>
          <a:off x="6873240" y="1347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80</xdr:row>
      <xdr:rowOff>114300</xdr:rowOff>
    </xdr:from>
    <xdr:to>
      <xdr:col>45</xdr:col>
      <xdr:colOff>177800</xdr:colOff>
      <xdr:row>80</xdr:row>
      <xdr:rowOff>114300</xdr:rowOff>
    </xdr:to>
    <xdr:cxnSp macro="">
      <xdr:nvCxnSpPr>
        <xdr:cNvPr id="367" name="直線コネクタ 366">
          <a:extLst>
            <a:ext uri="{FF2B5EF4-FFF2-40B4-BE49-F238E27FC236}">
              <a16:creationId xmlns:a16="http://schemas.microsoft.com/office/drawing/2014/main" id="{434CBB8E-45E6-42CB-AB2A-CBF112170C38}"/>
            </a:ext>
          </a:extLst>
        </xdr:cNvPr>
        <xdr:cNvCxnSpPr/>
      </xdr:nvCxnSpPr>
      <xdr:spPr>
        <a:xfrm>
          <a:off x="6924040" y="13525500"/>
          <a:ext cx="78994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80</xdr:row>
      <xdr:rowOff>76200</xdr:rowOff>
    </xdr:from>
    <xdr:to>
      <xdr:col>36</xdr:col>
      <xdr:colOff>165100</xdr:colOff>
      <xdr:row>81</xdr:row>
      <xdr:rowOff>6350</xdr:rowOff>
    </xdr:to>
    <xdr:sp macro="" textlink="">
      <xdr:nvSpPr>
        <xdr:cNvPr id="368" name="楕円 367">
          <a:extLst>
            <a:ext uri="{FF2B5EF4-FFF2-40B4-BE49-F238E27FC236}">
              <a16:creationId xmlns:a16="http://schemas.microsoft.com/office/drawing/2014/main" id="{49139A55-C128-430C-9D58-6BC726632B6D}"/>
            </a:ext>
          </a:extLst>
        </xdr:cNvPr>
        <xdr:cNvSpPr/>
      </xdr:nvSpPr>
      <xdr:spPr>
        <a:xfrm>
          <a:off x="6098540" y="134874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80</xdr:row>
      <xdr:rowOff>114300</xdr:rowOff>
    </xdr:from>
    <xdr:to>
      <xdr:col>41</xdr:col>
      <xdr:colOff>50800</xdr:colOff>
      <xdr:row>80</xdr:row>
      <xdr:rowOff>127000</xdr:rowOff>
    </xdr:to>
    <xdr:cxnSp macro="">
      <xdr:nvCxnSpPr>
        <xdr:cNvPr id="369" name="直線コネクタ 368">
          <a:extLst>
            <a:ext uri="{FF2B5EF4-FFF2-40B4-BE49-F238E27FC236}">
              <a16:creationId xmlns:a16="http://schemas.microsoft.com/office/drawing/2014/main" id="{04DDA56B-E935-4BD4-9E35-687DECE0BCCA}"/>
            </a:ext>
          </a:extLst>
        </xdr:cNvPr>
        <xdr:cNvCxnSpPr/>
      </xdr:nvCxnSpPr>
      <xdr:spPr>
        <a:xfrm flipV="1">
          <a:off x="6149340" y="13525500"/>
          <a:ext cx="7747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83</xdr:row>
      <xdr:rowOff>60960</xdr:rowOff>
    </xdr:from>
    <xdr:ext cx="469900" cy="259080"/>
    <xdr:sp macro="" textlink="">
      <xdr:nvSpPr>
        <xdr:cNvPr id="370" name="n_1aveValue【福祉施設】&#10;一人当たり面積">
          <a:extLst>
            <a:ext uri="{FF2B5EF4-FFF2-40B4-BE49-F238E27FC236}">
              <a16:creationId xmlns:a16="http://schemas.microsoft.com/office/drawing/2014/main" id="{66CE35A3-81A7-4B85-B320-ABCA14A84A2B}"/>
            </a:ext>
          </a:extLst>
        </xdr:cNvPr>
        <xdr:cNvSpPr txBox="1"/>
      </xdr:nvSpPr>
      <xdr:spPr>
        <a:xfrm>
          <a:off x="8271510" y="139750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0.048</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83</xdr:row>
      <xdr:rowOff>111760</xdr:rowOff>
    </xdr:from>
    <xdr:ext cx="469265" cy="258445"/>
    <xdr:sp macro="" textlink="">
      <xdr:nvSpPr>
        <xdr:cNvPr id="371" name="n_2aveValue【福祉施設】&#10;一人当たり面積">
          <a:extLst>
            <a:ext uri="{FF2B5EF4-FFF2-40B4-BE49-F238E27FC236}">
              <a16:creationId xmlns:a16="http://schemas.microsoft.com/office/drawing/2014/main" id="{468449E9-1089-4380-999A-6CC9C88B37A4}"/>
            </a:ext>
          </a:extLst>
        </xdr:cNvPr>
        <xdr:cNvSpPr txBox="1"/>
      </xdr:nvSpPr>
      <xdr:spPr>
        <a:xfrm>
          <a:off x="7509510" y="1402588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0.044</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83</xdr:row>
      <xdr:rowOff>111760</xdr:rowOff>
    </xdr:from>
    <xdr:ext cx="469265" cy="258445"/>
    <xdr:sp macro="" textlink="">
      <xdr:nvSpPr>
        <xdr:cNvPr id="372" name="n_3aveValue【福祉施設】&#10;一人当たり面積">
          <a:extLst>
            <a:ext uri="{FF2B5EF4-FFF2-40B4-BE49-F238E27FC236}">
              <a16:creationId xmlns:a16="http://schemas.microsoft.com/office/drawing/2014/main" id="{0A013DCB-5D0E-4873-8FC5-C6DE17A77FBE}"/>
            </a:ext>
          </a:extLst>
        </xdr:cNvPr>
        <xdr:cNvSpPr txBox="1"/>
      </xdr:nvSpPr>
      <xdr:spPr>
        <a:xfrm>
          <a:off x="6711950" y="1402588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0.044</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83</xdr:row>
      <xdr:rowOff>99060</xdr:rowOff>
    </xdr:from>
    <xdr:ext cx="469265" cy="258445"/>
    <xdr:sp macro="" textlink="">
      <xdr:nvSpPr>
        <xdr:cNvPr id="373" name="n_4aveValue【福祉施設】&#10;一人当たり面積">
          <a:extLst>
            <a:ext uri="{FF2B5EF4-FFF2-40B4-BE49-F238E27FC236}">
              <a16:creationId xmlns:a16="http://schemas.microsoft.com/office/drawing/2014/main" id="{61EC889D-C58A-480C-83E9-EA51C8979C33}"/>
            </a:ext>
          </a:extLst>
        </xdr:cNvPr>
        <xdr:cNvSpPr txBox="1"/>
      </xdr:nvSpPr>
      <xdr:spPr>
        <a:xfrm>
          <a:off x="5937250" y="1401318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0.045</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79</xdr:row>
      <xdr:rowOff>86360</xdr:rowOff>
    </xdr:from>
    <xdr:ext cx="469900" cy="258445"/>
    <xdr:sp macro="" textlink="">
      <xdr:nvSpPr>
        <xdr:cNvPr id="374" name="n_1mainValue【福祉施設】&#10;一人当たり面積">
          <a:extLst>
            <a:ext uri="{FF2B5EF4-FFF2-40B4-BE49-F238E27FC236}">
              <a16:creationId xmlns:a16="http://schemas.microsoft.com/office/drawing/2014/main" id="{10D42648-4B0F-41B6-B4F4-63DB94988237}"/>
            </a:ext>
          </a:extLst>
        </xdr:cNvPr>
        <xdr:cNvSpPr txBox="1"/>
      </xdr:nvSpPr>
      <xdr:spPr>
        <a:xfrm>
          <a:off x="8271510" y="1332992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0.075</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79</xdr:row>
      <xdr:rowOff>10160</xdr:rowOff>
    </xdr:from>
    <xdr:ext cx="469265" cy="259080"/>
    <xdr:sp macro="" textlink="">
      <xdr:nvSpPr>
        <xdr:cNvPr id="375" name="n_2mainValue【福祉施設】&#10;一人当たり面積">
          <a:extLst>
            <a:ext uri="{FF2B5EF4-FFF2-40B4-BE49-F238E27FC236}">
              <a16:creationId xmlns:a16="http://schemas.microsoft.com/office/drawing/2014/main" id="{1F0328E9-26DB-4053-BC68-C2C20593E75B}"/>
            </a:ext>
          </a:extLst>
        </xdr:cNvPr>
        <xdr:cNvSpPr txBox="1"/>
      </xdr:nvSpPr>
      <xdr:spPr>
        <a:xfrm>
          <a:off x="7509510" y="132537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0.081</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79</xdr:row>
      <xdr:rowOff>10160</xdr:rowOff>
    </xdr:from>
    <xdr:ext cx="469265" cy="259080"/>
    <xdr:sp macro="" textlink="">
      <xdr:nvSpPr>
        <xdr:cNvPr id="376" name="n_3mainValue【福祉施設】&#10;一人当たり面積">
          <a:extLst>
            <a:ext uri="{FF2B5EF4-FFF2-40B4-BE49-F238E27FC236}">
              <a16:creationId xmlns:a16="http://schemas.microsoft.com/office/drawing/2014/main" id="{31CBB02B-6B83-4741-8BFB-BA3677816F55}"/>
            </a:ext>
          </a:extLst>
        </xdr:cNvPr>
        <xdr:cNvSpPr txBox="1"/>
      </xdr:nvSpPr>
      <xdr:spPr>
        <a:xfrm>
          <a:off x="6711950" y="132537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0.081</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79</xdr:row>
      <xdr:rowOff>22860</xdr:rowOff>
    </xdr:from>
    <xdr:ext cx="469265" cy="259080"/>
    <xdr:sp macro="" textlink="">
      <xdr:nvSpPr>
        <xdr:cNvPr id="377" name="n_4mainValue【福祉施設】&#10;一人当たり面積">
          <a:extLst>
            <a:ext uri="{FF2B5EF4-FFF2-40B4-BE49-F238E27FC236}">
              <a16:creationId xmlns:a16="http://schemas.microsoft.com/office/drawing/2014/main" id="{033E323A-D136-462B-92F0-E2B7FF17CC5A}"/>
            </a:ext>
          </a:extLst>
        </xdr:cNvPr>
        <xdr:cNvSpPr txBox="1"/>
      </xdr:nvSpPr>
      <xdr:spPr>
        <a:xfrm>
          <a:off x="5937250" y="132664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9268ACFC-E625-4AB2-BA1E-3680719B1732}"/>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D8803612-AE97-4EC4-B759-C39CE1880404}"/>
            </a:ext>
          </a:extLst>
        </xdr:cNvPr>
        <xdr:cNvSpPr/>
      </xdr:nvSpPr>
      <xdr:spPr>
        <a:xfrm>
          <a:off x="797560" y="1592326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7E85B83F-F98F-43B2-A1CA-52B885526EF9}"/>
            </a:ext>
          </a:extLst>
        </xdr:cNvPr>
        <xdr:cNvSpPr/>
      </xdr:nvSpPr>
      <xdr:spPr>
        <a:xfrm>
          <a:off x="797560" y="1611884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16/34</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B7B58FA8-5A7D-4C62-B501-119E7300E18D}"/>
            </a:ext>
          </a:extLst>
        </xdr:cNvPr>
        <xdr:cNvSpPr/>
      </xdr:nvSpPr>
      <xdr:spPr>
        <a:xfrm>
          <a:off x="1676400" y="1592326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E2B09CF0-C303-4CC3-AE2C-CFFB1EC741F8}"/>
            </a:ext>
          </a:extLst>
        </xdr:cNvPr>
        <xdr:cNvSpPr/>
      </xdr:nvSpPr>
      <xdr:spPr>
        <a:xfrm>
          <a:off x="1676400" y="1611884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53.6</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A3ABBD27-F7C3-4E30-941F-B60B022277F1}"/>
            </a:ext>
          </a:extLst>
        </xdr:cNvPr>
        <xdr:cNvSpPr/>
      </xdr:nvSpPr>
      <xdr:spPr>
        <a:xfrm>
          <a:off x="2682240" y="1592326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D71D4F21-7DF5-42D5-B3F1-4557873A3747}"/>
            </a:ext>
          </a:extLst>
        </xdr:cNvPr>
        <xdr:cNvSpPr/>
      </xdr:nvSpPr>
      <xdr:spPr>
        <a:xfrm>
          <a:off x="2682240" y="1611884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6901D12F-B300-46B9-A3BF-2428AB46359C}"/>
            </a:ext>
          </a:extLst>
        </xdr:cNvPr>
        <xdr:cNvSpPr/>
      </xdr:nvSpPr>
      <xdr:spPr>
        <a:xfrm>
          <a:off x="670560" y="16394430"/>
          <a:ext cx="4175760" cy="223266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7815" cy="225425"/>
    <xdr:sp macro="" textlink="">
      <xdr:nvSpPr>
        <xdr:cNvPr id="386" name="テキスト ボックス 385">
          <a:extLst>
            <a:ext uri="{FF2B5EF4-FFF2-40B4-BE49-F238E27FC236}">
              <a16:creationId xmlns:a16="http://schemas.microsoft.com/office/drawing/2014/main" id="{628D3073-4055-4124-9A21-C5D375C5DAFF}"/>
            </a:ext>
          </a:extLst>
        </xdr:cNvPr>
        <xdr:cNvSpPr txBox="1"/>
      </xdr:nvSpPr>
      <xdr:spPr>
        <a:xfrm>
          <a:off x="655320" y="1620774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a:extLst>
            <a:ext uri="{FF2B5EF4-FFF2-40B4-BE49-F238E27FC236}">
              <a16:creationId xmlns:a16="http://schemas.microsoft.com/office/drawing/2014/main" id="{19441563-6FA6-4209-9E96-4E245C5D5C57}"/>
            </a:ext>
          </a:extLst>
        </xdr:cNvPr>
        <xdr:cNvCxnSpPr/>
      </xdr:nvCxnSpPr>
      <xdr:spPr>
        <a:xfrm>
          <a:off x="670560" y="1862709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110</xdr:row>
      <xdr:rowOff>48260</xdr:rowOff>
    </xdr:from>
    <xdr:ext cx="466725" cy="259080"/>
    <xdr:sp macro="" textlink="">
      <xdr:nvSpPr>
        <xdr:cNvPr id="388" name="テキスト ボックス 387">
          <a:extLst>
            <a:ext uri="{FF2B5EF4-FFF2-40B4-BE49-F238E27FC236}">
              <a16:creationId xmlns:a16="http://schemas.microsoft.com/office/drawing/2014/main" id="{87945CF8-654C-4757-803D-627AE8640E39}"/>
            </a:ext>
          </a:extLst>
        </xdr:cNvPr>
        <xdr:cNvSpPr txBox="1"/>
      </xdr:nvSpPr>
      <xdr:spPr>
        <a:xfrm>
          <a:off x="271780" y="184886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109</xdr:row>
      <xdr:rowOff>35560</xdr:rowOff>
    </xdr:from>
    <xdr:to>
      <xdr:col>28</xdr:col>
      <xdr:colOff>114300</xdr:colOff>
      <xdr:row>109</xdr:row>
      <xdr:rowOff>35560</xdr:rowOff>
    </xdr:to>
    <xdr:cxnSp macro="">
      <xdr:nvCxnSpPr>
        <xdr:cNvPr id="389" name="直線コネクタ 388">
          <a:extLst>
            <a:ext uri="{FF2B5EF4-FFF2-40B4-BE49-F238E27FC236}">
              <a16:creationId xmlns:a16="http://schemas.microsoft.com/office/drawing/2014/main" id="{18784052-DF18-4CF3-9D1B-182C08E51703}"/>
            </a:ext>
          </a:extLst>
        </xdr:cNvPr>
        <xdr:cNvCxnSpPr/>
      </xdr:nvCxnSpPr>
      <xdr:spPr>
        <a:xfrm>
          <a:off x="670560" y="1830832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108</xdr:row>
      <xdr:rowOff>64770</xdr:rowOff>
    </xdr:from>
    <xdr:ext cx="466725" cy="258445"/>
    <xdr:sp macro="" textlink="">
      <xdr:nvSpPr>
        <xdr:cNvPr id="390" name="テキスト ボックス 389">
          <a:extLst>
            <a:ext uri="{FF2B5EF4-FFF2-40B4-BE49-F238E27FC236}">
              <a16:creationId xmlns:a16="http://schemas.microsoft.com/office/drawing/2014/main" id="{816F651E-54A4-4EE5-A01B-620F616FCF58}"/>
            </a:ext>
          </a:extLst>
        </xdr:cNvPr>
        <xdr:cNvSpPr txBox="1"/>
      </xdr:nvSpPr>
      <xdr:spPr>
        <a:xfrm>
          <a:off x="271780" y="1816989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107</xdr:row>
      <xdr:rowOff>52070</xdr:rowOff>
    </xdr:from>
    <xdr:to>
      <xdr:col>28</xdr:col>
      <xdr:colOff>114300</xdr:colOff>
      <xdr:row>107</xdr:row>
      <xdr:rowOff>52070</xdr:rowOff>
    </xdr:to>
    <xdr:cxnSp macro="">
      <xdr:nvCxnSpPr>
        <xdr:cNvPr id="391" name="直線コネクタ 390">
          <a:extLst>
            <a:ext uri="{FF2B5EF4-FFF2-40B4-BE49-F238E27FC236}">
              <a16:creationId xmlns:a16="http://schemas.microsoft.com/office/drawing/2014/main" id="{1AD96981-D3A5-40EC-9972-F61B02A3BB67}"/>
            </a:ext>
          </a:extLst>
        </xdr:cNvPr>
        <xdr:cNvCxnSpPr/>
      </xdr:nvCxnSpPr>
      <xdr:spPr>
        <a:xfrm>
          <a:off x="670560" y="1798955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106</xdr:row>
      <xdr:rowOff>80645</xdr:rowOff>
    </xdr:from>
    <xdr:ext cx="403225" cy="259080"/>
    <xdr:sp macro="" textlink="">
      <xdr:nvSpPr>
        <xdr:cNvPr id="392" name="テキスト ボックス 391">
          <a:extLst>
            <a:ext uri="{FF2B5EF4-FFF2-40B4-BE49-F238E27FC236}">
              <a16:creationId xmlns:a16="http://schemas.microsoft.com/office/drawing/2014/main" id="{370B48E7-A51F-4625-B684-27F48D2309B2}"/>
            </a:ext>
          </a:extLst>
        </xdr:cNvPr>
        <xdr:cNvSpPr txBox="1"/>
      </xdr:nvSpPr>
      <xdr:spPr>
        <a:xfrm>
          <a:off x="335915" y="1785048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105</xdr:row>
      <xdr:rowOff>67945</xdr:rowOff>
    </xdr:from>
    <xdr:to>
      <xdr:col>28</xdr:col>
      <xdr:colOff>114300</xdr:colOff>
      <xdr:row>105</xdr:row>
      <xdr:rowOff>67945</xdr:rowOff>
    </xdr:to>
    <xdr:cxnSp macro="">
      <xdr:nvCxnSpPr>
        <xdr:cNvPr id="393" name="直線コネクタ 392">
          <a:extLst>
            <a:ext uri="{FF2B5EF4-FFF2-40B4-BE49-F238E27FC236}">
              <a16:creationId xmlns:a16="http://schemas.microsoft.com/office/drawing/2014/main" id="{9B1B43D9-4348-4B17-9998-3B567AE6C796}"/>
            </a:ext>
          </a:extLst>
        </xdr:cNvPr>
        <xdr:cNvCxnSpPr/>
      </xdr:nvCxnSpPr>
      <xdr:spPr>
        <a:xfrm>
          <a:off x="670560" y="1767014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104</xdr:row>
      <xdr:rowOff>97790</xdr:rowOff>
    </xdr:from>
    <xdr:ext cx="403225" cy="258445"/>
    <xdr:sp macro="" textlink="">
      <xdr:nvSpPr>
        <xdr:cNvPr id="394" name="テキスト ボックス 393">
          <a:extLst>
            <a:ext uri="{FF2B5EF4-FFF2-40B4-BE49-F238E27FC236}">
              <a16:creationId xmlns:a16="http://schemas.microsoft.com/office/drawing/2014/main" id="{14712267-4C53-4026-98CA-22B80072A0B5}"/>
            </a:ext>
          </a:extLst>
        </xdr:cNvPr>
        <xdr:cNvSpPr txBox="1"/>
      </xdr:nvSpPr>
      <xdr:spPr>
        <a:xfrm>
          <a:off x="335915" y="1753235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103</xdr:row>
      <xdr:rowOff>84455</xdr:rowOff>
    </xdr:from>
    <xdr:to>
      <xdr:col>28</xdr:col>
      <xdr:colOff>114300</xdr:colOff>
      <xdr:row>103</xdr:row>
      <xdr:rowOff>84455</xdr:rowOff>
    </xdr:to>
    <xdr:cxnSp macro="">
      <xdr:nvCxnSpPr>
        <xdr:cNvPr id="395" name="直線コネクタ 394">
          <a:extLst>
            <a:ext uri="{FF2B5EF4-FFF2-40B4-BE49-F238E27FC236}">
              <a16:creationId xmlns:a16="http://schemas.microsoft.com/office/drawing/2014/main" id="{C27EACB2-65C6-4579-BABB-B88DDF4B4D54}"/>
            </a:ext>
          </a:extLst>
        </xdr:cNvPr>
        <xdr:cNvCxnSpPr/>
      </xdr:nvCxnSpPr>
      <xdr:spPr>
        <a:xfrm>
          <a:off x="670560" y="1735137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102</xdr:row>
      <xdr:rowOff>113665</xdr:rowOff>
    </xdr:from>
    <xdr:ext cx="403225" cy="258445"/>
    <xdr:sp macro="" textlink="">
      <xdr:nvSpPr>
        <xdr:cNvPr id="396" name="テキスト ボックス 395">
          <a:extLst>
            <a:ext uri="{FF2B5EF4-FFF2-40B4-BE49-F238E27FC236}">
              <a16:creationId xmlns:a16="http://schemas.microsoft.com/office/drawing/2014/main" id="{C7B48584-4D55-4FD6-9983-8073C9F8B827}"/>
            </a:ext>
          </a:extLst>
        </xdr:cNvPr>
        <xdr:cNvSpPr txBox="1"/>
      </xdr:nvSpPr>
      <xdr:spPr>
        <a:xfrm>
          <a:off x="335915" y="1721294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101</xdr:row>
      <xdr:rowOff>100965</xdr:rowOff>
    </xdr:from>
    <xdr:to>
      <xdr:col>28</xdr:col>
      <xdr:colOff>114300</xdr:colOff>
      <xdr:row>101</xdr:row>
      <xdr:rowOff>100965</xdr:rowOff>
    </xdr:to>
    <xdr:cxnSp macro="">
      <xdr:nvCxnSpPr>
        <xdr:cNvPr id="397" name="直線コネクタ 396">
          <a:extLst>
            <a:ext uri="{FF2B5EF4-FFF2-40B4-BE49-F238E27FC236}">
              <a16:creationId xmlns:a16="http://schemas.microsoft.com/office/drawing/2014/main" id="{9D56932B-983C-447B-9B45-033EE6201501}"/>
            </a:ext>
          </a:extLst>
        </xdr:cNvPr>
        <xdr:cNvCxnSpPr/>
      </xdr:nvCxnSpPr>
      <xdr:spPr>
        <a:xfrm>
          <a:off x="670560" y="1703260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100</xdr:row>
      <xdr:rowOff>130175</xdr:rowOff>
    </xdr:from>
    <xdr:ext cx="403225" cy="259080"/>
    <xdr:sp macro="" textlink="">
      <xdr:nvSpPr>
        <xdr:cNvPr id="398" name="テキスト ボックス 397">
          <a:extLst>
            <a:ext uri="{FF2B5EF4-FFF2-40B4-BE49-F238E27FC236}">
              <a16:creationId xmlns:a16="http://schemas.microsoft.com/office/drawing/2014/main" id="{CCD20925-C634-46AD-A557-860F9E9317CE}"/>
            </a:ext>
          </a:extLst>
        </xdr:cNvPr>
        <xdr:cNvSpPr txBox="1"/>
      </xdr:nvSpPr>
      <xdr:spPr>
        <a:xfrm>
          <a:off x="335915" y="16894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99</xdr:row>
      <xdr:rowOff>116840</xdr:rowOff>
    </xdr:from>
    <xdr:to>
      <xdr:col>28</xdr:col>
      <xdr:colOff>114300</xdr:colOff>
      <xdr:row>99</xdr:row>
      <xdr:rowOff>116840</xdr:rowOff>
    </xdr:to>
    <xdr:cxnSp macro="">
      <xdr:nvCxnSpPr>
        <xdr:cNvPr id="399" name="直線コネクタ 398">
          <a:extLst>
            <a:ext uri="{FF2B5EF4-FFF2-40B4-BE49-F238E27FC236}">
              <a16:creationId xmlns:a16="http://schemas.microsoft.com/office/drawing/2014/main" id="{8D476F31-9A06-46CA-92AB-CAA402BDFC21}"/>
            </a:ext>
          </a:extLst>
        </xdr:cNvPr>
        <xdr:cNvCxnSpPr/>
      </xdr:nvCxnSpPr>
      <xdr:spPr>
        <a:xfrm>
          <a:off x="670560" y="1671320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98</xdr:row>
      <xdr:rowOff>146050</xdr:rowOff>
    </xdr:from>
    <xdr:ext cx="338455" cy="258445"/>
    <xdr:sp macro="" textlink="">
      <xdr:nvSpPr>
        <xdr:cNvPr id="400" name="テキスト ボックス 399">
          <a:extLst>
            <a:ext uri="{FF2B5EF4-FFF2-40B4-BE49-F238E27FC236}">
              <a16:creationId xmlns:a16="http://schemas.microsoft.com/office/drawing/2014/main" id="{D5FD5B85-EEF9-4EFF-A089-DA2A276F42C6}"/>
            </a:ext>
          </a:extLst>
        </xdr:cNvPr>
        <xdr:cNvSpPr txBox="1"/>
      </xdr:nvSpPr>
      <xdr:spPr>
        <a:xfrm>
          <a:off x="377190" y="1657477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1" name="直線コネクタ 400">
          <a:extLst>
            <a:ext uri="{FF2B5EF4-FFF2-40B4-BE49-F238E27FC236}">
              <a16:creationId xmlns:a16="http://schemas.microsoft.com/office/drawing/2014/main" id="{C0504AB8-B0D8-4123-B2EB-1EF7330E7679}"/>
            </a:ext>
          </a:extLst>
        </xdr:cNvPr>
        <xdr:cNvCxnSpPr/>
      </xdr:nvCxnSpPr>
      <xdr:spPr>
        <a:xfrm>
          <a:off x="670560" y="1639443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2" name="【市民会館】&#10;有形固定資産減価償却率グラフ枠">
          <a:extLst>
            <a:ext uri="{FF2B5EF4-FFF2-40B4-BE49-F238E27FC236}">
              <a16:creationId xmlns:a16="http://schemas.microsoft.com/office/drawing/2014/main" id="{57C2D759-D5A9-43DE-92F2-BB71817BDAB7}"/>
            </a:ext>
          </a:extLst>
        </xdr:cNvPr>
        <xdr:cNvSpPr/>
      </xdr:nvSpPr>
      <xdr:spPr>
        <a:xfrm>
          <a:off x="670560" y="16394430"/>
          <a:ext cx="4175760" cy="2232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102235</xdr:rowOff>
    </xdr:from>
    <xdr:to>
      <xdr:col>24</xdr:col>
      <xdr:colOff>62865</xdr:colOff>
      <xdr:row>108</xdr:row>
      <xdr:rowOff>138430</xdr:rowOff>
    </xdr:to>
    <xdr:cxnSp macro="">
      <xdr:nvCxnSpPr>
        <xdr:cNvPr id="403" name="直線コネクタ 402">
          <a:extLst>
            <a:ext uri="{FF2B5EF4-FFF2-40B4-BE49-F238E27FC236}">
              <a16:creationId xmlns:a16="http://schemas.microsoft.com/office/drawing/2014/main" id="{DB4296B9-AE74-4BB1-9D8D-165D3EECCF48}"/>
            </a:ext>
          </a:extLst>
        </xdr:cNvPr>
        <xdr:cNvCxnSpPr/>
      </xdr:nvCxnSpPr>
      <xdr:spPr>
        <a:xfrm flipV="1">
          <a:off x="4086225" y="16866235"/>
          <a:ext cx="0" cy="13773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142240</xdr:rowOff>
    </xdr:from>
    <xdr:ext cx="405130" cy="259080"/>
    <xdr:sp macro="" textlink="">
      <xdr:nvSpPr>
        <xdr:cNvPr id="404" name="【市民会館】&#10;有形固定資産減価償却率最小値テキスト">
          <a:extLst>
            <a:ext uri="{FF2B5EF4-FFF2-40B4-BE49-F238E27FC236}">
              <a16:creationId xmlns:a16="http://schemas.microsoft.com/office/drawing/2014/main" id="{35D43595-3A3A-4588-94C8-558CF2D02183}"/>
            </a:ext>
          </a:extLst>
        </xdr:cNvPr>
        <xdr:cNvSpPr txBox="1"/>
      </xdr:nvSpPr>
      <xdr:spPr>
        <a:xfrm>
          <a:off x="4124960" y="182473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95.8</a:t>
          </a:r>
          <a:endParaRPr kumimoji="1" lang="ja-JP" altLang="en-US" sz="1000" b="1">
            <a:latin typeface="ＭＳ Ｐゴシック"/>
            <a:ea typeface="ＭＳ Ｐゴシック"/>
          </a:endParaRPr>
        </a:p>
      </xdr:txBody>
    </xdr:sp>
    <xdr:clientData/>
  </xdr:oneCellAnchor>
  <xdr:twoCellAnchor>
    <xdr:from>
      <xdr:col>23</xdr:col>
      <xdr:colOff>165100</xdr:colOff>
      <xdr:row>108</xdr:row>
      <xdr:rowOff>138430</xdr:rowOff>
    </xdr:from>
    <xdr:to>
      <xdr:col>24</xdr:col>
      <xdr:colOff>152400</xdr:colOff>
      <xdr:row>108</xdr:row>
      <xdr:rowOff>138430</xdr:rowOff>
    </xdr:to>
    <xdr:cxnSp macro="">
      <xdr:nvCxnSpPr>
        <xdr:cNvPr id="405" name="直線コネクタ 404">
          <a:extLst>
            <a:ext uri="{FF2B5EF4-FFF2-40B4-BE49-F238E27FC236}">
              <a16:creationId xmlns:a16="http://schemas.microsoft.com/office/drawing/2014/main" id="{14419D4E-878F-4C92-8D6A-9A616639FE04}"/>
            </a:ext>
          </a:extLst>
        </xdr:cNvPr>
        <xdr:cNvCxnSpPr/>
      </xdr:nvCxnSpPr>
      <xdr:spPr>
        <a:xfrm>
          <a:off x="4020820" y="1824355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48895</xdr:rowOff>
    </xdr:from>
    <xdr:ext cx="340360" cy="259080"/>
    <xdr:sp macro="" textlink="">
      <xdr:nvSpPr>
        <xdr:cNvPr id="406" name="【市民会館】&#10;有形固定資産減価償却率最大値テキスト">
          <a:extLst>
            <a:ext uri="{FF2B5EF4-FFF2-40B4-BE49-F238E27FC236}">
              <a16:creationId xmlns:a16="http://schemas.microsoft.com/office/drawing/2014/main" id="{4AE62712-43CE-4566-B4A1-F81546E5FC19}"/>
            </a:ext>
          </a:extLst>
        </xdr:cNvPr>
        <xdr:cNvSpPr txBox="1"/>
      </xdr:nvSpPr>
      <xdr:spPr>
        <a:xfrm>
          <a:off x="4124960" y="1664525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a:t>
          </a:r>
          <a:endParaRPr kumimoji="1" lang="ja-JP" altLang="en-US" sz="1000" b="1">
            <a:latin typeface="ＭＳ Ｐゴシック"/>
            <a:ea typeface="ＭＳ Ｐゴシック"/>
          </a:endParaRPr>
        </a:p>
      </xdr:txBody>
    </xdr:sp>
    <xdr:clientData/>
  </xdr:oneCellAnchor>
  <xdr:twoCellAnchor>
    <xdr:from>
      <xdr:col>23</xdr:col>
      <xdr:colOff>165100</xdr:colOff>
      <xdr:row>100</xdr:row>
      <xdr:rowOff>102235</xdr:rowOff>
    </xdr:from>
    <xdr:to>
      <xdr:col>24</xdr:col>
      <xdr:colOff>152400</xdr:colOff>
      <xdr:row>100</xdr:row>
      <xdr:rowOff>102235</xdr:rowOff>
    </xdr:to>
    <xdr:cxnSp macro="">
      <xdr:nvCxnSpPr>
        <xdr:cNvPr id="407" name="直線コネクタ 406">
          <a:extLst>
            <a:ext uri="{FF2B5EF4-FFF2-40B4-BE49-F238E27FC236}">
              <a16:creationId xmlns:a16="http://schemas.microsoft.com/office/drawing/2014/main" id="{D3E2F6CD-F1DF-4936-8D41-B0A33657CABC}"/>
            </a:ext>
          </a:extLst>
        </xdr:cNvPr>
        <xdr:cNvCxnSpPr/>
      </xdr:nvCxnSpPr>
      <xdr:spPr>
        <a:xfrm>
          <a:off x="4020820" y="1686623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92075</xdr:rowOff>
    </xdr:from>
    <xdr:ext cx="405130" cy="259080"/>
    <xdr:sp macro="" textlink="">
      <xdr:nvSpPr>
        <xdr:cNvPr id="408" name="【市民会館】&#10;有形固定資産減価償却率平均値テキスト">
          <a:extLst>
            <a:ext uri="{FF2B5EF4-FFF2-40B4-BE49-F238E27FC236}">
              <a16:creationId xmlns:a16="http://schemas.microsoft.com/office/drawing/2014/main" id="{08CFD0C7-7068-4137-88C7-C2D1537D1E27}"/>
            </a:ext>
          </a:extLst>
        </xdr:cNvPr>
        <xdr:cNvSpPr txBox="1"/>
      </xdr:nvSpPr>
      <xdr:spPr>
        <a:xfrm>
          <a:off x="4124960" y="1735899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104</xdr:row>
      <xdr:rowOff>69215</xdr:rowOff>
    </xdr:from>
    <xdr:to>
      <xdr:col>24</xdr:col>
      <xdr:colOff>114300</xdr:colOff>
      <xdr:row>104</xdr:row>
      <xdr:rowOff>170815</xdr:rowOff>
    </xdr:to>
    <xdr:sp macro="" textlink="">
      <xdr:nvSpPr>
        <xdr:cNvPr id="409" name="フローチャート: 判断 408">
          <a:extLst>
            <a:ext uri="{FF2B5EF4-FFF2-40B4-BE49-F238E27FC236}">
              <a16:creationId xmlns:a16="http://schemas.microsoft.com/office/drawing/2014/main" id="{92C48E38-BF24-448B-9DD0-DAB82A2D8ACA}"/>
            </a:ext>
          </a:extLst>
        </xdr:cNvPr>
        <xdr:cNvSpPr/>
      </xdr:nvSpPr>
      <xdr:spPr>
        <a:xfrm>
          <a:off x="4036060" y="17503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59690</xdr:rowOff>
    </xdr:from>
    <xdr:to>
      <xdr:col>20</xdr:col>
      <xdr:colOff>38100</xdr:colOff>
      <xdr:row>104</xdr:row>
      <xdr:rowOff>161290</xdr:rowOff>
    </xdr:to>
    <xdr:sp macro="" textlink="">
      <xdr:nvSpPr>
        <xdr:cNvPr id="410" name="フローチャート: 判断 409">
          <a:extLst>
            <a:ext uri="{FF2B5EF4-FFF2-40B4-BE49-F238E27FC236}">
              <a16:creationId xmlns:a16="http://schemas.microsoft.com/office/drawing/2014/main" id="{6F4BBCC9-DE0B-499D-B409-3E44A2EFE122}"/>
            </a:ext>
          </a:extLst>
        </xdr:cNvPr>
        <xdr:cNvSpPr/>
      </xdr:nvSpPr>
      <xdr:spPr>
        <a:xfrm>
          <a:off x="3312160" y="1749425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50165</xdr:rowOff>
    </xdr:from>
    <xdr:to>
      <xdr:col>15</xdr:col>
      <xdr:colOff>101600</xdr:colOff>
      <xdr:row>104</xdr:row>
      <xdr:rowOff>151765</xdr:rowOff>
    </xdr:to>
    <xdr:sp macro="" textlink="">
      <xdr:nvSpPr>
        <xdr:cNvPr id="411" name="フローチャート: 判断 410">
          <a:extLst>
            <a:ext uri="{FF2B5EF4-FFF2-40B4-BE49-F238E27FC236}">
              <a16:creationId xmlns:a16="http://schemas.microsoft.com/office/drawing/2014/main" id="{1D759EF1-9D30-4035-8A76-5A18412AB795}"/>
            </a:ext>
          </a:extLst>
        </xdr:cNvPr>
        <xdr:cNvSpPr/>
      </xdr:nvSpPr>
      <xdr:spPr>
        <a:xfrm>
          <a:off x="2514600" y="1748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40640</xdr:rowOff>
    </xdr:from>
    <xdr:to>
      <xdr:col>10</xdr:col>
      <xdr:colOff>165100</xdr:colOff>
      <xdr:row>104</xdr:row>
      <xdr:rowOff>141605</xdr:rowOff>
    </xdr:to>
    <xdr:sp macro="" textlink="">
      <xdr:nvSpPr>
        <xdr:cNvPr id="412" name="フローチャート: 判断 411">
          <a:extLst>
            <a:ext uri="{FF2B5EF4-FFF2-40B4-BE49-F238E27FC236}">
              <a16:creationId xmlns:a16="http://schemas.microsoft.com/office/drawing/2014/main" id="{900A7730-21D2-42B6-8C35-44B35573BFF6}"/>
            </a:ext>
          </a:extLst>
        </xdr:cNvPr>
        <xdr:cNvSpPr/>
      </xdr:nvSpPr>
      <xdr:spPr>
        <a:xfrm>
          <a:off x="1739900" y="174752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66040</xdr:rowOff>
    </xdr:from>
    <xdr:to>
      <xdr:col>6</xdr:col>
      <xdr:colOff>38100</xdr:colOff>
      <xdr:row>104</xdr:row>
      <xdr:rowOff>167640</xdr:rowOff>
    </xdr:to>
    <xdr:sp macro="" textlink="">
      <xdr:nvSpPr>
        <xdr:cNvPr id="413" name="フローチャート: 判断 412">
          <a:extLst>
            <a:ext uri="{FF2B5EF4-FFF2-40B4-BE49-F238E27FC236}">
              <a16:creationId xmlns:a16="http://schemas.microsoft.com/office/drawing/2014/main" id="{A7DE9F35-7416-4FED-B95A-F1BB1639296C}"/>
            </a:ext>
          </a:extLst>
        </xdr:cNvPr>
        <xdr:cNvSpPr/>
      </xdr:nvSpPr>
      <xdr:spPr>
        <a:xfrm>
          <a:off x="965200" y="1750060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16510</xdr:rowOff>
    </xdr:from>
    <xdr:ext cx="762000" cy="259080"/>
    <xdr:sp macro="" textlink="">
      <xdr:nvSpPr>
        <xdr:cNvPr id="414" name="テキスト ボックス 413">
          <a:extLst>
            <a:ext uri="{FF2B5EF4-FFF2-40B4-BE49-F238E27FC236}">
              <a16:creationId xmlns:a16="http://schemas.microsoft.com/office/drawing/2014/main" id="{E9521214-52EB-4374-BC5F-97FA776DE1A9}"/>
            </a:ext>
          </a:extLst>
        </xdr:cNvPr>
        <xdr:cNvSpPr txBox="1"/>
      </xdr:nvSpPr>
      <xdr:spPr>
        <a:xfrm>
          <a:off x="3919220" y="18624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111</xdr:row>
      <xdr:rowOff>16510</xdr:rowOff>
    </xdr:from>
    <xdr:ext cx="762000" cy="259080"/>
    <xdr:sp macro="" textlink="">
      <xdr:nvSpPr>
        <xdr:cNvPr id="415" name="テキスト ボックス 414">
          <a:extLst>
            <a:ext uri="{FF2B5EF4-FFF2-40B4-BE49-F238E27FC236}">
              <a16:creationId xmlns:a16="http://schemas.microsoft.com/office/drawing/2014/main" id="{FBAA34D9-D36F-45FC-964E-DF027DD46B6D}"/>
            </a:ext>
          </a:extLst>
        </xdr:cNvPr>
        <xdr:cNvSpPr txBox="1"/>
      </xdr:nvSpPr>
      <xdr:spPr>
        <a:xfrm>
          <a:off x="3187700" y="18624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111</xdr:row>
      <xdr:rowOff>16510</xdr:rowOff>
    </xdr:from>
    <xdr:ext cx="762000" cy="259080"/>
    <xdr:sp macro="" textlink="">
      <xdr:nvSpPr>
        <xdr:cNvPr id="416" name="テキスト ボックス 415">
          <a:extLst>
            <a:ext uri="{FF2B5EF4-FFF2-40B4-BE49-F238E27FC236}">
              <a16:creationId xmlns:a16="http://schemas.microsoft.com/office/drawing/2014/main" id="{EAC0EBCF-8EED-4E6D-B3D9-50C37BC3E085}"/>
            </a:ext>
          </a:extLst>
        </xdr:cNvPr>
        <xdr:cNvSpPr txBox="1"/>
      </xdr:nvSpPr>
      <xdr:spPr>
        <a:xfrm>
          <a:off x="2397760" y="18624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111</xdr:row>
      <xdr:rowOff>16510</xdr:rowOff>
    </xdr:from>
    <xdr:ext cx="762000" cy="259080"/>
    <xdr:sp macro="" textlink="">
      <xdr:nvSpPr>
        <xdr:cNvPr id="417" name="テキスト ボックス 416">
          <a:extLst>
            <a:ext uri="{FF2B5EF4-FFF2-40B4-BE49-F238E27FC236}">
              <a16:creationId xmlns:a16="http://schemas.microsoft.com/office/drawing/2014/main" id="{1FC1D39A-3A37-43FA-8A59-D5D410879735}"/>
            </a:ext>
          </a:extLst>
        </xdr:cNvPr>
        <xdr:cNvSpPr txBox="1"/>
      </xdr:nvSpPr>
      <xdr:spPr>
        <a:xfrm>
          <a:off x="1623060" y="18624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111</xdr:row>
      <xdr:rowOff>16510</xdr:rowOff>
    </xdr:from>
    <xdr:ext cx="762000" cy="259080"/>
    <xdr:sp macro="" textlink="">
      <xdr:nvSpPr>
        <xdr:cNvPr id="418" name="テキスト ボックス 417">
          <a:extLst>
            <a:ext uri="{FF2B5EF4-FFF2-40B4-BE49-F238E27FC236}">
              <a16:creationId xmlns:a16="http://schemas.microsoft.com/office/drawing/2014/main" id="{16223909-9384-4CC9-97CD-7E2C2649A48B}"/>
            </a:ext>
          </a:extLst>
        </xdr:cNvPr>
        <xdr:cNvSpPr txBox="1"/>
      </xdr:nvSpPr>
      <xdr:spPr>
        <a:xfrm>
          <a:off x="840740" y="18624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104</xdr:row>
      <xdr:rowOff>121920</xdr:rowOff>
    </xdr:from>
    <xdr:to>
      <xdr:col>24</xdr:col>
      <xdr:colOff>114300</xdr:colOff>
      <xdr:row>105</xdr:row>
      <xdr:rowOff>52070</xdr:rowOff>
    </xdr:to>
    <xdr:sp macro="" textlink="">
      <xdr:nvSpPr>
        <xdr:cNvPr id="419" name="楕円 418">
          <a:extLst>
            <a:ext uri="{FF2B5EF4-FFF2-40B4-BE49-F238E27FC236}">
              <a16:creationId xmlns:a16="http://schemas.microsoft.com/office/drawing/2014/main" id="{5EB5AE04-39E5-49AD-938C-E5FA8C8340F0}"/>
            </a:ext>
          </a:extLst>
        </xdr:cNvPr>
        <xdr:cNvSpPr/>
      </xdr:nvSpPr>
      <xdr:spPr>
        <a:xfrm>
          <a:off x="4036060" y="175564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100330</xdr:rowOff>
    </xdr:from>
    <xdr:ext cx="405130" cy="258445"/>
    <xdr:sp macro="" textlink="">
      <xdr:nvSpPr>
        <xdr:cNvPr id="420" name="【市民会館】&#10;有形固定資産減価償却率該当値テキスト">
          <a:extLst>
            <a:ext uri="{FF2B5EF4-FFF2-40B4-BE49-F238E27FC236}">
              <a16:creationId xmlns:a16="http://schemas.microsoft.com/office/drawing/2014/main" id="{E4002857-6C23-4B29-B01F-D02AA683F697}"/>
            </a:ext>
          </a:extLst>
        </xdr:cNvPr>
        <xdr:cNvSpPr txBox="1"/>
      </xdr:nvSpPr>
      <xdr:spPr>
        <a:xfrm>
          <a:off x="4124960" y="1753489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104</xdr:row>
      <xdr:rowOff>88900</xdr:rowOff>
    </xdr:from>
    <xdr:to>
      <xdr:col>20</xdr:col>
      <xdr:colOff>38100</xdr:colOff>
      <xdr:row>105</xdr:row>
      <xdr:rowOff>19050</xdr:rowOff>
    </xdr:to>
    <xdr:sp macro="" textlink="">
      <xdr:nvSpPr>
        <xdr:cNvPr id="421" name="楕円 420">
          <a:extLst>
            <a:ext uri="{FF2B5EF4-FFF2-40B4-BE49-F238E27FC236}">
              <a16:creationId xmlns:a16="http://schemas.microsoft.com/office/drawing/2014/main" id="{0C51F0CE-08FF-4844-BB3F-AC67E96C0537}"/>
            </a:ext>
          </a:extLst>
        </xdr:cNvPr>
        <xdr:cNvSpPr/>
      </xdr:nvSpPr>
      <xdr:spPr>
        <a:xfrm>
          <a:off x="3312160" y="175234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139700</xdr:rowOff>
    </xdr:from>
    <xdr:to>
      <xdr:col>24</xdr:col>
      <xdr:colOff>63500</xdr:colOff>
      <xdr:row>105</xdr:row>
      <xdr:rowOff>1270</xdr:rowOff>
    </xdr:to>
    <xdr:cxnSp macro="">
      <xdr:nvCxnSpPr>
        <xdr:cNvPr id="422" name="直線コネクタ 421">
          <a:extLst>
            <a:ext uri="{FF2B5EF4-FFF2-40B4-BE49-F238E27FC236}">
              <a16:creationId xmlns:a16="http://schemas.microsoft.com/office/drawing/2014/main" id="{954492C0-5120-4BB3-923D-62E9D13D431E}"/>
            </a:ext>
          </a:extLst>
        </xdr:cNvPr>
        <xdr:cNvCxnSpPr/>
      </xdr:nvCxnSpPr>
      <xdr:spPr>
        <a:xfrm>
          <a:off x="3355340" y="17574260"/>
          <a:ext cx="73152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59690</xdr:rowOff>
    </xdr:from>
    <xdr:to>
      <xdr:col>15</xdr:col>
      <xdr:colOff>101600</xdr:colOff>
      <xdr:row>104</xdr:row>
      <xdr:rowOff>161290</xdr:rowOff>
    </xdr:to>
    <xdr:sp macro="" textlink="">
      <xdr:nvSpPr>
        <xdr:cNvPr id="423" name="楕円 422">
          <a:extLst>
            <a:ext uri="{FF2B5EF4-FFF2-40B4-BE49-F238E27FC236}">
              <a16:creationId xmlns:a16="http://schemas.microsoft.com/office/drawing/2014/main" id="{580DB5AA-1FC2-4C85-AD67-840F3B8E12B0}"/>
            </a:ext>
          </a:extLst>
        </xdr:cNvPr>
        <xdr:cNvSpPr/>
      </xdr:nvSpPr>
      <xdr:spPr>
        <a:xfrm>
          <a:off x="2514600" y="1749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110490</xdr:rowOff>
    </xdr:from>
    <xdr:to>
      <xdr:col>19</xdr:col>
      <xdr:colOff>177800</xdr:colOff>
      <xdr:row>104</xdr:row>
      <xdr:rowOff>139700</xdr:rowOff>
    </xdr:to>
    <xdr:cxnSp macro="">
      <xdr:nvCxnSpPr>
        <xdr:cNvPr id="424" name="直線コネクタ 423">
          <a:extLst>
            <a:ext uri="{FF2B5EF4-FFF2-40B4-BE49-F238E27FC236}">
              <a16:creationId xmlns:a16="http://schemas.microsoft.com/office/drawing/2014/main" id="{4FA641A1-3C40-4920-8003-888A6618A3D1}"/>
            </a:ext>
          </a:extLst>
        </xdr:cNvPr>
        <xdr:cNvCxnSpPr/>
      </xdr:nvCxnSpPr>
      <xdr:spPr>
        <a:xfrm>
          <a:off x="2565400" y="17545050"/>
          <a:ext cx="78994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110490</xdr:rowOff>
    </xdr:from>
    <xdr:to>
      <xdr:col>10</xdr:col>
      <xdr:colOff>165100</xdr:colOff>
      <xdr:row>105</xdr:row>
      <xdr:rowOff>40640</xdr:rowOff>
    </xdr:to>
    <xdr:sp macro="" textlink="">
      <xdr:nvSpPr>
        <xdr:cNvPr id="425" name="楕円 424">
          <a:extLst>
            <a:ext uri="{FF2B5EF4-FFF2-40B4-BE49-F238E27FC236}">
              <a16:creationId xmlns:a16="http://schemas.microsoft.com/office/drawing/2014/main" id="{F24C2E15-4BA8-4732-97D5-129B46B7EDB4}"/>
            </a:ext>
          </a:extLst>
        </xdr:cNvPr>
        <xdr:cNvSpPr/>
      </xdr:nvSpPr>
      <xdr:spPr>
        <a:xfrm>
          <a:off x="1739900" y="175450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110490</xdr:rowOff>
    </xdr:from>
    <xdr:to>
      <xdr:col>15</xdr:col>
      <xdr:colOff>50800</xdr:colOff>
      <xdr:row>104</xdr:row>
      <xdr:rowOff>161290</xdr:rowOff>
    </xdr:to>
    <xdr:cxnSp macro="">
      <xdr:nvCxnSpPr>
        <xdr:cNvPr id="426" name="直線コネクタ 425">
          <a:extLst>
            <a:ext uri="{FF2B5EF4-FFF2-40B4-BE49-F238E27FC236}">
              <a16:creationId xmlns:a16="http://schemas.microsoft.com/office/drawing/2014/main" id="{0C25C989-E8B6-4DE0-88C1-92390CC7B9E0}"/>
            </a:ext>
          </a:extLst>
        </xdr:cNvPr>
        <xdr:cNvCxnSpPr/>
      </xdr:nvCxnSpPr>
      <xdr:spPr>
        <a:xfrm flipV="1">
          <a:off x="1790700" y="17545050"/>
          <a:ext cx="7747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82550</xdr:rowOff>
    </xdr:from>
    <xdr:to>
      <xdr:col>6</xdr:col>
      <xdr:colOff>38100</xdr:colOff>
      <xdr:row>105</xdr:row>
      <xdr:rowOff>12700</xdr:rowOff>
    </xdr:to>
    <xdr:sp macro="" textlink="">
      <xdr:nvSpPr>
        <xdr:cNvPr id="427" name="楕円 426">
          <a:extLst>
            <a:ext uri="{FF2B5EF4-FFF2-40B4-BE49-F238E27FC236}">
              <a16:creationId xmlns:a16="http://schemas.microsoft.com/office/drawing/2014/main" id="{35D464E9-302A-488E-A69A-ADA6046E92E9}"/>
            </a:ext>
          </a:extLst>
        </xdr:cNvPr>
        <xdr:cNvSpPr/>
      </xdr:nvSpPr>
      <xdr:spPr>
        <a:xfrm>
          <a:off x="965200" y="175171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133350</xdr:rowOff>
    </xdr:from>
    <xdr:to>
      <xdr:col>10</xdr:col>
      <xdr:colOff>114300</xdr:colOff>
      <xdr:row>104</xdr:row>
      <xdr:rowOff>161290</xdr:rowOff>
    </xdr:to>
    <xdr:cxnSp macro="">
      <xdr:nvCxnSpPr>
        <xdr:cNvPr id="428" name="直線コネクタ 427">
          <a:extLst>
            <a:ext uri="{FF2B5EF4-FFF2-40B4-BE49-F238E27FC236}">
              <a16:creationId xmlns:a16="http://schemas.microsoft.com/office/drawing/2014/main" id="{76A109A2-3416-49BA-83D4-C1AD7CB692CA}"/>
            </a:ext>
          </a:extLst>
        </xdr:cNvPr>
        <xdr:cNvCxnSpPr/>
      </xdr:nvCxnSpPr>
      <xdr:spPr>
        <a:xfrm>
          <a:off x="1008380" y="17567910"/>
          <a:ext cx="78232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103</xdr:row>
      <xdr:rowOff>6350</xdr:rowOff>
    </xdr:from>
    <xdr:ext cx="405130" cy="258445"/>
    <xdr:sp macro="" textlink="">
      <xdr:nvSpPr>
        <xdr:cNvPr id="429" name="n_1aveValue【市民会館】&#10;有形固定資産減価償却率">
          <a:extLst>
            <a:ext uri="{FF2B5EF4-FFF2-40B4-BE49-F238E27FC236}">
              <a16:creationId xmlns:a16="http://schemas.microsoft.com/office/drawing/2014/main" id="{D4819342-62AE-4F29-9B1B-5344906D2C83}"/>
            </a:ext>
          </a:extLst>
        </xdr:cNvPr>
        <xdr:cNvSpPr txBox="1"/>
      </xdr:nvSpPr>
      <xdr:spPr>
        <a:xfrm>
          <a:off x="3170555" y="1727327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52.1</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102</xdr:row>
      <xdr:rowOff>168275</xdr:rowOff>
    </xdr:from>
    <xdr:ext cx="404495" cy="258445"/>
    <xdr:sp macro="" textlink="">
      <xdr:nvSpPr>
        <xdr:cNvPr id="430" name="n_2aveValue【市民会館】&#10;有形固定資産減価償却率">
          <a:extLst>
            <a:ext uri="{FF2B5EF4-FFF2-40B4-BE49-F238E27FC236}">
              <a16:creationId xmlns:a16="http://schemas.microsoft.com/office/drawing/2014/main" id="{265AA992-9871-4B9B-ACCC-DC24102F0B18}"/>
            </a:ext>
          </a:extLst>
        </xdr:cNvPr>
        <xdr:cNvSpPr txBox="1"/>
      </xdr:nvSpPr>
      <xdr:spPr>
        <a:xfrm>
          <a:off x="2385695" y="1726755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51.5</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102</xdr:row>
      <xdr:rowOff>158115</xdr:rowOff>
    </xdr:from>
    <xdr:ext cx="404495" cy="258445"/>
    <xdr:sp macro="" textlink="">
      <xdr:nvSpPr>
        <xdr:cNvPr id="431" name="n_3aveValue【市民会館】&#10;有形固定資産減価償却率">
          <a:extLst>
            <a:ext uri="{FF2B5EF4-FFF2-40B4-BE49-F238E27FC236}">
              <a16:creationId xmlns:a16="http://schemas.microsoft.com/office/drawing/2014/main" id="{6C7E9A22-E0E7-41E7-9CD2-0732B7206164}"/>
            </a:ext>
          </a:extLst>
        </xdr:cNvPr>
        <xdr:cNvSpPr txBox="1"/>
      </xdr:nvSpPr>
      <xdr:spPr>
        <a:xfrm>
          <a:off x="1610995" y="1725739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50.9</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103</xdr:row>
      <xdr:rowOff>12700</xdr:rowOff>
    </xdr:from>
    <xdr:ext cx="404495" cy="259080"/>
    <xdr:sp macro="" textlink="">
      <xdr:nvSpPr>
        <xdr:cNvPr id="432" name="n_4aveValue【市民会館】&#10;有形固定資産減価償却率">
          <a:extLst>
            <a:ext uri="{FF2B5EF4-FFF2-40B4-BE49-F238E27FC236}">
              <a16:creationId xmlns:a16="http://schemas.microsoft.com/office/drawing/2014/main" id="{03ADBF08-C99B-46BC-810F-39E08FB6CDD7}"/>
            </a:ext>
          </a:extLst>
        </xdr:cNvPr>
        <xdr:cNvSpPr txBox="1"/>
      </xdr:nvSpPr>
      <xdr:spPr>
        <a:xfrm>
          <a:off x="836295" y="1727962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52.5</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105</xdr:row>
      <xdr:rowOff>10160</xdr:rowOff>
    </xdr:from>
    <xdr:ext cx="405130" cy="259080"/>
    <xdr:sp macro="" textlink="">
      <xdr:nvSpPr>
        <xdr:cNvPr id="433" name="n_1mainValue【市民会館】&#10;有形固定資産減価償却率">
          <a:extLst>
            <a:ext uri="{FF2B5EF4-FFF2-40B4-BE49-F238E27FC236}">
              <a16:creationId xmlns:a16="http://schemas.microsoft.com/office/drawing/2014/main" id="{62F90A93-F90D-43E1-967C-8256CE8DEFE0}"/>
            </a:ext>
          </a:extLst>
        </xdr:cNvPr>
        <xdr:cNvSpPr txBox="1"/>
      </xdr:nvSpPr>
      <xdr:spPr>
        <a:xfrm>
          <a:off x="3170555" y="176123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53.9</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104</xdr:row>
      <xdr:rowOff>152400</xdr:rowOff>
    </xdr:from>
    <xdr:ext cx="404495" cy="259080"/>
    <xdr:sp macro="" textlink="">
      <xdr:nvSpPr>
        <xdr:cNvPr id="434" name="n_2mainValue【市民会館】&#10;有形固定資産減価償却率">
          <a:extLst>
            <a:ext uri="{FF2B5EF4-FFF2-40B4-BE49-F238E27FC236}">
              <a16:creationId xmlns:a16="http://schemas.microsoft.com/office/drawing/2014/main" id="{B4C8FE84-EEE5-491B-91D7-9C77B2953404}"/>
            </a:ext>
          </a:extLst>
        </xdr:cNvPr>
        <xdr:cNvSpPr txBox="1"/>
      </xdr:nvSpPr>
      <xdr:spPr>
        <a:xfrm>
          <a:off x="2385695" y="1758696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52.1</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105</xdr:row>
      <xdr:rowOff>31750</xdr:rowOff>
    </xdr:from>
    <xdr:ext cx="404495" cy="258445"/>
    <xdr:sp macro="" textlink="">
      <xdr:nvSpPr>
        <xdr:cNvPr id="435" name="n_3mainValue【市民会館】&#10;有形固定資産減価償却率">
          <a:extLst>
            <a:ext uri="{FF2B5EF4-FFF2-40B4-BE49-F238E27FC236}">
              <a16:creationId xmlns:a16="http://schemas.microsoft.com/office/drawing/2014/main" id="{67DCEF36-0703-4859-9854-9CB761F5E810}"/>
            </a:ext>
          </a:extLst>
        </xdr:cNvPr>
        <xdr:cNvSpPr txBox="1"/>
      </xdr:nvSpPr>
      <xdr:spPr>
        <a:xfrm>
          <a:off x="1610995" y="1763395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55.2</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105</xdr:row>
      <xdr:rowOff>3810</xdr:rowOff>
    </xdr:from>
    <xdr:ext cx="404495" cy="259080"/>
    <xdr:sp macro="" textlink="">
      <xdr:nvSpPr>
        <xdr:cNvPr id="436" name="n_4mainValue【市民会館】&#10;有形固定資産減価償却率">
          <a:extLst>
            <a:ext uri="{FF2B5EF4-FFF2-40B4-BE49-F238E27FC236}">
              <a16:creationId xmlns:a16="http://schemas.microsoft.com/office/drawing/2014/main" id="{13B68DA2-A055-470F-A90E-0BA83773E068}"/>
            </a:ext>
          </a:extLst>
        </xdr:cNvPr>
        <xdr:cNvSpPr txBox="1"/>
      </xdr:nvSpPr>
      <xdr:spPr>
        <a:xfrm>
          <a:off x="836295" y="1760601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7" name="正方形/長方形 436">
          <a:extLst>
            <a:ext uri="{FF2B5EF4-FFF2-40B4-BE49-F238E27FC236}">
              <a16:creationId xmlns:a16="http://schemas.microsoft.com/office/drawing/2014/main" id="{265D71E4-DCDF-45DC-A0DF-196BC47E0CF5}"/>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8" name="正方形/長方形 437">
          <a:extLst>
            <a:ext uri="{FF2B5EF4-FFF2-40B4-BE49-F238E27FC236}">
              <a16:creationId xmlns:a16="http://schemas.microsoft.com/office/drawing/2014/main" id="{71EEA08B-DA61-4BF8-9B0B-724BCD75DBC0}"/>
            </a:ext>
          </a:extLst>
        </xdr:cNvPr>
        <xdr:cNvSpPr/>
      </xdr:nvSpPr>
      <xdr:spPr>
        <a:xfrm>
          <a:off x="5930900" y="1592326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9" name="正方形/長方形 438">
          <a:extLst>
            <a:ext uri="{FF2B5EF4-FFF2-40B4-BE49-F238E27FC236}">
              <a16:creationId xmlns:a16="http://schemas.microsoft.com/office/drawing/2014/main" id="{80F33E43-3138-4120-9C66-285D35BCAD1D}"/>
            </a:ext>
          </a:extLst>
        </xdr:cNvPr>
        <xdr:cNvSpPr/>
      </xdr:nvSpPr>
      <xdr:spPr>
        <a:xfrm>
          <a:off x="5930900" y="1611884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26/34</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0" name="正方形/長方形 439">
          <a:extLst>
            <a:ext uri="{FF2B5EF4-FFF2-40B4-BE49-F238E27FC236}">
              <a16:creationId xmlns:a16="http://schemas.microsoft.com/office/drawing/2014/main" id="{14954B92-39EE-46F3-B61A-5DBB1ADB3D55}"/>
            </a:ext>
          </a:extLst>
        </xdr:cNvPr>
        <xdr:cNvSpPr/>
      </xdr:nvSpPr>
      <xdr:spPr>
        <a:xfrm>
          <a:off x="6832600" y="1592326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1" name="正方形/長方形 440">
          <a:extLst>
            <a:ext uri="{FF2B5EF4-FFF2-40B4-BE49-F238E27FC236}">
              <a16:creationId xmlns:a16="http://schemas.microsoft.com/office/drawing/2014/main" id="{6DD31FD9-B294-413F-B67E-73D006A7704E}"/>
            </a:ext>
          </a:extLst>
        </xdr:cNvPr>
        <xdr:cNvSpPr/>
      </xdr:nvSpPr>
      <xdr:spPr>
        <a:xfrm>
          <a:off x="6832600" y="1611884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2" name="正方形/長方形 441">
          <a:extLst>
            <a:ext uri="{FF2B5EF4-FFF2-40B4-BE49-F238E27FC236}">
              <a16:creationId xmlns:a16="http://schemas.microsoft.com/office/drawing/2014/main" id="{862B4AC8-1D8F-49DD-B6E7-BE19A4D5FFBC}"/>
            </a:ext>
          </a:extLst>
        </xdr:cNvPr>
        <xdr:cNvSpPr/>
      </xdr:nvSpPr>
      <xdr:spPr>
        <a:xfrm>
          <a:off x="7838440" y="1592326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3" name="正方形/長方形 442">
          <a:extLst>
            <a:ext uri="{FF2B5EF4-FFF2-40B4-BE49-F238E27FC236}">
              <a16:creationId xmlns:a16="http://schemas.microsoft.com/office/drawing/2014/main" id="{B4FEB759-195E-4AE5-983D-037C6C5367AE}"/>
            </a:ext>
          </a:extLst>
        </xdr:cNvPr>
        <xdr:cNvSpPr/>
      </xdr:nvSpPr>
      <xdr:spPr>
        <a:xfrm>
          <a:off x="7838440" y="1611884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0.058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4" name="正方形/長方形 443">
          <a:extLst>
            <a:ext uri="{FF2B5EF4-FFF2-40B4-BE49-F238E27FC236}">
              <a16:creationId xmlns:a16="http://schemas.microsoft.com/office/drawing/2014/main" id="{5F2D7653-4B39-4B4D-A6A7-C1DD2CB814E7}"/>
            </a:ext>
          </a:extLst>
        </xdr:cNvPr>
        <xdr:cNvSpPr/>
      </xdr:nvSpPr>
      <xdr:spPr>
        <a:xfrm>
          <a:off x="5826760" y="16394430"/>
          <a:ext cx="4152900" cy="223266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250" cy="225425"/>
    <xdr:sp macro="" textlink="">
      <xdr:nvSpPr>
        <xdr:cNvPr id="445" name="テキスト ボックス 444">
          <a:extLst>
            <a:ext uri="{FF2B5EF4-FFF2-40B4-BE49-F238E27FC236}">
              <a16:creationId xmlns:a16="http://schemas.microsoft.com/office/drawing/2014/main" id="{DE2730C3-CBAE-4BE2-87B8-9262411C58DE}"/>
            </a:ext>
          </a:extLst>
        </xdr:cNvPr>
        <xdr:cNvSpPr txBox="1"/>
      </xdr:nvSpPr>
      <xdr:spPr>
        <a:xfrm>
          <a:off x="5788660" y="1620774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6" name="直線コネクタ 445">
          <a:extLst>
            <a:ext uri="{FF2B5EF4-FFF2-40B4-BE49-F238E27FC236}">
              <a16:creationId xmlns:a16="http://schemas.microsoft.com/office/drawing/2014/main" id="{D14E17B6-8AA2-4F9F-A1A6-523F8D7A60E9}"/>
            </a:ext>
          </a:extLst>
        </xdr:cNvPr>
        <xdr:cNvCxnSpPr/>
      </xdr:nvCxnSpPr>
      <xdr:spPr>
        <a:xfrm>
          <a:off x="5826760" y="1862709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7" name="直線コネクタ 446">
          <a:extLst>
            <a:ext uri="{FF2B5EF4-FFF2-40B4-BE49-F238E27FC236}">
              <a16:creationId xmlns:a16="http://schemas.microsoft.com/office/drawing/2014/main" id="{FA3DEFDB-5B60-4801-9CEB-2F811E944D80}"/>
            </a:ext>
          </a:extLst>
        </xdr:cNvPr>
        <xdr:cNvCxnSpPr/>
      </xdr:nvCxnSpPr>
      <xdr:spPr>
        <a:xfrm>
          <a:off x="5826760" y="1825752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108</xdr:row>
      <xdr:rowOff>10160</xdr:rowOff>
    </xdr:from>
    <xdr:ext cx="466725" cy="259080"/>
    <xdr:sp macro="" textlink="">
      <xdr:nvSpPr>
        <xdr:cNvPr id="448" name="テキスト ボックス 447">
          <a:extLst>
            <a:ext uri="{FF2B5EF4-FFF2-40B4-BE49-F238E27FC236}">
              <a16:creationId xmlns:a16="http://schemas.microsoft.com/office/drawing/2014/main" id="{472CD720-C8A8-4EEC-9000-F817684CB1E3}"/>
            </a:ext>
          </a:extLst>
        </xdr:cNvPr>
        <xdr:cNvSpPr txBox="1"/>
      </xdr:nvSpPr>
      <xdr:spPr>
        <a:xfrm>
          <a:off x="5405120" y="1811528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9" name="直線コネクタ 448">
          <a:extLst>
            <a:ext uri="{FF2B5EF4-FFF2-40B4-BE49-F238E27FC236}">
              <a16:creationId xmlns:a16="http://schemas.microsoft.com/office/drawing/2014/main" id="{10C57767-702B-4F59-86DD-8F344615E352}"/>
            </a:ext>
          </a:extLst>
        </xdr:cNvPr>
        <xdr:cNvCxnSpPr/>
      </xdr:nvCxnSpPr>
      <xdr:spPr>
        <a:xfrm>
          <a:off x="5826760" y="1788414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105</xdr:row>
      <xdr:rowOff>143510</xdr:rowOff>
    </xdr:from>
    <xdr:ext cx="466725" cy="258445"/>
    <xdr:sp macro="" textlink="">
      <xdr:nvSpPr>
        <xdr:cNvPr id="450" name="テキスト ボックス 449">
          <a:extLst>
            <a:ext uri="{FF2B5EF4-FFF2-40B4-BE49-F238E27FC236}">
              <a16:creationId xmlns:a16="http://schemas.microsoft.com/office/drawing/2014/main" id="{BC0EACC3-3064-4AE1-8FB7-EB9B80695A80}"/>
            </a:ext>
          </a:extLst>
        </xdr:cNvPr>
        <xdr:cNvSpPr txBox="1"/>
      </xdr:nvSpPr>
      <xdr:spPr>
        <a:xfrm>
          <a:off x="5405120" y="1774571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0.050</a:t>
          </a:r>
          <a:endParaRPr kumimoji="1" lang="ja-JP" altLang="en-US" sz="1000">
            <a:latin typeface="ＭＳ Ｐゴシック"/>
            <a:ea typeface="ＭＳ Ｐゴシック"/>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1" name="直線コネクタ 450">
          <a:extLst>
            <a:ext uri="{FF2B5EF4-FFF2-40B4-BE49-F238E27FC236}">
              <a16:creationId xmlns:a16="http://schemas.microsoft.com/office/drawing/2014/main" id="{85A59C16-492B-4D71-AA05-81CD6F943CED}"/>
            </a:ext>
          </a:extLst>
        </xdr:cNvPr>
        <xdr:cNvCxnSpPr/>
      </xdr:nvCxnSpPr>
      <xdr:spPr>
        <a:xfrm>
          <a:off x="5826760" y="1751076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103</xdr:row>
      <xdr:rowOff>105410</xdr:rowOff>
    </xdr:from>
    <xdr:ext cx="466725" cy="259080"/>
    <xdr:sp macro="" textlink="">
      <xdr:nvSpPr>
        <xdr:cNvPr id="452" name="テキスト ボックス 451">
          <a:extLst>
            <a:ext uri="{FF2B5EF4-FFF2-40B4-BE49-F238E27FC236}">
              <a16:creationId xmlns:a16="http://schemas.microsoft.com/office/drawing/2014/main" id="{CDA9B8CF-9C52-412B-B567-625FA4E7EDE2}"/>
            </a:ext>
          </a:extLst>
        </xdr:cNvPr>
        <xdr:cNvSpPr txBox="1"/>
      </xdr:nvSpPr>
      <xdr:spPr>
        <a:xfrm>
          <a:off x="5405120" y="1737233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3" name="直線コネクタ 452">
          <a:extLst>
            <a:ext uri="{FF2B5EF4-FFF2-40B4-BE49-F238E27FC236}">
              <a16:creationId xmlns:a16="http://schemas.microsoft.com/office/drawing/2014/main" id="{3CD812DA-2864-47DB-B281-C7F3971D74B1}"/>
            </a:ext>
          </a:extLst>
        </xdr:cNvPr>
        <xdr:cNvCxnSpPr/>
      </xdr:nvCxnSpPr>
      <xdr:spPr>
        <a:xfrm>
          <a:off x="5826760" y="1713738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101</xdr:row>
      <xdr:rowOff>67310</xdr:rowOff>
    </xdr:from>
    <xdr:ext cx="466725" cy="259080"/>
    <xdr:sp macro="" textlink="">
      <xdr:nvSpPr>
        <xdr:cNvPr id="454" name="テキスト ボックス 453">
          <a:extLst>
            <a:ext uri="{FF2B5EF4-FFF2-40B4-BE49-F238E27FC236}">
              <a16:creationId xmlns:a16="http://schemas.microsoft.com/office/drawing/2014/main" id="{8928BD4D-0440-4A8A-8C6F-1838E4FBF1E1}"/>
            </a:ext>
          </a:extLst>
        </xdr:cNvPr>
        <xdr:cNvSpPr txBox="1"/>
      </xdr:nvSpPr>
      <xdr:spPr>
        <a:xfrm>
          <a:off x="5405120" y="1699895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5" name="直線コネクタ 454">
          <a:extLst>
            <a:ext uri="{FF2B5EF4-FFF2-40B4-BE49-F238E27FC236}">
              <a16:creationId xmlns:a16="http://schemas.microsoft.com/office/drawing/2014/main" id="{56C619D9-39FB-47AD-A545-064760361E0C}"/>
            </a:ext>
          </a:extLst>
        </xdr:cNvPr>
        <xdr:cNvCxnSpPr/>
      </xdr:nvCxnSpPr>
      <xdr:spPr>
        <a:xfrm>
          <a:off x="5826760" y="1676400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99</xdr:row>
      <xdr:rowOff>29210</xdr:rowOff>
    </xdr:from>
    <xdr:ext cx="466725" cy="258445"/>
    <xdr:sp macro="" textlink="">
      <xdr:nvSpPr>
        <xdr:cNvPr id="456" name="テキスト ボックス 455">
          <a:extLst>
            <a:ext uri="{FF2B5EF4-FFF2-40B4-BE49-F238E27FC236}">
              <a16:creationId xmlns:a16="http://schemas.microsoft.com/office/drawing/2014/main" id="{055BCD94-4361-4E21-920F-5F6088E7BBAB}"/>
            </a:ext>
          </a:extLst>
        </xdr:cNvPr>
        <xdr:cNvSpPr txBox="1"/>
      </xdr:nvSpPr>
      <xdr:spPr>
        <a:xfrm>
          <a:off x="5405120" y="166255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7" name="直線コネクタ 456">
          <a:extLst>
            <a:ext uri="{FF2B5EF4-FFF2-40B4-BE49-F238E27FC236}">
              <a16:creationId xmlns:a16="http://schemas.microsoft.com/office/drawing/2014/main" id="{DEF85CC3-B247-44C6-942C-081273A77E74}"/>
            </a:ext>
          </a:extLst>
        </xdr:cNvPr>
        <xdr:cNvCxnSpPr/>
      </xdr:nvCxnSpPr>
      <xdr:spPr>
        <a:xfrm>
          <a:off x="5826760" y="1639443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96</xdr:row>
      <xdr:rowOff>162560</xdr:rowOff>
    </xdr:from>
    <xdr:ext cx="466725" cy="259080"/>
    <xdr:sp macro="" textlink="">
      <xdr:nvSpPr>
        <xdr:cNvPr id="458" name="テキスト ボックス 457">
          <a:extLst>
            <a:ext uri="{FF2B5EF4-FFF2-40B4-BE49-F238E27FC236}">
              <a16:creationId xmlns:a16="http://schemas.microsoft.com/office/drawing/2014/main" id="{FF9DE316-9FD4-4010-951C-8213E17567FE}"/>
            </a:ext>
          </a:extLst>
        </xdr:cNvPr>
        <xdr:cNvSpPr txBox="1"/>
      </xdr:nvSpPr>
      <xdr:spPr>
        <a:xfrm>
          <a:off x="5405120" y="1625600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0.250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9" name="【市民会館】&#10;一人当たり面積グラフ枠">
          <a:extLst>
            <a:ext uri="{FF2B5EF4-FFF2-40B4-BE49-F238E27FC236}">
              <a16:creationId xmlns:a16="http://schemas.microsoft.com/office/drawing/2014/main" id="{44DB8D48-A76E-4AB7-A8BE-E1D9AA549208}"/>
            </a:ext>
          </a:extLst>
        </xdr:cNvPr>
        <xdr:cNvSpPr/>
      </xdr:nvSpPr>
      <xdr:spPr>
        <a:xfrm>
          <a:off x="5826760" y="16394430"/>
          <a:ext cx="4152900" cy="2232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106680</xdr:rowOff>
    </xdr:from>
    <xdr:to>
      <xdr:col>54</xdr:col>
      <xdr:colOff>189865</xdr:colOff>
      <xdr:row>108</xdr:row>
      <xdr:rowOff>121920</xdr:rowOff>
    </xdr:to>
    <xdr:cxnSp macro="">
      <xdr:nvCxnSpPr>
        <xdr:cNvPr id="460" name="直線コネクタ 459">
          <a:extLst>
            <a:ext uri="{FF2B5EF4-FFF2-40B4-BE49-F238E27FC236}">
              <a16:creationId xmlns:a16="http://schemas.microsoft.com/office/drawing/2014/main" id="{EC78019F-40D9-4EA3-BA98-B7F112B342D1}"/>
            </a:ext>
          </a:extLst>
        </xdr:cNvPr>
        <xdr:cNvCxnSpPr/>
      </xdr:nvCxnSpPr>
      <xdr:spPr>
        <a:xfrm flipV="1">
          <a:off x="9219565" y="16870680"/>
          <a:ext cx="0" cy="13563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125730</xdr:rowOff>
    </xdr:from>
    <xdr:ext cx="469900" cy="259080"/>
    <xdr:sp macro="" textlink="">
      <xdr:nvSpPr>
        <xdr:cNvPr id="461" name="【市民会館】&#10;一人当たり面積最小値テキスト">
          <a:extLst>
            <a:ext uri="{FF2B5EF4-FFF2-40B4-BE49-F238E27FC236}">
              <a16:creationId xmlns:a16="http://schemas.microsoft.com/office/drawing/2014/main" id="{F1D0D725-29BC-4C01-A5C1-75FDA490BE8C}"/>
            </a:ext>
          </a:extLst>
        </xdr:cNvPr>
        <xdr:cNvSpPr txBox="1"/>
      </xdr:nvSpPr>
      <xdr:spPr>
        <a:xfrm>
          <a:off x="9258300" y="182308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0.004</a:t>
          </a:r>
          <a:endParaRPr kumimoji="1" lang="ja-JP" altLang="en-US" sz="1000" b="1">
            <a:latin typeface="ＭＳ Ｐゴシック"/>
            <a:ea typeface="ＭＳ Ｐゴシック"/>
          </a:endParaRPr>
        </a:p>
      </xdr:txBody>
    </xdr:sp>
    <xdr:clientData/>
  </xdr:oneCellAnchor>
  <xdr:twoCellAnchor>
    <xdr:from>
      <xdr:col>54</xdr:col>
      <xdr:colOff>101600</xdr:colOff>
      <xdr:row>108</xdr:row>
      <xdr:rowOff>121920</xdr:rowOff>
    </xdr:from>
    <xdr:to>
      <xdr:col>55</xdr:col>
      <xdr:colOff>88900</xdr:colOff>
      <xdr:row>108</xdr:row>
      <xdr:rowOff>121920</xdr:rowOff>
    </xdr:to>
    <xdr:cxnSp macro="">
      <xdr:nvCxnSpPr>
        <xdr:cNvPr id="462" name="直線コネクタ 461">
          <a:extLst>
            <a:ext uri="{FF2B5EF4-FFF2-40B4-BE49-F238E27FC236}">
              <a16:creationId xmlns:a16="http://schemas.microsoft.com/office/drawing/2014/main" id="{6BAC0E8B-A5F1-4191-9CC4-C32A3F076449}"/>
            </a:ext>
          </a:extLst>
        </xdr:cNvPr>
        <xdr:cNvCxnSpPr/>
      </xdr:nvCxnSpPr>
      <xdr:spPr>
        <a:xfrm>
          <a:off x="9154160" y="1822704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53340</xdr:rowOff>
    </xdr:from>
    <xdr:ext cx="469900" cy="258445"/>
    <xdr:sp macro="" textlink="">
      <xdr:nvSpPr>
        <xdr:cNvPr id="463" name="【市民会館】&#10;一人当たり面積最大値テキスト">
          <a:extLst>
            <a:ext uri="{FF2B5EF4-FFF2-40B4-BE49-F238E27FC236}">
              <a16:creationId xmlns:a16="http://schemas.microsoft.com/office/drawing/2014/main" id="{7E365058-B851-43F3-BB5F-7F886157DDF3}"/>
            </a:ext>
          </a:extLst>
        </xdr:cNvPr>
        <xdr:cNvSpPr txBox="1"/>
      </xdr:nvSpPr>
      <xdr:spPr>
        <a:xfrm>
          <a:off x="9258300" y="1664970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0.186</a:t>
          </a:r>
          <a:endParaRPr kumimoji="1" lang="ja-JP" altLang="en-US" sz="1000" b="1">
            <a:latin typeface="ＭＳ Ｐゴシック"/>
            <a:ea typeface="ＭＳ Ｐゴシック"/>
          </a:endParaRPr>
        </a:p>
      </xdr:txBody>
    </xdr:sp>
    <xdr:clientData/>
  </xdr:oneCellAnchor>
  <xdr:twoCellAnchor>
    <xdr:from>
      <xdr:col>54</xdr:col>
      <xdr:colOff>101600</xdr:colOff>
      <xdr:row>100</xdr:row>
      <xdr:rowOff>106680</xdr:rowOff>
    </xdr:from>
    <xdr:to>
      <xdr:col>55</xdr:col>
      <xdr:colOff>88900</xdr:colOff>
      <xdr:row>100</xdr:row>
      <xdr:rowOff>106680</xdr:rowOff>
    </xdr:to>
    <xdr:cxnSp macro="">
      <xdr:nvCxnSpPr>
        <xdr:cNvPr id="464" name="直線コネクタ 463">
          <a:extLst>
            <a:ext uri="{FF2B5EF4-FFF2-40B4-BE49-F238E27FC236}">
              <a16:creationId xmlns:a16="http://schemas.microsoft.com/office/drawing/2014/main" id="{3A7D5B8A-37F8-4C42-AB1C-2A491E65B703}"/>
            </a:ext>
          </a:extLst>
        </xdr:cNvPr>
        <xdr:cNvCxnSpPr/>
      </xdr:nvCxnSpPr>
      <xdr:spPr>
        <a:xfrm>
          <a:off x="9154160" y="1687068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67310</xdr:rowOff>
    </xdr:from>
    <xdr:ext cx="469900" cy="259080"/>
    <xdr:sp macro="" textlink="">
      <xdr:nvSpPr>
        <xdr:cNvPr id="465" name="【市民会館】&#10;一人当たり面積平均値テキスト">
          <a:extLst>
            <a:ext uri="{FF2B5EF4-FFF2-40B4-BE49-F238E27FC236}">
              <a16:creationId xmlns:a16="http://schemas.microsoft.com/office/drawing/2014/main" id="{9FF376A8-8EE8-466F-B1B4-99BAA06D8C31}"/>
            </a:ext>
          </a:extLst>
        </xdr:cNvPr>
        <xdr:cNvSpPr txBox="1"/>
      </xdr:nvSpPr>
      <xdr:spPr>
        <a:xfrm>
          <a:off x="9258300" y="1750187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0.075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105</xdr:row>
      <xdr:rowOff>44450</xdr:rowOff>
    </xdr:from>
    <xdr:to>
      <xdr:col>55</xdr:col>
      <xdr:colOff>50800</xdr:colOff>
      <xdr:row>105</xdr:row>
      <xdr:rowOff>146050</xdr:rowOff>
    </xdr:to>
    <xdr:sp macro="" textlink="">
      <xdr:nvSpPr>
        <xdr:cNvPr id="466" name="フローチャート: 判断 465">
          <a:extLst>
            <a:ext uri="{FF2B5EF4-FFF2-40B4-BE49-F238E27FC236}">
              <a16:creationId xmlns:a16="http://schemas.microsoft.com/office/drawing/2014/main" id="{871290EF-651B-4E62-A0ED-3372588BE9FD}"/>
            </a:ext>
          </a:extLst>
        </xdr:cNvPr>
        <xdr:cNvSpPr/>
      </xdr:nvSpPr>
      <xdr:spPr>
        <a:xfrm>
          <a:off x="9192260" y="1764665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44450</xdr:rowOff>
    </xdr:from>
    <xdr:to>
      <xdr:col>50</xdr:col>
      <xdr:colOff>165100</xdr:colOff>
      <xdr:row>105</xdr:row>
      <xdr:rowOff>146050</xdr:rowOff>
    </xdr:to>
    <xdr:sp macro="" textlink="">
      <xdr:nvSpPr>
        <xdr:cNvPr id="467" name="フローチャート: 判断 466">
          <a:extLst>
            <a:ext uri="{FF2B5EF4-FFF2-40B4-BE49-F238E27FC236}">
              <a16:creationId xmlns:a16="http://schemas.microsoft.com/office/drawing/2014/main" id="{C0C1C469-1B86-41DC-A841-CAB72AC8CDCB}"/>
            </a:ext>
          </a:extLst>
        </xdr:cNvPr>
        <xdr:cNvSpPr/>
      </xdr:nvSpPr>
      <xdr:spPr>
        <a:xfrm>
          <a:off x="8445500" y="1764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90170</xdr:rowOff>
    </xdr:from>
    <xdr:to>
      <xdr:col>46</xdr:col>
      <xdr:colOff>38100</xdr:colOff>
      <xdr:row>106</xdr:row>
      <xdr:rowOff>20320</xdr:rowOff>
    </xdr:to>
    <xdr:sp macro="" textlink="">
      <xdr:nvSpPr>
        <xdr:cNvPr id="468" name="フローチャート: 判断 467">
          <a:extLst>
            <a:ext uri="{FF2B5EF4-FFF2-40B4-BE49-F238E27FC236}">
              <a16:creationId xmlns:a16="http://schemas.microsoft.com/office/drawing/2014/main" id="{20665430-4D2D-42CD-9753-C635908B4C80}"/>
            </a:ext>
          </a:extLst>
        </xdr:cNvPr>
        <xdr:cNvSpPr/>
      </xdr:nvSpPr>
      <xdr:spPr>
        <a:xfrm>
          <a:off x="7670800" y="176923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113030</xdr:rowOff>
    </xdr:from>
    <xdr:to>
      <xdr:col>41</xdr:col>
      <xdr:colOff>101600</xdr:colOff>
      <xdr:row>106</xdr:row>
      <xdr:rowOff>43180</xdr:rowOff>
    </xdr:to>
    <xdr:sp macro="" textlink="">
      <xdr:nvSpPr>
        <xdr:cNvPr id="469" name="フローチャート: 判断 468">
          <a:extLst>
            <a:ext uri="{FF2B5EF4-FFF2-40B4-BE49-F238E27FC236}">
              <a16:creationId xmlns:a16="http://schemas.microsoft.com/office/drawing/2014/main" id="{48AA4DE7-578C-4597-BDB6-D8C81D3AF90A}"/>
            </a:ext>
          </a:extLst>
        </xdr:cNvPr>
        <xdr:cNvSpPr/>
      </xdr:nvSpPr>
      <xdr:spPr>
        <a:xfrm>
          <a:off x="6873240" y="177152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135890</xdr:rowOff>
    </xdr:from>
    <xdr:to>
      <xdr:col>36</xdr:col>
      <xdr:colOff>165100</xdr:colOff>
      <xdr:row>106</xdr:row>
      <xdr:rowOff>66040</xdr:rowOff>
    </xdr:to>
    <xdr:sp macro="" textlink="">
      <xdr:nvSpPr>
        <xdr:cNvPr id="470" name="フローチャート: 判断 469">
          <a:extLst>
            <a:ext uri="{FF2B5EF4-FFF2-40B4-BE49-F238E27FC236}">
              <a16:creationId xmlns:a16="http://schemas.microsoft.com/office/drawing/2014/main" id="{6A0E94D6-8734-4398-86BD-FF4CAD4DBD39}"/>
            </a:ext>
          </a:extLst>
        </xdr:cNvPr>
        <xdr:cNvSpPr/>
      </xdr:nvSpPr>
      <xdr:spPr>
        <a:xfrm>
          <a:off x="6098540" y="177380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16510</xdr:rowOff>
    </xdr:from>
    <xdr:ext cx="762000" cy="259080"/>
    <xdr:sp macro="" textlink="">
      <xdr:nvSpPr>
        <xdr:cNvPr id="471" name="テキスト ボックス 470">
          <a:extLst>
            <a:ext uri="{FF2B5EF4-FFF2-40B4-BE49-F238E27FC236}">
              <a16:creationId xmlns:a16="http://schemas.microsoft.com/office/drawing/2014/main" id="{E84DE47A-0770-4F24-B4C3-683FD3D38FF4}"/>
            </a:ext>
          </a:extLst>
        </xdr:cNvPr>
        <xdr:cNvSpPr txBox="1"/>
      </xdr:nvSpPr>
      <xdr:spPr>
        <a:xfrm>
          <a:off x="9052560" y="18624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111</xdr:row>
      <xdr:rowOff>16510</xdr:rowOff>
    </xdr:from>
    <xdr:ext cx="762000" cy="259080"/>
    <xdr:sp macro="" textlink="">
      <xdr:nvSpPr>
        <xdr:cNvPr id="472" name="テキスト ボックス 471">
          <a:extLst>
            <a:ext uri="{FF2B5EF4-FFF2-40B4-BE49-F238E27FC236}">
              <a16:creationId xmlns:a16="http://schemas.microsoft.com/office/drawing/2014/main" id="{B80DA727-1C70-47D7-A3A0-C32B17BB3A7D}"/>
            </a:ext>
          </a:extLst>
        </xdr:cNvPr>
        <xdr:cNvSpPr txBox="1"/>
      </xdr:nvSpPr>
      <xdr:spPr>
        <a:xfrm>
          <a:off x="8328660" y="18624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111</xdr:row>
      <xdr:rowOff>16510</xdr:rowOff>
    </xdr:from>
    <xdr:ext cx="762000" cy="259080"/>
    <xdr:sp macro="" textlink="">
      <xdr:nvSpPr>
        <xdr:cNvPr id="473" name="テキスト ボックス 472">
          <a:extLst>
            <a:ext uri="{FF2B5EF4-FFF2-40B4-BE49-F238E27FC236}">
              <a16:creationId xmlns:a16="http://schemas.microsoft.com/office/drawing/2014/main" id="{1B6F5364-A97A-4F86-BA64-87765EDFE2B3}"/>
            </a:ext>
          </a:extLst>
        </xdr:cNvPr>
        <xdr:cNvSpPr txBox="1"/>
      </xdr:nvSpPr>
      <xdr:spPr>
        <a:xfrm>
          <a:off x="7546340" y="18624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111</xdr:row>
      <xdr:rowOff>16510</xdr:rowOff>
    </xdr:from>
    <xdr:ext cx="762000" cy="259080"/>
    <xdr:sp macro="" textlink="">
      <xdr:nvSpPr>
        <xdr:cNvPr id="474" name="テキスト ボックス 473">
          <a:extLst>
            <a:ext uri="{FF2B5EF4-FFF2-40B4-BE49-F238E27FC236}">
              <a16:creationId xmlns:a16="http://schemas.microsoft.com/office/drawing/2014/main" id="{B462CD4B-D752-4C8C-8B39-E2AC4F7D8CD7}"/>
            </a:ext>
          </a:extLst>
        </xdr:cNvPr>
        <xdr:cNvSpPr txBox="1"/>
      </xdr:nvSpPr>
      <xdr:spPr>
        <a:xfrm>
          <a:off x="6756400" y="18624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111</xdr:row>
      <xdr:rowOff>16510</xdr:rowOff>
    </xdr:from>
    <xdr:ext cx="762000" cy="259080"/>
    <xdr:sp macro="" textlink="">
      <xdr:nvSpPr>
        <xdr:cNvPr id="475" name="テキスト ボックス 474">
          <a:extLst>
            <a:ext uri="{FF2B5EF4-FFF2-40B4-BE49-F238E27FC236}">
              <a16:creationId xmlns:a16="http://schemas.microsoft.com/office/drawing/2014/main" id="{78541A3A-6851-416B-9CAE-3B7D2E14E06C}"/>
            </a:ext>
          </a:extLst>
        </xdr:cNvPr>
        <xdr:cNvSpPr txBox="1"/>
      </xdr:nvSpPr>
      <xdr:spPr>
        <a:xfrm>
          <a:off x="5981700" y="18624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106</xdr:row>
      <xdr:rowOff>139700</xdr:rowOff>
    </xdr:from>
    <xdr:to>
      <xdr:col>55</xdr:col>
      <xdr:colOff>50800</xdr:colOff>
      <xdr:row>107</xdr:row>
      <xdr:rowOff>69850</xdr:rowOff>
    </xdr:to>
    <xdr:sp macro="" textlink="">
      <xdr:nvSpPr>
        <xdr:cNvPr id="476" name="楕円 475">
          <a:extLst>
            <a:ext uri="{FF2B5EF4-FFF2-40B4-BE49-F238E27FC236}">
              <a16:creationId xmlns:a16="http://schemas.microsoft.com/office/drawing/2014/main" id="{3D45CE0A-0DE3-4967-8D7D-BED87637A087}"/>
            </a:ext>
          </a:extLst>
        </xdr:cNvPr>
        <xdr:cNvSpPr/>
      </xdr:nvSpPr>
      <xdr:spPr>
        <a:xfrm>
          <a:off x="9192260" y="179095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118110</xdr:rowOff>
    </xdr:from>
    <xdr:ext cx="469900" cy="259080"/>
    <xdr:sp macro="" textlink="">
      <xdr:nvSpPr>
        <xdr:cNvPr id="477" name="【市民会館】&#10;一人当たり面積該当値テキスト">
          <a:extLst>
            <a:ext uri="{FF2B5EF4-FFF2-40B4-BE49-F238E27FC236}">
              <a16:creationId xmlns:a16="http://schemas.microsoft.com/office/drawing/2014/main" id="{227A197D-75E6-4C71-9085-9A9FDF414C39}"/>
            </a:ext>
          </a:extLst>
        </xdr:cNvPr>
        <xdr:cNvSpPr txBox="1"/>
      </xdr:nvSpPr>
      <xdr:spPr>
        <a:xfrm>
          <a:off x="9258300" y="178879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0.040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106</xdr:row>
      <xdr:rowOff>139700</xdr:rowOff>
    </xdr:from>
    <xdr:to>
      <xdr:col>50</xdr:col>
      <xdr:colOff>165100</xdr:colOff>
      <xdr:row>107</xdr:row>
      <xdr:rowOff>69850</xdr:rowOff>
    </xdr:to>
    <xdr:sp macro="" textlink="">
      <xdr:nvSpPr>
        <xdr:cNvPr id="478" name="楕円 477">
          <a:extLst>
            <a:ext uri="{FF2B5EF4-FFF2-40B4-BE49-F238E27FC236}">
              <a16:creationId xmlns:a16="http://schemas.microsoft.com/office/drawing/2014/main" id="{36F68E48-3008-403C-91DC-405F04159983}"/>
            </a:ext>
          </a:extLst>
        </xdr:cNvPr>
        <xdr:cNvSpPr/>
      </xdr:nvSpPr>
      <xdr:spPr>
        <a:xfrm>
          <a:off x="8445500" y="179095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19050</xdr:rowOff>
    </xdr:from>
    <xdr:to>
      <xdr:col>55</xdr:col>
      <xdr:colOff>0</xdr:colOff>
      <xdr:row>107</xdr:row>
      <xdr:rowOff>19050</xdr:rowOff>
    </xdr:to>
    <xdr:cxnSp macro="">
      <xdr:nvCxnSpPr>
        <xdr:cNvPr id="479" name="直線コネクタ 478">
          <a:extLst>
            <a:ext uri="{FF2B5EF4-FFF2-40B4-BE49-F238E27FC236}">
              <a16:creationId xmlns:a16="http://schemas.microsoft.com/office/drawing/2014/main" id="{AA2626FE-B2D6-4FD4-8F08-B81002905253}"/>
            </a:ext>
          </a:extLst>
        </xdr:cNvPr>
        <xdr:cNvCxnSpPr/>
      </xdr:nvCxnSpPr>
      <xdr:spPr>
        <a:xfrm>
          <a:off x="8496300" y="17956530"/>
          <a:ext cx="7239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147320</xdr:rowOff>
    </xdr:from>
    <xdr:to>
      <xdr:col>46</xdr:col>
      <xdr:colOff>38100</xdr:colOff>
      <xdr:row>107</xdr:row>
      <xdr:rowOff>77470</xdr:rowOff>
    </xdr:to>
    <xdr:sp macro="" textlink="">
      <xdr:nvSpPr>
        <xdr:cNvPr id="480" name="楕円 479">
          <a:extLst>
            <a:ext uri="{FF2B5EF4-FFF2-40B4-BE49-F238E27FC236}">
              <a16:creationId xmlns:a16="http://schemas.microsoft.com/office/drawing/2014/main" id="{DC77A680-2FA6-4BC1-9969-B319D17B8AA1}"/>
            </a:ext>
          </a:extLst>
        </xdr:cNvPr>
        <xdr:cNvSpPr/>
      </xdr:nvSpPr>
      <xdr:spPr>
        <a:xfrm>
          <a:off x="7670800" y="179171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19050</xdr:rowOff>
    </xdr:from>
    <xdr:to>
      <xdr:col>50</xdr:col>
      <xdr:colOff>114300</xdr:colOff>
      <xdr:row>107</xdr:row>
      <xdr:rowOff>26670</xdr:rowOff>
    </xdr:to>
    <xdr:cxnSp macro="">
      <xdr:nvCxnSpPr>
        <xdr:cNvPr id="481" name="直線コネクタ 480">
          <a:extLst>
            <a:ext uri="{FF2B5EF4-FFF2-40B4-BE49-F238E27FC236}">
              <a16:creationId xmlns:a16="http://schemas.microsoft.com/office/drawing/2014/main" id="{2886FC65-B42B-4D93-BD53-05C6D5E5398D}"/>
            </a:ext>
          </a:extLst>
        </xdr:cNvPr>
        <xdr:cNvCxnSpPr/>
      </xdr:nvCxnSpPr>
      <xdr:spPr>
        <a:xfrm flipV="1">
          <a:off x="7713980" y="17956530"/>
          <a:ext cx="78232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147320</xdr:rowOff>
    </xdr:from>
    <xdr:to>
      <xdr:col>41</xdr:col>
      <xdr:colOff>101600</xdr:colOff>
      <xdr:row>107</xdr:row>
      <xdr:rowOff>77470</xdr:rowOff>
    </xdr:to>
    <xdr:sp macro="" textlink="">
      <xdr:nvSpPr>
        <xdr:cNvPr id="482" name="楕円 481">
          <a:extLst>
            <a:ext uri="{FF2B5EF4-FFF2-40B4-BE49-F238E27FC236}">
              <a16:creationId xmlns:a16="http://schemas.microsoft.com/office/drawing/2014/main" id="{3959DB4F-4F93-4866-84DE-0A9AA9CADC5F}"/>
            </a:ext>
          </a:extLst>
        </xdr:cNvPr>
        <xdr:cNvSpPr/>
      </xdr:nvSpPr>
      <xdr:spPr>
        <a:xfrm>
          <a:off x="6873240" y="179171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26670</xdr:rowOff>
    </xdr:from>
    <xdr:to>
      <xdr:col>45</xdr:col>
      <xdr:colOff>177800</xdr:colOff>
      <xdr:row>107</xdr:row>
      <xdr:rowOff>26670</xdr:rowOff>
    </xdr:to>
    <xdr:cxnSp macro="">
      <xdr:nvCxnSpPr>
        <xdr:cNvPr id="483" name="直線コネクタ 482">
          <a:extLst>
            <a:ext uri="{FF2B5EF4-FFF2-40B4-BE49-F238E27FC236}">
              <a16:creationId xmlns:a16="http://schemas.microsoft.com/office/drawing/2014/main" id="{A99F29E7-B60B-400B-80E1-F70B2FCEAD61}"/>
            </a:ext>
          </a:extLst>
        </xdr:cNvPr>
        <xdr:cNvCxnSpPr/>
      </xdr:nvCxnSpPr>
      <xdr:spPr>
        <a:xfrm>
          <a:off x="6924040" y="17964150"/>
          <a:ext cx="78994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147320</xdr:rowOff>
    </xdr:from>
    <xdr:to>
      <xdr:col>36</xdr:col>
      <xdr:colOff>165100</xdr:colOff>
      <xdr:row>107</xdr:row>
      <xdr:rowOff>77470</xdr:rowOff>
    </xdr:to>
    <xdr:sp macro="" textlink="">
      <xdr:nvSpPr>
        <xdr:cNvPr id="484" name="楕円 483">
          <a:extLst>
            <a:ext uri="{FF2B5EF4-FFF2-40B4-BE49-F238E27FC236}">
              <a16:creationId xmlns:a16="http://schemas.microsoft.com/office/drawing/2014/main" id="{B83E4D5C-A3B9-4BC6-87B9-4170AB8CA037}"/>
            </a:ext>
          </a:extLst>
        </xdr:cNvPr>
        <xdr:cNvSpPr/>
      </xdr:nvSpPr>
      <xdr:spPr>
        <a:xfrm>
          <a:off x="6098540" y="179171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26670</xdr:rowOff>
    </xdr:from>
    <xdr:to>
      <xdr:col>41</xdr:col>
      <xdr:colOff>50800</xdr:colOff>
      <xdr:row>107</xdr:row>
      <xdr:rowOff>26670</xdr:rowOff>
    </xdr:to>
    <xdr:cxnSp macro="">
      <xdr:nvCxnSpPr>
        <xdr:cNvPr id="485" name="直線コネクタ 484">
          <a:extLst>
            <a:ext uri="{FF2B5EF4-FFF2-40B4-BE49-F238E27FC236}">
              <a16:creationId xmlns:a16="http://schemas.microsoft.com/office/drawing/2014/main" id="{15A4AE06-AA61-4B32-8DC9-9541F1F8FD0E}"/>
            </a:ext>
          </a:extLst>
        </xdr:cNvPr>
        <xdr:cNvCxnSpPr/>
      </xdr:nvCxnSpPr>
      <xdr:spPr>
        <a:xfrm>
          <a:off x="6149340" y="17964150"/>
          <a:ext cx="7747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103</xdr:row>
      <xdr:rowOff>162560</xdr:rowOff>
    </xdr:from>
    <xdr:ext cx="469900" cy="259080"/>
    <xdr:sp macro="" textlink="">
      <xdr:nvSpPr>
        <xdr:cNvPr id="486" name="n_1aveValue【市民会館】&#10;一人当たり面積">
          <a:extLst>
            <a:ext uri="{FF2B5EF4-FFF2-40B4-BE49-F238E27FC236}">
              <a16:creationId xmlns:a16="http://schemas.microsoft.com/office/drawing/2014/main" id="{63D12A2B-24A7-4279-8126-E413EF2145B1}"/>
            </a:ext>
          </a:extLst>
        </xdr:cNvPr>
        <xdr:cNvSpPr txBox="1"/>
      </xdr:nvSpPr>
      <xdr:spPr>
        <a:xfrm>
          <a:off x="8271510" y="174294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0.075</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104</xdr:row>
      <xdr:rowOff>36830</xdr:rowOff>
    </xdr:from>
    <xdr:ext cx="469265" cy="259080"/>
    <xdr:sp macro="" textlink="">
      <xdr:nvSpPr>
        <xdr:cNvPr id="487" name="n_2aveValue【市民会館】&#10;一人当たり面積">
          <a:extLst>
            <a:ext uri="{FF2B5EF4-FFF2-40B4-BE49-F238E27FC236}">
              <a16:creationId xmlns:a16="http://schemas.microsoft.com/office/drawing/2014/main" id="{B4D99362-F888-4520-85C3-06934E150DA8}"/>
            </a:ext>
          </a:extLst>
        </xdr:cNvPr>
        <xdr:cNvSpPr txBox="1"/>
      </xdr:nvSpPr>
      <xdr:spPr>
        <a:xfrm>
          <a:off x="7509510" y="174713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0.069</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104</xdr:row>
      <xdr:rowOff>59690</xdr:rowOff>
    </xdr:from>
    <xdr:ext cx="469265" cy="259080"/>
    <xdr:sp macro="" textlink="">
      <xdr:nvSpPr>
        <xdr:cNvPr id="488" name="n_3aveValue【市民会館】&#10;一人当たり面積">
          <a:extLst>
            <a:ext uri="{FF2B5EF4-FFF2-40B4-BE49-F238E27FC236}">
              <a16:creationId xmlns:a16="http://schemas.microsoft.com/office/drawing/2014/main" id="{01AC3B13-1AAD-4613-A9AF-59E822856CF1}"/>
            </a:ext>
          </a:extLst>
        </xdr:cNvPr>
        <xdr:cNvSpPr txBox="1"/>
      </xdr:nvSpPr>
      <xdr:spPr>
        <a:xfrm>
          <a:off x="6711950" y="174942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0.066</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104</xdr:row>
      <xdr:rowOff>82550</xdr:rowOff>
    </xdr:from>
    <xdr:ext cx="469265" cy="259080"/>
    <xdr:sp macro="" textlink="">
      <xdr:nvSpPr>
        <xdr:cNvPr id="489" name="n_4aveValue【市民会館】&#10;一人当たり面積">
          <a:extLst>
            <a:ext uri="{FF2B5EF4-FFF2-40B4-BE49-F238E27FC236}">
              <a16:creationId xmlns:a16="http://schemas.microsoft.com/office/drawing/2014/main" id="{87E56806-BD25-4028-AAB3-A15043F6854A}"/>
            </a:ext>
          </a:extLst>
        </xdr:cNvPr>
        <xdr:cNvSpPr txBox="1"/>
      </xdr:nvSpPr>
      <xdr:spPr>
        <a:xfrm>
          <a:off x="5937250" y="175171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0.063</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107</xdr:row>
      <xdr:rowOff>60960</xdr:rowOff>
    </xdr:from>
    <xdr:ext cx="469900" cy="259080"/>
    <xdr:sp macro="" textlink="">
      <xdr:nvSpPr>
        <xdr:cNvPr id="490" name="n_1mainValue【市民会館】&#10;一人当たり面積">
          <a:extLst>
            <a:ext uri="{FF2B5EF4-FFF2-40B4-BE49-F238E27FC236}">
              <a16:creationId xmlns:a16="http://schemas.microsoft.com/office/drawing/2014/main" id="{353EB443-B2BF-4D8C-9427-9E090740BB6D}"/>
            </a:ext>
          </a:extLst>
        </xdr:cNvPr>
        <xdr:cNvSpPr txBox="1"/>
      </xdr:nvSpPr>
      <xdr:spPr>
        <a:xfrm>
          <a:off x="8271510" y="179984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0.040</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107</xdr:row>
      <xdr:rowOff>68580</xdr:rowOff>
    </xdr:from>
    <xdr:ext cx="469265" cy="259080"/>
    <xdr:sp macro="" textlink="">
      <xdr:nvSpPr>
        <xdr:cNvPr id="491" name="n_2mainValue【市民会館】&#10;一人当たり面積">
          <a:extLst>
            <a:ext uri="{FF2B5EF4-FFF2-40B4-BE49-F238E27FC236}">
              <a16:creationId xmlns:a16="http://schemas.microsoft.com/office/drawing/2014/main" id="{51BBBDE0-27E6-4486-BA9E-F95A9EE1A804}"/>
            </a:ext>
          </a:extLst>
        </xdr:cNvPr>
        <xdr:cNvSpPr txBox="1"/>
      </xdr:nvSpPr>
      <xdr:spPr>
        <a:xfrm>
          <a:off x="7509510" y="180060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0.039</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107</xdr:row>
      <xdr:rowOff>68580</xdr:rowOff>
    </xdr:from>
    <xdr:ext cx="469265" cy="259080"/>
    <xdr:sp macro="" textlink="">
      <xdr:nvSpPr>
        <xdr:cNvPr id="492" name="n_3mainValue【市民会館】&#10;一人当たり面積">
          <a:extLst>
            <a:ext uri="{FF2B5EF4-FFF2-40B4-BE49-F238E27FC236}">
              <a16:creationId xmlns:a16="http://schemas.microsoft.com/office/drawing/2014/main" id="{80C668B5-7DA8-47DB-9523-7FADB14D3457}"/>
            </a:ext>
          </a:extLst>
        </xdr:cNvPr>
        <xdr:cNvSpPr txBox="1"/>
      </xdr:nvSpPr>
      <xdr:spPr>
        <a:xfrm>
          <a:off x="6711950" y="180060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0.039</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107</xdr:row>
      <xdr:rowOff>68580</xdr:rowOff>
    </xdr:from>
    <xdr:ext cx="469265" cy="259080"/>
    <xdr:sp macro="" textlink="">
      <xdr:nvSpPr>
        <xdr:cNvPr id="493" name="n_4mainValue【市民会館】&#10;一人当たり面積">
          <a:extLst>
            <a:ext uri="{FF2B5EF4-FFF2-40B4-BE49-F238E27FC236}">
              <a16:creationId xmlns:a16="http://schemas.microsoft.com/office/drawing/2014/main" id="{C12932A9-917B-472C-AB30-2D233613821D}"/>
            </a:ext>
          </a:extLst>
        </xdr:cNvPr>
        <xdr:cNvSpPr txBox="1"/>
      </xdr:nvSpPr>
      <xdr:spPr>
        <a:xfrm>
          <a:off x="5937250" y="180060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4" name="正方形/長方形 493">
          <a:extLst>
            <a:ext uri="{FF2B5EF4-FFF2-40B4-BE49-F238E27FC236}">
              <a16:creationId xmlns:a16="http://schemas.microsoft.com/office/drawing/2014/main" id="{9D447208-EF15-49B2-82BE-FAC6E9A4BDC7}"/>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5" name="正方形/長方形 494">
          <a:extLst>
            <a:ext uri="{FF2B5EF4-FFF2-40B4-BE49-F238E27FC236}">
              <a16:creationId xmlns:a16="http://schemas.microsoft.com/office/drawing/2014/main" id="{0043F132-709C-4E6C-B0EC-B855E4D3EC28}"/>
            </a:ext>
          </a:extLst>
        </xdr:cNvPr>
        <xdr:cNvSpPr/>
      </xdr:nvSpPr>
      <xdr:spPr>
        <a:xfrm>
          <a:off x="11064240" y="474472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6" name="正方形/長方形 495">
          <a:extLst>
            <a:ext uri="{FF2B5EF4-FFF2-40B4-BE49-F238E27FC236}">
              <a16:creationId xmlns:a16="http://schemas.microsoft.com/office/drawing/2014/main" id="{EB79DB9C-19B2-4780-9E34-474B1851D1D8}"/>
            </a:ext>
          </a:extLst>
        </xdr:cNvPr>
        <xdr:cNvSpPr/>
      </xdr:nvSpPr>
      <xdr:spPr>
        <a:xfrm>
          <a:off x="11064240" y="494411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30/33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7" name="正方形/長方形 496">
          <a:extLst>
            <a:ext uri="{FF2B5EF4-FFF2-40B4-BE49-F238E27FC236}">
              <a16:creationId xmlns:a16="http://schemas.microsoft.com/office/drawing/2014/main" id="{15E245B0-246C-44C0-B276-74C2FF55405A}"/>
            </a:ext>
          </a:extLst>
        </xdr:cNvPr>
        <xdr:cNvSpPr/>
      </xdr:nvSpPr>
      <xdr:spPr>
        <a:xfrm>
          <a:off x="11965940" y="474472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8" name="正方形/長方形 497">
          <a:extLst>
            <a:ext uri="{FF2B5EF4-FFF2-40B4-BE49-F238E27FC236}">
              <a16:creationId xmlns:a16="http://schemas.microsoft.com/office/drawing/2014/main" id="{CA2A8BA3-D2E6-48D0-9BB2-9A31DD050B41}"/>
            </a:ext>
          </a:extLst>
        </xdr:cNvPr>
        <xdr:cNvSpPr/>
      </xdr:nvSpPr>
      <xdr:spPr>
        <a:xfrm>
          <a:off x="11965940" y="494411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9" name="正方形/長方形 498">
          <a:extLst>
            <a:ext uri="{FF2B5EF4-FFF2-40B4-BE49-F238E27FC236}">
              <a16:creationId xmlns:a16="http://schemas.microsoft.com/office/drawing/2014/main" id="{C48DA651-41C7-4CD0-B69C-AA4E3B93B733}"/>
            </a:ext>
          </a:extLst>
        </xdr:cNvPr>
        <xdr:cNvSpPr/>
      </xdr:nvSpPr>
      <xdr:spPr>
        <a:xfrm>
          <a:off x="12971780" y="474472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0" name="正方形/長方形 499">
          <a:extLst>
            <a:ext uri="{FF2B5EF4-FFF2-40B4-BE49-F238E27FC236}">
              <a16:creationId xmlns:a16="http://schemas.microsoft.com/office/drawing/2014/main" id="{87B6D59A-28F7-486A-BE05-AFF71CF87358}"/>
            </a:ext>
          </a:extLst>
        </xdr:cNvPr>
        <xdr:cNvSpPr/>
      </xdr:nvSpPr>
      <xdr:spPr>
        <a:xfrm>
          <a:off x="12971780" y="494411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1" name="正方形/長方形 500">
          <a:extLst>
            <a:ext uri="{FF2B5EF4-FFF2-40B4-BE49-F238E27FC236}">
              <a16:creationId xmlns:a16="http://schemas.microsoft.com/office/drawing/2014/main" id="{D96D4C92-43B5-4D20-BDF5-69E62C4A7EB0}"/>
            </a:ext>
          </a:extLst>
        </xdr:cNvPr>
        <xdr:cNvSpPr/>
      </xdr:nvSpPr>
      <xdr:spPr>
        <a:xfrm>
          <a:off x="10960100" y="5215890"/>
          <a:ext cx="41529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7815" cy="225425"/>
    <xdr:sp macro="" textlink="">
      <xdr:nvSpPr>
        <xdr:cNvPr id="502" name="テキスト ボックス 501">
          <a:extLst>
            <a:ext uri="{FF2B5EF4-FFF2-40B4-BE49-F238E27FC236}">
              <a16:creationId xmlns:a16="http://schemas.microsoft.com/office/drawing/2014/main" id="{14D5589A-7903-42B3-8196-3C19CF24FF1E}"/>
            </a:ext>
          </a:extLst>
        </xdr:cNvPr>
        <xdr:cNvSpPr txBox="1"/>
      </xdr:nvSpPr>
      <xdr:spPr>
        <a:xfrm>
          <a:off x="10922000" y="50292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3" name="直線コネクタ 502">
          <a:extLst>
            <a:ext uri="{FF2B5EF4-FFF2-40B4-BE49-F238E27FC236}">
              <a16:creationId xmlns:a16="http://schemas.microsoft.com/office/drawing/2014/main" id="{EA0338E0-BB25-4FBA-9359-C0880024336B}"/>
            </a:ext>
          </a:extLst>
        </xdr:cNvPr>
        <xdr:cNvCxnSpPr/>
      </xdr:nvCxnSpPr>
      <xdr:spPr>
        <a:xfrm>
          <a:off x="10960100" y="7452360"/>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43</xdr:row>
      <xdr:rowOff>105410</xdr:rowOff>
    </xdr:from>
    <xdr:ext cx="466725" cy="259080"/>
    <xdr:sp macro="" textlink="">
      <xdr:nvSpPr>
        <xdr:cNvPr id="504" name="テキスト ボックス 503">
          <a:extLst>
            <a:ext uri="{FF2B5EF4-FFF2-40B4-BE49-F238E27FC236}">
              <a16:creationId xmlns:a16="http://schemas.microsoft.com/office/drawing/2014/main" id="{FA471688-E02D-49DC-839A-AFFA72B81CF8}"/>
            </a:ext>
          </a:extLst>
        </xdr:cNvPr>
        <xdr:cNvSpPr txBox="1"/>
      </xdr:nvSpPr>
      <xdr:spPr>
        <a:xfrm>
          <a:off x="10561320" y="731393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5" name="直線コネクタ 504">
          <a:extLst>
            <a:ext uri="{FF2B5EF4-FFF2-40B4-BE49-F238E27FC236}">
              <a16:creationId xmlns:a16="http://schemas.microsoft.com/office/drawing/2014/main" id="{0418C993-DD8B-4724-8EED-366B648AA2B0}"/>
            </a:ext>
          </a:extLst>
        </xdr:cNvPr>
        <xdr:cNvCxnSpPr/>
      </xdr:nvCxnSpPr>
      <xdr:spPr>
        <a:xfrm>
          <a:off x="10960100" y="7078980"/>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41</xdr:row>
      <xdr:rowOff>67310</xdr:rowOff>
    </xdr:from>
    <xdr:ext cx="466725" cy="259080"/>
    <xdr:sp macro="" textlink="">
      <xdr:nvSpPr>
        <xdr:cNvPr id="506" name="テキスト ボックス 505">
          <a:extLst>
            <a:ext uri="{FF2B5EF4-FFF2-40B4-BE49-F238E27FC236}">
              <a16:creationId xmlns:a16="http://schemas.microsoft.com/office/drawing/2014/main" id="{6BE7CCDA-71CE-42EC-B53A-110D6912B587}"/>
            </a:ext>
          </a:extLst>
        </xdr:cNvPr>
        <xdr:cNvSpPr txBox="1"/>
      </xdr:nvSpPr>
      <xdr:spPr>
        <a:xfrm>
          <a:off x="10561320" y="694055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7" name="直線コネクタ 506">
          <a:extLst>
            <a:ext uri="{FF2B5EF4-FFF2-40B4-BE49-F238E27FC236}">
              <a16:creationId xmlns:a16="http://schemas.microsoft.com/office/drawing/2014/main" id="{34999F46-665D-4DB8-AF56-51231C11B5EC}"/>
            </a:ext>
          </a:extLst>
        </xdr:cNvPr>
        <xdr:cNvCxnSpPr/>
      </xdr:nvCxnSpPr>
      <xdr:spPr>
        <a:xfrm>
          <a:off x="10960100" y="6705600"/>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29210</xdr:rowOff>
    </xdr:from>
    <xdr:ext cx="403225" cy="258445"/>
    <xdr:sp macro="" textlink="">
      <xdr:nvSpPr>
        <xdr:cNvPr id="508" name="テキスト ボックス 507">
          <a:extLst>
            <a:ext uri="{FF2B5EF4-FFF2-40B4-BE49-F238E27FC236}">
              <a16:creationId xmlns:a16="http://schemas.microsoft.com/office/drawing/2014/main" id="{5C22A33B-2332-44DD-BB81-F5D4DD6A894E}"/>
            </a:ext>
          </a:extLst>
        </xdr:cNvPr>
        <xdr:cNvSpPr txBox="1"/>
      </xdr:nvSpPr>
      <xdr:spPr>
        <a:xfrm>
          <a:off x="10602595" y="656717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9" name="直線コネクタ 508">
          <a:extLst>
            <a:ext uri="{FF2B5EF4-FFF2-40B4-BE49-F238E27FC236}">
              <a16:creationId xmlns:a16="http://schemas.microsoft.com/office/drawing/2014/main" id="{71AEC316-F21B-4699-8D42-8757092BDC7F}"/>
            </a:ext>
          </a:extLst>
        </xdr:cNvPr>
        <xdr:cNvCxnSpPr/>
      </xdr:nvCxnSpPr>
      <xdr:spPr>
        <a:xfrm>
          <a:off x="10960100" y="6336030"/>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36</xdr:row>
      <xdr:rowOff>162560</xdr:rowOff>
    </xdr:from>
    <xdr:ext cx="403225" cy="259080"/>
    <xdr:sp macro="" textlink="">
      <xdr:nvSpPr>
        <xdr:cNvPr id="510" name="テキスト ボックス 509">
          <a:extLst>
            <a:ext uri="{FF2B5EF4-FFF2-40B4-BE49-F238E27FC236}">
              <a16:creationId xmlns:a16="http://schemas.microsoft.com/office/drawing/2014/main" id="{A0B587E1-2471-4C20-8476-BD4829C264D4}"/>
            </a:ext>
          </a:extLst>
        </xdr:cNvPr>
        <xdr:cNvSpPr txBox="1"/>
      </xdr:nvSpPr>
      <xdr:spPr>
        <a:xfrm>
          <a:off x="10602595" y="619760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1" name="直線コネクタ 510">
          <a:extLst>
            <a:ext uri="{FF2B5EF4-FFF2-40B4-BE49-F238E27FC236}">
              <a16:creationId xmlns:a16="http://schemas.microsoft.com/office/drawing/2014/main" id="{E3A088BC-247B-4C23-9F83-ACD2CAA77B4E}"/>
            </a:ext>
          </a:extLst>
        </xdr:cNvPr>
        <xdr:cNvCxnSpPr/>
      </xdr:nvCxnSpPr>
      <xdr:spPr>
        <a:xfrm>
          <a:off x="10960100" y="5962650"/>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124460</xdr:rowOff>
    </xdr:from>
    <xdr:ext cx="403225" cy="259080"/>
    <xdr:sp macro="" textlink="">
      <xdr:nvSpPr>
        <xdr:cNvPr id="512" name="テキスト ボックス 511">
          <a:extLst>
            <a:ext uri="{FF2B5EF4-FFF2-40B4-BE49-F238E27FC236}">
              <a16:creationId xmlns:a16="http://schemas.microsoft.com/office/drawing/2014/main" id="{6D93A1EB-B171-4D98-A55B-4C5A13D1175D}"/>
            </a:ext>
          </a:extLst>
        </xdr:cNvPr>
        <xdr:cNvSpPr txBox="1"/>
      </xdr:nvSpPr>
      <xdr:spPr>
        <a:xfrm>
          <a:off x="10602595" y="582422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3" name="直線コネクタ 512">
          <a:extLst>
            <a:ext uri="{FF2B5EF4-FFF2-40B4-BE49-F238E27FC236}">
              <a16:creationId xmlns:a16="http://schemas.microsoft.com/office/drawing/2014/main" id="{F3BFD5CE-3F00-474B-A464-85B30625425B}"/>
            </a:ext>
          </a:extLst>
        </xdr:cNvPr>
        <xdr:cNvCxnSpPr/>
      </xdr:nvCxnSpPr>
      <xdr:spPr>
        <a:xfrm>
          <a:off x="10960100" y="5589270"/>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32</xdr:row>
      <xdr:rowOff>86360</xdr:rowOff>
    </xdr:from>
    <xdr:ext cx="403225" cy="258445"/>
    <xdr:sp macro="" textlink="">
      <xdr:nvSpPr>
        <xdr:cNvPr id="514" name="テキスト ボックス 513">
          <a:extLst>
            <a:ext uri="{FF2B5EF4-FFF2-40B4-BE49-F238E27FC236}">
              <a16:creationId xmlns:a16="http://schemas.microsoft.com/office/drawing/2014/main" id="{EFE25CCC-4D81-47D2-8F35-60A52558848C}"/>
            </a:ext>
          </a:extLst>
        </xdr:cNvPr>
        <xdr:cNvSpPr txBox="1"/>
      </xdr:nvSpPr>
      <xdr:spPr>
        <a:xfrm>
          <a:off x="10602595" y="545084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5" name="直線コネクタ 514">
          <a:extLst>
            <a:ext uri="{FF2B5EF4-FFF2-40B4-BE49-F238E27FC236}">
              <a16:creationId xmlns:a16="http://schemas.microsoft.com/office/drawing/2014/main" id="{731727C3-565D-4D6C-A83C-27AA534B8BC3}"/>
            </a:ext>
          </a:extLst>
        </xdr:cNvPr>
        <xdr:cNvCxnSpPr/>
      </xdr:nvCxnSpPr>
      <xdr:spPr>
        <a:xfrm>
          <a:off x="10960100" y="5215890"/>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30</xdr:row>
      <xdr:rowOff>48260</xdr:rowOff>
    </xdr:from>
    <xdr:ext cx="338455" cy="259080"/>
    <xdr:sp macro="" textlink="">
      <xdr:nvSpPr>
        <xdr:cNvPr id="516" name="テキスト ボックス 515">
          <a:extLst>
            <a:ext uri="{FF2B5EF4-FFF2-40B4-BE49-F238E27FC236}">
              <a16:creationId xmlns:a16="http://schemas.microsoft.com/office/drawing/2014/main" id="{E6F04A99-1F21-415A-9FED-4710008BAD7B}"/>
            </a:ext>
          </a:extLst>
        </xdr:cNvPr>
        <xdr:cNvSpPr txBox="1"/>
      </xdr:nvSpPr>
      <xdr:spPr>
        <a:xfrm>
          <a:off x="10666730" y="507746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7" name="【一般廃棄物処理施設】&#10;有形固定資産減価償却率グラフ枠">
          <a:extLst>
            <a:ext uri="{FF2B5EF4-FFF2-40B4-BE49-F238E27FC236}">
              <a16:creationId xmlns:a16="http://schemas.microsoft.com/office/drawing/2014/main" id="{77F00CAF-CADD-4675-B2D7-6986E6F84BE8}"/>
            </a:ext>
          </a:extLst>
        </xdr:cNvPr>
        <xdr:cNvSpPr/>
      </xdr:nvSpPr>
      <xdr:spPr>
        <a:xfrm>
          <a:off x="10960100" y="5215890"/>
          <a:ext cx="41529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33</xdr:row>
      <xdr:rowOff>106680</xdr:rowOff>
    </xdr:from>
    <xdr:to>
      <xdr:col>85</xdr:col>
      <xdr:colOff>126365</xdr:colOff>
      <xdr:row>42</xdr:row>
      <xdr:rowOff>6350</xdr:rowOff>
    </xdr:to>
    <xdr:cxnSp macro="">
      <xdr:nvCxnSpPr>
        <xdr:cNvPr id="518" name="直線コネクタ 517">
          <a:extLst>
            <a:ext uri="{FF2B5EF4-FFF2-40B4-BE49-F238E27FC236}">
              <a16:creationId xmlns:a16="http://schemas.microsoft.com/office/drawing/2014/main" id="{E06A1031-DD06-41EF-B332-25AE8305D91F}"/>
            </a:ext>
          </a:extLst>
        </xdr:cNvPr>
        <xdr:cNvCxnSpPr/>
      </xdr:nvCxnSpPr>
      <xdr:spPr>
        <a:xfrm flipV="1">
          <a:off x="14375765" y="5638800"/>
          <a:ext cx="0" cy="14084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9525</xdr:rowOff>
    </xdr:from>
    <xdr:ext cx="405130" cy="258445"/>
    <xdr:sp macro="" textlink="">
      <xdr:nvSpPr>
        <xdr:cNvPr id="519" name="【一般廃棄物処理施設】&#10;有形固定資産減価償却率最小値テキスト">
          <a:extLst>
            <a:ext uri="{FF2B5EF4-FFF2-40B4-BE49-F238E27FC236}">
              <a16:creationId xmlns:a16="http://schemas.microsoft.com/office/drawing/2014/main" id="{8E359EE6-15DA-4DFB-80C6-3503FD1C6E2D}"/>
            </a:ext>
          </a:extLst>
        </xdr:cNvPr>
        <xdr:cNvSpPr txBox="1"/>
      </xdr:nvSpPr>
      <xdr:spPr>
        <a:xfrm>
          <a:off x="14414500" y="705040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98.3</a:t>
          </a:r>
          <a:endParaRPr kumimoji="1" lang="ja-JP" altLang="en-US" sz="1000" b="1">
            <a:latin typeface="ＭＳ Ｐゴシック"/>
            <a:ea typeface="ＭＳ Ｐゴシック"/>
          </a:endParaRPr>
        </a:p>
      </xdr:txBody>
    </xdr:sp>
    <xdr:clientData/>
  </xdr:oneCellAnchor>
  <xdr:twoCellAnchor>
    <xdr:from>
      <xdr:col>85</xdr:col>
      <xdr:colOff>38100</xdr:colOff>
      <xdr:row>42</xdr:row>
      <xdr:rowOff>6350</xdr:rowOff>
    </xdr:from>
    <xdr:to>
      <xdr:col>86</xdr:col>
      <xdr:colOff>25400</xdr:colOff>
      <xdr:row>42</xdr:row>
      <xdr:rowOff>6350</xdr:rowOff>
    </xdr:to>
    <xdr:cxnSp macro="">
      <xdr:nvCxnSpPr>
        <xdr:cNvPr id="520" name="直線コネクタ 519">
          <a:extLst>
            <a:ext uri="{FF2B5EF4-FFF2-40B4-BE49-F238E27FC236}">
              <a16:creationId xmlns:a16="http://schemas.microsoft.com/office/drawing/2014/main" id="{AFF669C5-9D6A-4057-9C3E-BCCA1ACE810A}"/>
            </a:ext>
          </a:extLst>
        </xdr:cNvPr>
        <xdr:cNvCxnSpPr/>
      </xdr:nvCxnSpPr>
      <xdr:spPr>
        <a:xfrm>
          <a:off x="14287500" y="704723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53340</xdr:rowOff>
    </xdr:from>
    <xdr:ext cx="405130" cy="258445"/>
    <xdr:sp macro="" textlink="">
      <xdr:nvSpPr>
        <xdr:cNvPr id="521" name="【一般廃棄物処理施設】&#10;有形固定資産減価償却率最大値テキスト">
          <a:extLst>
            <a:ext uri="{FF2B5EF4-FFF2-40B4-BE49-F238E27FC236}">
              <a16:creationId xmlns:a16="http://schemas.microsoft.com/office/drawing/2014/main" id="{AB227314-822E-4D2C-8FF2-928717A9E3EE}"/>
            </a:ext>
          </a:extLst>
        </xdr:cNvPr>
        <xdr:cNvSpPr txBox="1"/>
      </xdr:nvSpPr>
      <xdr:spPr>
        <a:xfrm>
          <a:off x="14414500" y="541782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22.6</a:t>
          </a:r>
          <a:endParaRPr kumimoji="1" lang="ja-JP" altLang="en-US" sz="1000" b="1">
            <a:latin typeface="ＭＳ Ｐゴシック"/>
            <a:ea typeface="ＭＳ Ｐゴシック"/>
          </a:endParaRPr>
        </a:p>
      </xdr:txBody>
    </xdr:sp>
    <xdr:clientData/>
  </xdr:oneCellAnchor>
  <xdr:twoCellAnchor>
    <xdr:from>
      <xdr:col>85</xdr:col>
      <xdr:colOff>38100</xdr:colOff>
      <xdr:row>33</xdr:row>
      <xdr:rowOff>106680</xdr:rowOff>
    </xdr:from>
    <xdr:to>
      <xdr:col>86</xdr:col>
      <xdr:colOff>25400</xdr:colOff>
      <xdr:row>33</xdr:row>
      <xdr:rowOff>106680</xdr:rowOff>
    </xdr:to>
    <xdr:cxnSp macro="">
      <xdr:nvCxnSpPr>
        <xdr:cNvPr id="522" name="直線コネクタ 521">
          <a:extLst>
            <a:ext uri="{FF2B5EF4-FFF2-40B4-BE49-F238E27FC236}">
              <a16:creationId xmlns:a16="http://schemas.microsoft.com/office/drawing/2014/main" id="{CAADFE27-9152-4115-A769-471F55F823C6}"/>
            </a:ext>
          </a:extLst>
        </xdr:cNvPr>
        <xdr:cNvCxnSpPr/>
      </xdr:nvCxnSpPr>
      <xdr:spPr>
        <a:xfrm>
          <a:off x="14287500" y="563880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170180</xdr:rowOff>
    </xdr:from>
    <xdr:ext cx="405130" cy="259080"/>
    <xdr:sp macro="" textlink="">
      <xdr:nvSpPr>
        <xdr:cNvPr id="523" name="【一般廃棄物処理施設】&#10;有形固定資産減価償却率平均値テキスト">
          <a:extLst>
            <a:ext uri="{FF2B5EF4-FFF2-40B4-BE49-F238E27FC236}">
              <a16:creationId xmlns:a16="http://schemas.microsoft.com/office/drawing/2014/main" id="{FAB5A21A-F629-4C31-95B4-D61DD9880347}"/>
            </a:ext>
          </a:extLst>
        </xdr:cNvPr>
        <xdr:cNvSpPr txBox="1"/>
      </xdr:nvSpPr>
      <xdr:spPr>
        <a:xfrm>
          <a:off x="14414500" y="620522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37</xdr:row>
      <xdr:rowOff>147320</xdr:rowOff>
    </xdr:from>
    <xdr:to>
      <xdr:col>85</xdr:col>
      <xdr:colOff>177800</xdr:colOff>
      <xdr:row>38</xdr:row>
      <xdr:rowOff>77470</xdr:rowOff>
    </xdr:to>
    <xdr:sp macro="" textlink="">
      <xdr:nvSpPr>
        <xdr:cNvPr id="524" name="フローチャート: 判断 523">
          <a:extLst>
            <a:ext uri="{FF2B5EF4-FFF2-40B4-BE49-F238E27FC236}">
              <a16:creationId xmlns:a16="http://schemas.microsoft.com/office/drawing/2014/main" id="{2D0E2F56-D2ED-4A3B-800D-A5AA08711150}"/>
            </a:ext>
          </a:extLst>
        </xdr:cNvPr>
        <xdr:cNvSpPr/>
      </xdr:nvSpPr>
      <xdr:spPr>
        <a:xfrm>
          <a:off x="14325600" y="635000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156845</xdr:rowOff>
    </xdr:from>
    <xdr:to>
      <xdr:col>81</xdr:col>
      <xdr:colOff>101600</xdr:colOff>
      <xdr:row>38</xdr:row>
      <xdr:rowOff>86995</xdr:rowOff>
    </xdr:to>
    <xdr:sp macro="" textlink="">
      <xdr:nvSpPr>
        <xdr:cNvPr id="525" name="フローチャート: 判断 524">
          <a:extLst>
            <a:ext uri="{FF2B5EF4-FFF2-40B4-BE49-F238E27FC236}">
              <a16:creationId xmlns:a16="http://schemas.microsoft.com/office/drawing/2014/main" id="{42365A4D-E2C0-4513-BE49-9160B2575D47}"/>
            </a:ext>
          </a:extLst>
        </xdr:cNvPr>
        <xdr:cNvSpPr/>
      </xdr:nvSpPr>
      <xdr:spPr>
        <a:xfrm>
          <a:off x="13578840" y="63595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33020</xdr:rowOff>
    </xdr:from>
    <xdr:to>
      <xdr:col>76</xdr:col>
      <xdr:colOff>165100</xdr:colOff>
      <xdr:row>38</xdr:row>
      <xdr:rowOff>134620</xdr:rowOff>
    </xdr:to>
    <xdr:sp macro="" textlink="">
      <xdr:nvSpPr>
        <xdr:cNvPr id="526" name="フローチャート: 判断 525">
          <a:extLst>
            <a:ext uri="{FF2B5EF4-FFF2-40B4-BE49-F238E27FC236}">
              <a16:creationId xmlns:a16="http://schemas.microsoft.com/office/drawing/2014/main" id="{753372C4-9472-4686-86DB-935F6C6862DA}"/>
            </a:ext>
          </a:extLst>
        </xdr:cNvPr>
        <xdr:cNvSpPr/>
      </xdr:nvSpPr>
      <xdr:spPr>
        <a:xfrm>
          <a:off x="1280414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48260</xdr:rowOff>
    </xdr:from>
    <xdr:to>
      <xdr:col>72</xdr:col>
      <xdr:colOff>38100</xdr:colOff>
      <xdr:row>38</xdr:row>
      <xdr:rowOff>149860</xdr:rowOff>
    </xdr:to>
    <xdr:sp macro="" textlink="">
      <xdr:nvSpPr>
        <xdr:cNvPr id="527" name="フローチャート: 判断 526">
          <a:extLst>
            <a:ext uri="{FF2B5EF4-FFF2-40B4-BE49-F238E27FC236}">
              <a16:creationId xmlns:a16="http://schemas.microsoft.com/office/drawing/2014/main" id="{95FA697A-F0CC-44FD-BECC-8744B8458302}"/>
            </a:ext>
          </a:extLst>
        </xdr:cNvPr>
        <xdr:cNvSpPr/>
      </xdr:nvSpPr>
      <xdr:spPr>
        <a:xfrm>
          <a:off x="12029440" y="641858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61595</xdr:rowOff>
    </xdr:from>
    <xdr:to>
      <xdr:col>67</xdr:col>
      <xdr:colOff>101600</xdr:colOff>
      <xdr:row>38</xdr:row>
      <xdr:rowOff>163195</xdr:rowOff>
    </xdr:to>
    <xdr:sp macro="" textlink="">
      <xdr:nvSpPr>
        <xdr:cNvPr id="528" name="フローチャート: 判断 527">
          <a:extLst>
            <a:ext uri="{FF2B5EF4-FFF2-40B4-BE49-F238E27FC236}">
              <a16:creationId xmlns:a16="http://schemas.microsoft.com/office/drawing/2014/main" id="{46C53305-39A3-4E60-A910-7A92A9A1A7A9}"/>
            </a:ext>
          </a:extLst>
        </xdr:cNvPr>
        <xdr:cNvSpPr/>
      </xdr:nvSpPr>
      <xdr:spPr>
        <a:xfrm>
          <a:off x="1123188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73660</xdr:rowOff>
    </xdr:from>
    <xdr:ext cx="762000" cy="259080"/>
    <xdr:sp macro="" textlink="">
      <xdr:nvSpPr>
        <xdr:cNvPr id="529" name="テキスト ボックス 528">
          <a:extLst>
            <a:ext uri="{FF2B5EF4-FFF2-40B4-BE49-F238E27FC236}">
              <a16:creationId xmlns:a16="http://schemas.microsoft.com/office/drawing/2014/main" id="{2A5BEBE2-82EF-4A9C-999D-CDFF137452F4}"/>
            </a:ext>
          </a:extLst>
        </xdr:cNvPr>
        <xdr:cNvSpPr txBox="1"/>
      </xdr:nvSpPr>
      <xdr:spPr>
        <a:xfrm>
          <a:off x="14208760" y="7449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73660</xdr:rowOff>
    </xdr:from>
    <xdr:ext cx="762000" cy="259080"/>
    <xdr:sp macro="" textlink="">
      <xdr:nvSpPr>
        <xdr:cNvPr id="530" name="テキスト ボックス 529">
          <a:extLst>
            <a:ext uri="{FF2B5EF4-FFF2-40B4-BE49-F238E27FC236}">
              <a16:creationId xmlns:a16="http://schemas.microsoft.com/office/drawing/2014/main" id="{2AE6CCE7-369C-48FA-AE05-D8EDD1BFD4E5}"/>
            </a:ext>
          </a:extLst>
        </xdr:cNvPr>
        <xdr:cNvSpPr txBox="1"/>
      </xdr:nvSpPr>
      <xdr:spPr>
        <a:xfrm>
          <a:off x="13462000" y="7449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73660</xdr:rowOff>
    </xdr:from>
    <xdr:ext cx="762000" cy="259080"/>
    <xdr:sp macro="" textlink="">
      <xdr:nvSpPr>
        <xdr:cNvPr id="531" name="テキスト ボックス 530">
          <a:extLst>
            <a:ext uri="{FF2B5EF4-FFF2-40B4-BE49-F238E27FC236}">
              <a16:creationId xmlns:a16="http://schemas.microsoft.com/office/drawing/2014/main" id="{A60F263C-783A-40F1-A722-8ACBDCF84241}"/>
            </a:ext>
          </a:extLst>
        </xdr:cNvPr>
        <xdr:cNvSpPr txBox="1"/>
      </xdr:nvSpPr>
      <xdr:spPr>
        <a:xfrm>
          <a:off x="12687300" y="7449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44</xdr:row>
      <xdr:rowOff>73660</xdr:rowOff>
    </xdr:from>
    <xdr:ext cx="762000" cy="259080"/>
    <xdr:sp macro="" textlink="">
      <xdr:nvSpPr>
        <xdr:cNvPr id="532" name="テキスト ボックス 531">
          <a:extLst>
            <a:ext uri="{FF2B5EF4-FFF2-40B4-BE49-F238E27FC236}">
              <a16:creationId xmlns:a16="http://schemas.microsoft.com/office/drawing/2014/main" id="{D53B70D4-D0E2-43D0-82A5-F43EB0DE2992}"/>
            </a:ext>
          </a:extLst>
        </xdr:cNvPr>
        <xdr:cNvSpPr txBox="1"/>
      </xdr:nvSpPr>
      <xdr:spPr>
        <a:xfrm>
          <a:off x="11904980" y="7449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73660</xdr:rowOff>
    </xdr:from>
    <xdr:ext cx="762000" cy="259080"/>
    <xdr:sp macro="" textlink="">
      <xdr:nvSpPr>
        <xdr:cNvPr id="533" name="テキスト ボックス 532">
          <a:extLst>
            <a:ext uri="{FF2B5EF4-FFF2-40B4-BE49-F238E27FC236}">
              <a16:creationId xmlns:a16="http://schemas.microsoft.com/office/drawing/2014/main" id="{B9037B79-9792-4523-A68A-3EBB494FDCC0}"/>
            </a:ext>
          </a:extLst>
        </xdr:cNvPr>
        <xdr:cNvSpPr txBox="1"/>
      </xdr:nvSpPr>
      <xdr:spPr>
        <a:xfrm>
          <a:off x="11115040" y="7449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39</xdr:row>
      <xdr:rowOff>126365</xdr:rowOff>
    </xdr:from>
    <xdr:to>
      <xdr:col>85</xdr:col>
      <xdr:colOff>177800</xdr:colOff>
      <xdr:row>40</xdr:row>
      <xdr:rowOff>56515</xdr:rowOff>
    </xdr:to>
    <xdr:sp macro="" textlink="">
      <xdr:nvSpPr>
        <xdr:cNvPr id="534" name="楕円 533">
          <a:extLst>
            <a:ext uri="{FF2B5EF4-FFF2-40B4-BE49-F238E27FC236}">
              <a16:creationId xmlns:a16="http://schemas.microsoft.com/office/drawing/2014/main" id="{4674A151-5FA7-4A00-83C7-6F781F677861}"/>
            </a:ext>
          </a:extLst>
        </xdr:cNvPr>
        <xdr:cNvSpPr/>
      </xdr:nvSpPr>
      <xdr:spPr>
        <a:xfrm>
          <a:off x="14325600" y="666432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104775</xdr:rowOff>
    </xdr:from>
    <xdr:ext cx="405130" cy="259080"/>
    <xdr:sp macro="" textlink="">
      <xdr:nvSpPr>
        <xdr:cNvPr id="535" name="【一般廃棄物処理施設】&#10;有形固定資産減価償却率該当値テキスト">
          <a:extLst>
            <a:ext uri="{FF2B5EF4-FFF2-40B4-BE49-F238E27FC236}">
              <a16:creationId xmlns:a16="http://schemas.microsoft.com/office/drawing/2014/main" id="{21F7951D-61E2-490E-800F-024CB518B082}"/>
            </a:ext>
          </a:extLst>
        </xdr:cNvPr>
        <xdr:cNvSpPr txBox="1"/>
      </xdr:nvSpPr>
      <xdr:spPr>
        <a:xfrm>
          <a:off x="14414500" y="66427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80.3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39</xdr:row>
      <xdr:rowOff>95885</xdr:rowOff>
    </xdr:from>
    <xdr:to>
      <xdr:col>81</xdr:col>
      <xdr:colOff>101600</xdr:colOff>
      <xdr:row>40</xdr:row>
      <xdr:rowOff>26035</xdr:rowOff>
    </xdr:to>
    <xdr:sp macro="" textlink="">
      <xdr:nvSpPr>
        <xdr:cNvPr id="536" name="楕円 535">
          <a:extLst>
            <a:ext uri="{FF2B5EF4-FFF2-40B4-BE49-F238E27FC236}">
              <a16:creationId xmlns:a16="http://schemas.microsoft.com/office/drawing/2014/main" id="{526DCFEE-E768-421E-991E-1D6938C65A05}"/>
            </a:ext>
          </a:extLst>
        </xdr:cNvPr>
        <xdr:cNvSpPr/>
      </xdr:nvSpPr>
      <xdr:spPr>
        <a:xfrm>
          <a:off x="13578840" y="66338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146685</xdr:rowOff>
    </xdr:from>
    <xdr:to>
      <xdr:col>85</xdr:col>
      <xdr:colOff>127000</xdr:colOff>
      <xdr:row>40</xdr:row>
      <xdr:rowOff>6350</xdr:rowOff>
    </xdr:to>
    <xdr:cxnSp macro="">
      <xdr:nvCxnSpPr>
        <xdr:cNvPr id="537" name="直線コネクタ 536">
          <a:extLst>
            <a:ext uri="{FF2B5EF4-FFF2-40B4-BE49-F238E27FC236}">
              <a16:creationId xmlns:a16="http://schemas.microsoft.com/office/drawing/2014/main" id="{60B187B8-AFDA-414B-90B6-6AD2B495B0C9}"/>
            </a:ext>
          </a:extLst>
        </xdr:cNvPr>
        <xdr:cNvCxnSpPr/>
      </xdr:nvCxnSpPr>
      <xdr:spPr>
        <a:xfrm>
          <a:off x="13629640" y="6684645"/>
          <a:ext cx="74676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158750</xdr:rowOff>
    </xdr:from>
    <xdr:to>
      <xdr:col>76</xdr:col>
      <xdr:colOff>165100</xdr:colOff>
      <xdr:row>40</xdr:row>
      <xdr:rowOff>88900</xdr:rowOff>
    </xdr:to>
    <xdr:sp macro="" textlink="">
      <xdr:nvSpPr>
        <xdr:cNvPr id="538" name="楕円 537">
          <a:extLst>
            <a:ext uri="{FF2B5EF4-FFF2-40B4-BE49-F238E27FC236}">
              <a16:creationId xmlns:a16="http://schemas.microsoft.com/office/drawing/2014/main" id="{7107EA97-202F-4645-954D-A7DCF0309023}"/>
            </a:ext>
          </a:extLst>
        </xdr:cNvPr>
        <xdr:cNvSpPr/>
      </xdr:nvSpPr>
      <xdr:spPr>
        <a:xfrm>
          <a:off x="12804140" y="66967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146685</xdr:rowOff>
    </xdr:from>
    <xdr:to>
      <xdr:col>81</xdr:col>
      <xdr:colOff>50800</xdr:colOff>
      <xdr:row>40</xdr:row>
      <xdr:rowOff>38100</xdr:rowOff>
    </xdr:to>
    <xdr:cxnSp macro="">
      <xdr:nvCxnSpPr>
        <xdr:cNvPr id="539" name="直線コネクタ 538">
          <a:extLst>
            <a:ext uri="{FF2B5EF4-FFF2-40B4-BE49-F238E27FC236}">
              <a16:creationId xmlns:a16="http://schemas.microsoft.com/office/drawing/2014/main" id="{71AF0B8C-9DD1-4FD2-AA5C-886BCC4B9E34}"/>
            </a:ext>
          </a:extLst>
        </xdr:cNvPr>
        <xdr:cNvCxnSpPr/>
      </xdr:nvCxnSpPr>
      <xdr:spPr>
        <a:xfrm flipV="1">
          <a:off x="12854940" y="6684645"/>
          <a:ext cx="7747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105410</xdr:rowOff>
    </xdr:from>
    <xdr:to>
      <xdr:col>72</xdr:col>
      <xdr:colOff>38100</xdr:colOff>
      <xdr:row>40</xdr:row>
      <xdr:rowOff>35560</xdr:rowOff>
    </xdr:to>
    <xdr:sp macro="" textlink="">
      <xdr:nvSpPr>
        <xdr:cNvPr id="540" name="楕円 539">
          <a:extLst>
            <a:ext uri="{FF2B5EF4-FFF2-40B4-BE49-F238E27FC236}">
              <a16:creationId xmlns:a16="http://schemas.microsoft.com/office/drawing/2014/main" id="{834F1EC5-4AE7-485F-938E-763AB3886B8C}"/>
            </a:ext>
          </a:extLst>
        </xdr:cNvPr>
        <xdr:cNvSpPr/>
      </xdr:nvSpPr>
      <xdr:spPr>
        <a:xfrm>
          <a:off x="12029440" y="66433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156210</xdr:rowOff>
    </xdr:from>
    <xdr:to>
      <xdr:col>76</xdr:col>
      <xdr:colOff>114300</xdr:colOff>
      <xdr:row>40</xdr:row>
      <xdr:rowOff>38100</xdr:rowOff>
    </xdr:to>
    <xdr:cxnSp macro="">
      <xdr:nvCxnSpPr>
        <xdr:cNvPr id="541" name="直線コネクタ 540">
          <a:extLst>
            <a:ext uri="{FF2B5EF4-FFF2-40B4-BE49-F238E27FC236}">
              <a16:creationId xmlns:a16="http://schemas.microsoft.com/office/drawing/2014/main" id="{3CC64FF8-84D6-43D6-B64D-E6CF25AC190E}"/>
            </a:ext>
          </a:extLst>
        </xdr:cNvPr>
        <xdr:cNvCxnSpPr/>
      </xdr:nvCxnSpPr>
      <xdr:spPr>
        <a:xfrm>
          <a:off x="12072620" y="6694170"/>
          <a:ext cx="78232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53975</xdr:rowOff>
    </xdr:from>
    <xdr:to>
      <xdr:col>67</xdr:col>
      <xdr:colOff>101600</xdr:colOff>
      <xdr:row>39</xdr:row>
      <xdr:rowOff>155575</xdr:rowOff>
    </xdr:to>
    <xdr:sp macro="" textlink="">
      <xdr:nvSpPr>
        <xdr:cNvPr id="542" name="楕円 541">
          <a:extLst>
            <a:ext uri="{FF2B5EF4-FFF2-40B4-BE49-F238E27FC236}">
              <a16:creationId xmlns:a16="http://schemas.microsoft.com/office/drawing/2014/main" id="{832DEEF7-4F42-401F-B4C2-C3BFEC7B3E75}"/>
            </a:ext>
          </a:extLst>
        </xdr:cNvPr>
        <xdr:cNvSpPr/>
      </xdr:nvSpPr>
      <xdr:spPr>
        <a:xfrm>
          <a:off x="11231880" y="659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104775</xdr:rowOff>
    </xdr:from>
    <xdr:to>
      <xdr:col>71</xdr:col>
      <xdr:colOff>177800</xdr:colOff>
      <xdr:row>39</xdr:row>
      <xdr:rowOff>156210</xdr:rowOff>
    </xdr:to>
    <xdr:cxnSp macro="">
      <xdr:nvCxnSpPr>
        <xdr:cNvPr id="543" name="直線コネクタ 542">
          <a:extLst>
            <a:ext uri="{FF2B5EF4-FFF2-40B4-BE49-F238E27FC236}">
              <a16:creationId xmlns:a16="http://schemas.microsoft.com/office/drawing/2014/main" id="{5A179737-25AA-494A-A811-DC85146514FE}"/>
            </a:ext>
          </a:extLst>
        </xdr:cNvPr>
        <xdr:cNvCxnSpPr/>
      </xdr:nvCxnSpPr>
      <xdr:spPr>
        <a:xfrm>
          <a:off x="11282680" y="6642735"/>
          <a:ext cx="78994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36</xdr:row>
      <xdr:rowOff>103505</xdr:rowOff>
    </xdr:from>
    <xdr:ext cx="405130" cy="259080"/>
    <xdr:sp macro="" textlink="">
      <xdr:nvSpPr>
        <xdr:cNvPr id="544" name="n_1aveValue【一般廃棄物処理施設】&#10;有形固定資産減価償却率">
          <a:extLst>
            <a:ext uri="{FF2B5EF4-FFF2-40B4-BE49-F238E27FC236}">
              <a16:creationId xmlns:a16="http://schemas.microsoft.com/office/drawing/2014/main" id="{CAD4E02D-365C-4C2B-A23B-64232066C45C}"/>
            </a:ext>
          </a:extLst>
        </xdr:cNvPr>
        <xdr:cNvSpPr txBox="1"/>
      </xdr:nvSpPr>
      <xdr:spPr>
        <a:xfrm>
          <a:off x="13437235" y="61385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63.9</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36</xdr:row>
      <xdr:rowOff>151130</xdr:rowOff>
    </xdr:from>
    <xdr:ext cx="404495" cy="259080"/>
    <xdr:sp macro="" textlink="">
      <xdr:nvSpPr>
        <xdr:cNvPr id="545" name="n_2aveValue【一般廃棄物処理施設】&#10;有形固定資産減価償却率">
          <a:extLst>
            <a:ext uri="{FF2B5EF4-FFF2-40B4-BE49-F238E27FC236}">
              <a16:creationId xmlns:a16="http://schemas.microsoft.com/office/drawing/2014/main" id="{5EEAEC48-E102-478D-BBC1-91E3DEF929A5}"/>
            </a:ext>
          </a:extLst>
        </xdr:cNvPr>
        <xdr:cNvSpPr txBox="1"/>
      </xdr:nvSpPr>
      <xdr:spPr>
        <a:xfrm>
          <a:off x="12675235" y="618617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66.4</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36</xdr:row>
      <xdr:rowOff>166370</xdr:rowOff>
    </xdr:from>
    <xdr:ext cx="404495" cy="258445"/>
    <xdr:sp macro="" textlink="">
      <xdr:nvSpPr>
        <xdr:cNvPr id="546" name="n_3aveValue【一般廃棄物処理施設】&#10;有形固定資産減価償却率">
          <a:extLst>
            <a:ext uri="{FF2B5EF4-FFF2-40B4-BE49-F238E27FC236}">
              <a16:creationId xmlns:a16="http://schemas.microsoft.com/office/drawing/2014/main" id="{96E132E8-B68B-4C49-80CA-D9C604DDBF6D}"/>
            </a:ext>
          </a:extLst>
        </xdr:cNvPr>
        <xdr:cNvSpPr txBox="1"/>
      </xdr:nvSpPr>
      <xdr:spPr>
        <a:xfrm>
          <a:off x="11900535" y="620141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67.2</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37</xdr:row>
      <xdr:rowOff>8255</xdr:rowOff>
    </xdr:from>
    <xdr:ext cx="404495" cy="258445"/>
    <xdr:sp macro="" textlink="">
      <xdr:nvSpPr>
        <xdr:cNvPr id="547" name="n_4aveValue【一般廃棄物処理施設】&#10;有形固定資産減価償却率">
          <a:extLst>
            <a:ext uri="{FF2B5EF4-FFF2-40B4-BE49-F238E27FC236}">
              <a16:creationId xmlns:a16="http://schemas.microsoft.com/office/drawing/2014/main" id="{3DAA89DE-387E-466B-B648-625A3F74BF17}"/>
            </a:ext>
          </a:extLst>
        </xdr:cNvPr>
        <xdr:cNvSpPr txBox="1"/>
      </xdr:nvSpPr>
      <xdr:spPr>
        <a:xfrm>
          <a:off x="11102975" y="621093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67.9</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40</xdr:row>
      <xdr:rowOff>17780</xdr:rowOff>
    </xdr:from>
    <xdr:ext cx="405130" cy="258445"/>
    <xdr:sp macro="" textlink="">
      <xdr:nvSpPr>
        <xdr:cNvPr id="548" name="n_1mainValue【一般廃棄物処理施設】&#10;有形固定資産減価償却率">
          <a:extLst>
            <a:ext uri="{FF2B5EF4-FFF2-40B4-BE49-F238E27FC236}">
              <a16:creationId xmlns:a16="http://schemas.microsoft.com/office/drawing/2014/main" id="{E12421A2-11C7-442D-B384-0F9095CC6BAB}"/>
            </a:ext>
          </a:extLst>
        </xdr:cNvPr>
        <xdr:cNvSpPr txBox="1"/>
      </xdr:nvSpPr>
      <xdr:spPr>
        <a:xfrm>
          <a:off x="13437235" y="672338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78.7</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40</xdr:row>
      <xdr:rowOff>80010</xdr:rowOff>
    </xdr:from>
    <xdr:ext cx="404495" cy="259080"/>
    <xdr:sp macro="" textlink="">
      <xdr:nvSpPr>
        <xdr:cNvPr id="549" name="n_2mainValue【一般廃棄物処理施設】&#10;有形固定資産減価償却率">
          <a:extLst>
            <a:ext uri="{FF2B5EF4-FFF2-40B4-BE49-F238E27FC236}">
              <a16:creationId xmlns:a16="http://schemas.microsoft.com/office/drawing/2014/main" id="{2B006557-DC91-4FC2-815B-F93C8EF2BD04}"/>
            </a:ext>
          </a:extLst>
        </xdr:cNvPr>
        <xdr:cNvSpPr txBox="1"/>
      </xdr:nvSpPr>
      <xdr:spPr>
        <a:xfrm>
          <a:off x="12675235" y="678561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82.0</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40</xdr:row>
      <xdr:rowOff>26670</xdr:rowOff>
    </xdr:from>
    <xdr:ext cx="404495" cy="259080"/>
    <xdr:sp macro="" textlink="">
      <xdr:nvSpPr>
        <xdr:cNvPr id="550" name="n_3mainValue【一般廃棄物処理施設】&#10;有形固定資産減価償却率">
          <a:extLst>
            <a:ext uri="{FF2B5EF4-FFF2-40B4-BE49-F238E27FC236}">
              <a16:creationId xmlns:a16="http://schemas.microsoft.com/office/drawing/2014/main" id="{517C5F81-3A41-44E6-9FBD-43719298B448}"/>
            </a:ext>
          </a:extLst>
        </xdr:cNvPr>
        <xdr:cNvSpPr txBox="1"/>
      </xdr:nvSpPr>
      <xdr:spPr>
        <a:xfrm>
          <a:off x="11900535" y="673227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79.2</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39</xdr:row>
      <xdr:rowOff>146685</xdr:rowOff>
    </xdr:from>
    <xdr:ext cx="404495" cy="258445"/>
    <xdr:sp macro="" textlink="">
      <xdr:nvSpPr>
        <xdr:cNvPr id="551" name="n_4mainValue【一般廃棄物処理施設】&#10;有形固定資産減価償却率">
          <a:extLst>
            <a:ext uri="{FF2B5EF4-FFF2-40B4-BE49-F238E27FC236}">
              <a16:creationId xmlns:a16="http://schemas.microsoft.com/office/drawing/2014/main" id="{54A122FD-065B-4BBD-8666-D884059BBFD6}"/>
            </a:ext>
          </a:extLst>
        </xdr:cNvPr>
        <xdr:cNvSpPr txBox="1"/>
      </xdr:nvSpPr>
      <xdr:spPr>
        <a:xfrm>
          <a:off x="11102975" y="668464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76.5</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2" name="正方形/長方形 551">
          <a:extLst>
            <a:ext uri="{FF2B5EF4-FFF2-40B4-BE49-F238E27FC236}">
              <a16:creationId xmlns:a16="http://schemas.microsoft.com/office/drawing/2014/main" id="{10596D52-8D9D-45ED-A100-C71E11892156}"/>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3" name="正方形/長方形 552">
          <a:extLst>
            <a:ext uri="{FF2B5EF4-FFF2-40B4-BE49-F238E27FC236}">
              <a16:creationId xmlns:a16="http://schemas.microsoft.com/office/drawing/2014/main" id="{F0A0F01F-8952-4B16-AD49-F90D98F84929}"/>
            </a:ext>
          </a:extLst>
        </xdr:cNvPr>
        <xdr:cNvSpPr/>
      </xdr:nvSpPr>
      <xdr:spPr>
        <a:xfrm>
          <a:off x="16220440" y="474472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4" name="正方形/長方形 553">
          <a:extLst>
            <a:ext uri="{FF2B5EF4-FFF2-40B4-BE49-F238E27FC236}">
              <a16:creationId xmlns:a16="http://schemas.microsoft.com/office/drawing/2014/main" id="{FE89D35B-AFE0-4580-87F8-3FAAEB029D97}"/>
            </a:ext>
          </a:extLst>
        </xdr:cNvPr>
        <xdr:cNvSpPr/>
      </xdr:nvSpPr>
      <xdr:spPr>
        <a:xfrm>
          <a:off x="16220440" y="494411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21/33</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5" name="正方形/長方形 554">
          <a:extLst>
            <a:ext uri="{FF2B5EF4-FFF2-40B4-BE49-F238E27FC236}">
              <a16:creationId xmlns:a16="http://schemas.microsoft.com/office/drawing/2014/main" id="{738D9F99-3CCC-40DA-9887-C244A0E532FC}"/>
            </a:ext>
          </a:extLst>
        </xdr:cNvPr>
        <xdr:cNvSpPr/>
      </xdr:nvSpPr>
      <xdr:spPr>
        <a:xfrm>
          <a:off x="17099280" y="474472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6" name="正方形/長方形 555">
          <a:extLst>
            <a:ext uri="{FF2B5EF4-FFF2-40B4-BE49-F238E27FC236}">
              <a16:creationId xmlns:a16="http://schemas.microsoft.com/office/drawing/2014/main" id="{67AB0B15-2604-4F38-A835-FFC5077A3D6A}"/>
            </a:ext>
          </a:extLst>
        </xdr:cNvPr>
        <xdr:cNvSpPr/>
      </xdr:nvSpPr>
      <xdr:spPr>
        <a:xfrm>
          <a:off x="17099280" y="494411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80,168</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7" name="正方形/長方形 556">
          <a:extLst>
            <a:ext uri="{FF2B5EF4-FFF2-40B4-BE49-F238E27FC236}">
              <a16:creationId xmlns:a16="http://schemas.microsoft.com/office/drawing/2014/main" id="{916D6425-8E54-4FBA-9FB6-CC2A70BB30F3}"/>
            </a:ext>
          </a:extLst>
        </xdr:cNvPr>
        <xdr:cNvSpPr/>
      </xdr:nvSpPr>
      <xdr:spPr>
        <a:xfrm>
          <a:off x="18105120" y="474472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8" name="正方形/長方形 557">
          <a:extLst>
            <a:ext uri="{FF2B5EF4-FFF2-40B4-BE49-F238E27FC236}">
              <a16:creationId xmlns:a16="http://schemas.microsoft.com/office/drawing/2014/main" id="{29B7A5D3-22CE-4AC5-ACE3-C0B540541340}"/>
            </a:ext>
          </a:extLst>
        </xdr:cNvPr>
        <xdr:cNvSpPr/>
      </xdr:nvSpPr>
      <xdr:spPr>
        <a:xfrm>
          <a:off x="18105120" y="494411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76,487</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9" name="正方形/長方形 558">
          <a:extLst>
            <a:ext uri="{FF2B5EF4-FFF2-40B4-BE49-F238E27FC236}">
              <a16:creationId xmlns:a16="http://schemas.microsoft.com/office/drawing/2014/main" id="{12DD616E-F164-4A0F-9FD8-6A7EC2C4C11B}"/>
            </a:ext>
          </a:extLst>
        </xdr:cNvPr>
        <xdr:cNvSpPr/>
      </xdr:nvSpPr>
      <xdr:spPr>
        <a:xfrm>
          <a:off x="16093440" y="5215890"/>
          <a:ext cx="417576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250" cy="225425"/>
    <xdr:sp macro="" textlink="">
      <xdr:nvSpPr>
        <xdr:cNvPr id="560" name="テキスト ボックス 559">
          <a:extLst>
            <a:ext uri="{FF2B5EF4-FFF2-40B4-BE49-F238E27FC236}">
              <a16:creationId xmlns:a16="http://schemas.microsoft.com/office/drawing/2014/main" id="{77841016-1DB4-4D1B-BA45-E0E28C858AC2}"/>
            </a:ext>
          </a:extLst>
        </xdr:cNvPr>
        <xdr:cNvSpPr txBox="1"/>
      </xdr:nvSpPr>
      <xdr:spPr>
        <a:xfrm>
          <a:off x="16078200" y="50292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1" name="直線コネクタ 560">
          <a:extLst>
            <a:ext uri="{FF2B5EF4-FFF2-40B4-BE49-F238E27FC236}">
              <a16:creationId xmlns:a16="http://schemas.microsoft.com/office/drawing/2014/main" id="{507EC125-AA63-4FCF-8342-2980C0AA66BB}"/>
            </a:ext>
          </a:extLst>
        </xdr:cNvPr>
        <xdr:cNvCxnSpPr/>
      </xdr:nvCxnSpPr>
      <xdr:spPr>
        <a:xfrm>
          <a:off x="16093440" y="745236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92710</xdr:rowOff>
    </xdr:from>
    <xdr:to>
      <xdr:col>120</xdr:col>
      <xdr:colOff>114300</xdr:colOff>
      <xdr:row>42</xdr:row>
      <xdr:rowOff>92710</xdr:rowOff>
    </xdr:to>
    <xdr:cxnSp macro="">
      <xdr:nvCxnSpPr>
        <xdr:cNvPr id="562" name="直線コネクタ 561">
          <a:extLst>
            <a:ext uri="{FF2B5EF4-FFF2-40B4-BE49-F238E27FC236}">
              <a16:creationId xmlns:a16="http://schemas.microsoft.com/office/drawing/2014/main" id="{F1D86CCE-BE40-4EDF-B534-63B726F57316}"/>
            </a:ext>
          </a:extLst>
        </xdr:cNvPr>
        <xdr:cNvCxnSpPr/>
      </xdr:nvCxnSpPr>
      <xdr:spPr>
        <a:xfrm>
          <a:off x="16093440" y="713359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41</xdr:row>
      <xdr:rowOff>121920</xdr:rowOff>
    </xdr:from>
    <xdr:ext cx="248285" cy="258445"/>
    <xdr:sp macro="" textlink="">
      <xdr:nvSpPr>
        <xdr:cNvPr id="563" name="テキスト ボックス 562">
          <a:extLst>
            <a:ext uri="{FF2B5EF4-FFF2-40B4-BE49-F238E27FC236}">
              <a16:creationId xmlns:a16="http://schemas.microsoft.com/office/drawing/2014/main" id="{34A58F50-283B-42F2-8C01-C5AFEE067D21}"/>
            </a:ext>
          </a:extLst>
        </xdr:cNvPr>
        <xdr:cNvSpPr txBox="1"/>
      </xdr:nvSpPr>
      <xdr:spPr>
        <a:xfrm>
          <a:off x="15890240" y="69951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40</xdr:row>
      <xdr:rowOff>109220</xdr:rowOff>
    </xdr:from>
    <xdr:to>
      <xdr:col>120</xdr:col>
      <xdr:colOff>114300</xdr:colOff>
      <xdr:row>40</xdr:row>
      <xdr:rowOff>109220</xdr:rowOff>
    </xdr:to>
    <xdr:cxnSp macro="">
      <xdr:nvCxnSpPr>
        <xdr:cNvPr id="564" name="直線コネクタ 563">
          <a:extLst>
            <a:ext uri="{FF2B5EF4-FFF2-40B4-BE49-F238E27FC236}">
              <a16:creationId xmlns:a16="http://schemas.microsoft.com/office/drawing/2014/main" id="{5CD8BE8D-8029-425F-89F2-97A6A443A4CA}"/>
            </a:ext>
          </a:extLst>
        </xdr:cNvPr>
        <xdr:cNvCxnSpPr/>
      </xdr:nvCxnSpPr>
      <xdr:spPr>
        <a:xfrm>
          <a:off x="16093440" y="681482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39</xdr:row>
      <xdr:rowOff>137795</xdr:rowOff>
    </xdr:from>
    <xdr:ext cx="531495" cy="259080"/>
    <xdr:sp macro="" textlink="">
      <xdr:nvSpPr>
        <xdr:cNvPr id="565" name="テキスト ボックス 564">
          <a:extLst>
            <a:ext uri="{FF2B5EF4-FFF2-40B4-BE49-F238E27FC236}">
              <a16:creationId xmlns:a16="http://schemas.microsoft.com/office/drawing/2014/main" id="{FAE501CA-7046-4031-9971-01EE0D795D5C}"/>
            </a:ext>
          </a:extLst>
        </xdr:cNvPr>
        <xdr:cNvSpPr txBox="1"/>
      </xdr:nvSpPr>
      <xdr:spPr>
        <a:xfrm>
          <a:off x="15630525" y="66757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38</xdr:row>
      <xdr:rowOff>125095</xdr:rowOff>
    </xdr:from>
    <xdr:to>
      <xdr:col>120</xdr:col>
      <xdr:colOff>114300</xdr:colOff>
      <xdr:row>38</xdr:row>
      <xdr:rowOff>125095</xdr:rowOff>
    </xdr:to>
    <xdr:cxnSp macro="">
      <xdr:nvCxnSpPr>
        <xdr:cNvPr id="566" name="直線コネクタ 565">
          <a:extLst>
            <a:ext uri="{FF2B5EF4-FFF2-40B4-BE49-F238E27FC236}">
              <a16:creationId xmlns:a16="http://schemas.microsoft.com/office/drawing/2014/main" id="{662DA2F3-7355-46DB-BBF9-6248543B8949}"/>
            </a:ext>
          </a:extLst>
        </xdr:cNvPr>
        <xdr:cNvCxnSpPr/>
      </xdr:nvCxnSpPr>
      <xdr:spPr>
        <a:xfrm>
          <a:off x="16093440" y="649541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37</xdr:row>
      <xdr:rowOff>154940</xdr:rowOff>
    </xdr:from>
    <xdr:ext cx="531495" cy="258445"/>
    <xdr:sp macro="" textlink="">
      <xdr:nvSpPr>
        <xdr:cNvPr id="567" name="テキスト ボックス 566">
          <a:extLst>
            <a:ext uri="{FF2B5EF4-FFF2-40B4-BE49-F238E27FC236}">
              <a16:creationId xmlns:a16="http://schemas.microsoft.com/office/drawing/2014/main" id="{D43F2046-DD40-4817-AC08-E663A4424F23}"/>
            </a:ext>
          </a:extLst>
        </xdr:cNvPr>
        <xdr:cNvSpPr txBox="1"/>
      </xdr:nvSpPr>
      <xdr:spPr>
        <a:xfrm>
          <a:off x="15630525" y="635762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36</xdr:row>
      <xdr:rowOff>141605</xdr:rowOff>
    </xdr:from>
    <xdr:to>
      <xdr:col>120</xdr:col>
      <xdr:colOff>114300</xdr:colOff>
      <xdr:row>36</xdr:row>
      <xdr:rowOff>141605</xdr:rowOff>
    </xdr:to>
    <xdr:cxnSp macro="">
      <xdr:nvCxnSpPr>
        <xdr:cNvPr id="568" name="直線コネクタ 567">
          <a:extLst>
            <a:ext uri="{FF2B5EF4-FFF2-40B4-BE49-F238E27FC236}">
              <a16:creationId xmlns:a16="http://schemas.microsoft.com/office/drawing/2014/main" id="{4D2A181E-765A-4A4D-BBC3-29148F07DDF6}"/>
            </a:ext>
          </a:extLst>
        </xdr:cNvPr>
        <xdr:cNvCxnSpPr/>
      </xdr:nvCxnSpPr>
      <xdr:spPr>
        <a:xfrm>
          <a:off x="16093440" y="617664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35</xdr:row>
      <xdr:rowOff>170815</xdr:rowOff>
    </xdr:from>
    <xdr:ext cx="531495" cy="258445"/>
    <xdr:sp macro="" textlink="">
      <xdr:nvSpPr>
        <xdr:cNvPr id="569" name="テキスト ボックス 568">
          <a:extLst>
            <a:ext uri="{FF2B5EF4-FFF2-40B4-BE49-F238E27FC236}">
              <a16:creationId xmlns:a16="http://schemas.microsoft.com/office/drawing/2014/main" id="{DE9864E0-CEFF-45DA-A16B-C05545AADAD4}"/>
            </a:ext>
          </a:extLst>
        </xdr:cNvPr>
        <xdr:cNvSpPr txBox="1"/>
      </xdr:nvSpPr>
      <xdr:spPr>
        <a:xfrm>
          <a:off x="15630525" y="603821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96</xdr:col>
      <xdr:colOff>0</xdr:colOff>
      <xdr:row>34</xdr:row>
      <xdr:rowOff>158115</xdr:rowOff>
    </xdr:from>
    <xdr:to>
      <xdr:col>120</xdr:col>
      <xdr:colOff>114300</xdr:colOff>
      <xdr:row>34</xdr:row>
      <xdr:rowOff>158115</xdr:rowOff>
    </xdr:to>
    <xdr:cxnSp macro="">
      <xdr:nvCxnSpPr>
        <xdr:cNvPr id="570" name="直線コネクタ 569">
          <a:extLst>
            <a:ext uri="{FF2B5EF4-FFF2-40B4-BE49-F238E27FC236}">
              <a16:creationId xmlns:a16="http://schemas.microsoft.com/office/drawing/2014/main" id="{35128ADC-7B93-435B-970D-C7DECE881A36}"/>
            </a:ext>
          </a:extLst>
        </xdr:cNvPr>
        <xdr:cNvCxnSpPr/>
      </xdr:nvCxnSpPr>
      <xdr:spPr>
        <a:xfrm>
          <a:off x="16093440" y="585787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34</xdr:row>
      <xdr:rowOff>15875</xdr:rowOff>
    </xdr:from>
    <xdr:ext cx="594995" cy="259080"/>
    <xdr:sp macro="" textlink="">
      <xdr:nvSpPr>
        <xdr:cNvPr id="571" name="テキスト ボックス 570">
          <a:extLst>
            <a:ext uri="{FF2B5EF4-FFF2-40B4-BE49-F238E27FC236}">
              <a16:creationId xmlns:a16="http://schemas.microsoft.com/office/drawing/2014/main" id="{1B14D0A2-B1C5-491C-B801-81E9D1C7141B}"/>
            </a:ext>
          </a:extLst>
        </xdr:cNvPr>
        <xdr:cNvSpPr txBox="1"/>
      </xdr:nvSpPr>
      <xdr:spPr>
        <a:xfrm>
          <a:off x="15589250" y="571563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96</xdr:col>
      <xdr:colOff>0</xdr:colOff>
      <xdr:row>33</xdr:row>
      <xdr:rowOff>2540</xdr:rowOff>
    </xdr:from>
    <xdr:to>
      <xdr:col>120</xdr:col>
      <xdr:colOff>114300</xdr:colOff>
      <xdr:row>33</xdr:row>
      <xdr:rowOff>2540</xdr:rowOff>
    </xdr:to>
    <xdr:cxnSp macro="">
      <xdr:nvCxnSpPr>
        <xdr:cNvPr id="572" name="直線コネクタ 571">
          <a:extLst>
            <a:ext uri="{FF2B5EF4-FFF2-40B4-BE49-F238E27FC236}">
              <a16:creationId xmlns:a16="http://schemas.microsoft.com/office/drawing/2014/main" id="{FE58C4C3-5617-4362-8CEF-2281E5B0E194}"/>
            </a:ext>
          </a:extLst>
        </xdr:cNvPr>
        <xdr:cNvCxnSpPr/>
      </xdr:nvCxnSpPr>
      <xdr:spPr>
        <a:xfrm>
          <a:off x="16093440" y="553466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32</xdr:row>
      <xdr:rowOff>31750</xdr:rowOff>
    </xdr:from>
    <xdr:ext cx="594995" cy="258445"/>
    <xdr:sp macro="" textlink="">
      <xdr:nvSpPr>
        <xdr:cNvPr id="573" name="テキスト ボックス 572">
          <a:extLst>
            <a:ext uri="{FF2B5EF4-FFF2-40B4-BE49-F238E27FC236}">
              <a16:creationId xmlns:a16="http://schemas.microsoft.com/office/drawing/2014/main" id="{10B61F8E-35D3-4DAE-99BB-840EA8CD99C0}"/>
            </a:ext>
          </a:extLst>
        </xdr:cNvPr>
        <xdr:cNvSpPr txBox="1"/>
      </xdr:nvSpPr>
      <xdr:spPr>
        <a:xfrm>
          <a:off x="15589250" y="539623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4" name="直線コネクタ 573">
          <a:extLst>
            <a:ext uri="{FF2B5EF4-FFF2-40B4-BE49-F238E27FC236}">
              <a16:creationId xmlns:a16="http://schemas.microsoft.com/office/drawing/2014/main" id="{98ED4D4D-2365-41FB-9F5F-2B2B324FF29B}"/>
            </a:ext>
          </a:extLst>
        </xdr:cNvPr>
        <xdr:cNvCxnSpPr/>
      </xdr:nvCxnSpPr>
      <xdr:spPr>
        <a:xfrm>
          <a:off x="16093440" y="521589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30</xdr:row>
      <xdr:rowOff>48260</xdr:rowOff>
    </xdr:from>
    <xdr:ext cx="594995" cy="259080"/>
    <xdr:sp macro="" textlink="">
      <xdr:nvSpPr>
        <xdr:cNvPr id="575" name="テキスト ボックス 574">
          <a:extLst>
            <a:ext uri="{FF2B5EF4-FFF2-40B4-BE49-F238E27FC236}">
              <a16:creationId xmlns:a16="http://schemas.microsoft.com/office/drawing/2014/main" id="{96A8890E-BC51-45FE-B219-ED1A129D19A6}"/>
            </a:ext>
          </a:extLst>
        </xdr:cNvPr>
        <xdr:cNvSpPr txBox="1"/>
      </xdr:nvSpPr>
      <xdr:spPr>
        <a:xfrm>
          <a:off x="15589250" y="50774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6" name="【一般廃棄物処理施設】&#10;一人当たり有形固定資産（償却資産）額グラフ枠">
          <a:extLst>
            <a:ext uri="{FF2B5EF4-FFF2-40B4-BE49-F238E27FC236}">
              <a16:creationId xmlns:a16="http://schemas.microsoft.com/office/drawing/2014/main" id="{206ACB08-4437-4616-BCE1-3FC81FE5E9EE}"/>
            </a:ext>
          </a:extLst>
        </xdr:cNvPr>
        <xdr:cNvSpPr/>
      </xdr:nvSpPr>
      <xdr:spPr>
        <a:xfrm>
          <a:off x="16093440" y="5215890"/>
          <a:ext cx="417576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33</xdr:row>
      <xdr:rowOff>95885</xdr:rowOff>
    </xdr:from>
    <xdr:to>
      <xdr:col>116</xdr:col>
      <xdr:colOff>62865</xdr:colOff>
      <xdr:row>42</xdr:row>
      <xdr:rowOff>44450</xdr:rowOff>
    </xdr:to>
    <xdr:cxnSp macro="">
      <xdr:nvCxnSpPr>
        <xdr:cNvPr id="577" name="直線コネクタ 576">
          <a:extLst>
            <a:ext uri="{FF2B5EF4-FFF2-40B4-BE49-F238E27FC236}">
              <a16:creationId xmlns:a16="http://schemas.microsoft.com/office/drawing/2014/main" id="{AECF0B3D-580D-4384-A5AC-3E21E345B5B5}"/>
            </a:ext>
          </a:extLst>
        </xdr:cNvPr>
        <xdr:cNvCxnSpPr/>
      </xdr:nvCxnSpPr>
      <xdr:spPr>
        <a:xfrm flipV="1">
          <a:off x="19509105" y="5628005"/>
          <a:ext cx="0" cy="14573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48260</xdr:rowOff>
    </xdr:from>
    <xdr:ext cx="469900" cy="259080"/>
    <xdr:sp macro="" textlink="">
      <xdr:nvSpPr>
        <xdr:cNvPr id="578" name="【一般廃棄物処理施設】&#10;一人当たり有形固定資産（償却資産）額最小値テキスト">
          <a:extLst>
            <a:ext uri="{FF2B5EF4-FFF2-40B4-BE49-F238E27FC236}">
              <a16:creationId xmlns:a16="http://schemas.microsoft.com/office/drawing/2014/main" id="{A9C1B051-DD53-4851-8845-780D496E144D}"/>
            </a:ext>
          </a:extLst>
        </xdr:cNvPr>
        <xdr:cNvSpPr txBox="1"/>
      </xdr:nvSpPr>
      <xdr:spPr>
        <a:xfrm>
          <a:off x="19547840" y="70891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4,393</a:t>
          </a:r>
          <a:endParaRPr kumimoji="1" lang="ja-JP" altLang="en-US" sz="1000" b="1">
            <a:latin typeface="ＭＳ Ｐゴシック"/>
            <a:ea typeface="ＭＳ Ｐゴシック"/>
          </a:endParaRPr>
        </a:p>
      </xdr:txBody>
    </xdr:sp>
    <xdr:clientData/>
  </xdr:oneCellAnchor>
  <xdr:twoCellAnchor>
    <xdr:from>
      <xdr:col>115</xdr:col>
      <xdr:colOff>165100</xdr:colOff>
      <xdr:row>42</xdr:row>
      <xdr:rowOff>44450</xdr:rowOff>
    </xdr:from>
    <xdr:to>
      <xdr:col>116</xdr:col>
      <xdr:colOff>152400</xdr:colOff>
      <xdr:row>42</xdr:row>
      <xdr:rowOff>44450</xdr:rowOff>
    </xdr:to>
    <xdr:cxnSp macro="">
      <xdr:nvCxnSpPr>
        <xdr:cNvPr id="579" name="直線コネクタ 578">
          <a:extLst>
            <a:ext uri="{FF2B5EF4-FFF2-40B4-BE49-F238E27FC236}">
              <a16:creationId xmlns:a16="http://schemas.microsoft.com/office/drawing/2014/main" id="{E2FAF9E5-A024-442E-A314-25DCD092D260}"/>
            </a:ext>
          </a:extLst>
        </xdr:cNvPr>
        <xdr:cNvCxnSpPr/>
      </xdr:nvCxnSpPr>
      <xdr:spPr>
        <a:xfrm>
          <a:off x="19443700" y="708533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42545</xdr:rowOff>
    </xdr:from>
    <xdr:ext cx="598805" cy="258445"/>
    <xdr:sp macro="" textlink="">
      <xdr:nvSpPr>
        <xdr:cNvPr id="580" name="【一般廃棄物処理施設】&#10;一人当たり有形固定資産（償却資産）額最大値テキスト">
          <a:extLst>
            <a:ext uri="{FF2B5EF4-FFF2-40B4-BE49-F238E27FC236}">
              <a16:creationId xmlns:a16="http://schemas.microsoft.com/office/drawing/2014/main" id="{5002CDE7-535F-41A8-B1CB-C16090ED01F9}"/>
            </a:ext>
          </a:extLst>
        </xdr:cNvPr>
        <xdr:cNvSpPr txBox="1"/>
      </xdr:nvSpPr>
      <xdr:spPr>
        <a:xfrm>
          <a:off x="19547840" y="540702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141,446</a:t>
          </a:r>
          <a:endParaRPr kumimoji="1" lang="ja-JP" altLang="en-US" sz="1000" b="1">
            <a:latin typeface="ＭＳ Ｐゴシック"/>
            <a:ea typeface="ＭＳ Ｐゴシック"/>
          </a:endParaRPr>
        </a:p>
      </xdr:txBody>
    </xdr:sp>
    <xdr:clientData/>
  </xdr:oneCellAnchor>
  <xdr:twoCellAnchor>
    <xdr:from>
      <xdr:col>115</xdr:col>
      <xdr:colOff>165100</xdr:colOff>
      <xdr:row>33</xdr:row>
      <xdr:rowOff>95885</xdr:rowOff>
    </xdr:from>
    <xdr:to>
      <xdr:col>116</xdr:col>
      <xdr:colOff>152400</xdr:colOff>
      <xdr:row>33</xdr:row>
      <xdr:rowOff>95885</xdr:rowOff>
    </xdr:to>
    <xdr:cxnSp macro="">
      <xdr:nvCxnSpPr>
        <xdr:cNvPr id="581" name="直線コネクタ 580">
          <a:extLst>
            <a:ext uri="{FF2B5EF4-FFF2-40B4-BE49-F238E27FC236}">
              <a16:creationId xmlns:a16="http://schemas.microsoft.com/office/drawing/2014/main" id="{B4D215BE-3F3B-4C74-8250-AE3E11A37A25}"/>
            </a:ext>
          </a:extLst>
        </xdr:cNvPr>
        <xdr:cNvCxnSpPr/>
      </xdr:nvCxnSpPr>
      <xdr:spPr>
        <a:xfrm>
          <a:off x="19443700" y="562800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119380</xdr:rowOff>
    </xdr:from>
    <xdr:ext cx="534670" cy="259080"/>
    <xdr:sp macro="" textlink="">
      <xdr:nvSpPr>
        <xdr:cNvPr id="582" name="【一般廃棄物処理施設】&#10;一人当たり有形固定資産（償却資産）額平均値テキスト">
          <a:extLst>
            <a:ext uri="{FF2B5EF4-FFF2-40B4-BE49-F238E27FC236}">
              <a16:creationId xmlns:a16="http://schemas.microsoft.com/office/drawing/2014/main" id="{39245674-513D-48B3-963F-510C7C4CA383}"/>
            </a:ext>
          </a:extLst>
        </xdr:cNvPr>
        <xdr:cNvSpPr txBox="1"/>
      </xdr:nvSpPr>
      <xdr:spPr>
        <a:xfrm>
          <a:off x="19547840" y="63220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57,968</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96520</xdr:rowOff>
    </xdr:from>
    <xdr:to>
      <xdr:col>116</xdr:col>
      <xdr:colOff>114300</xdr:colOff>
      <xdr:row>39</xdr:row>
      <xdr:rowOff>26670</xdr:rowOff>
    </xdr:to>
    <xdr:sp macro="" textlink="">
      <xdr:nvSpPr>
        <xdr:cNvPr id="583" name="フローチャート: 判断 582">
          <a:extLst>
            <a:ext uri="{FF2B5EF4-FFF2-40B4-BE49-F238E27FC236}">
              <a16:creationId xmlns:a16="http://schemas.microsoft.com/office/drawing/2014/main" id="{08ACACB6-5137-4934-BBEB-CE5AE92C47F7}"/>
            </a:ext>
          </a:extLst>
        </xdr:cNvPr>
        <xdr:cNvSpPr/>
      </xdr:nvSpPr>
      <xdr:spPr>
        <a:xfrm>
          <a:off x="19458940" y="64668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128905</xdr:rowOff>
    </xdr:from>
    <xdr:to>
      <xdr:col>112</xdr:col>
      <xdr:colOff>38100</xdr:colOff>
      <xdr:row>39</xdr:row>
      <xdr:rowOff>59055</xdr:rowOff>
    </xdr:to>
    <xdr:sp macro="" textlink="">
      <xdr:nvSpPr>
        <xdr:cNvPr id="584" name="フローチャート: 判断 583">
          <a:extLst>
            <a:ext uri="{FF2B5EF4-FFF2-40B4-BE49-F238E27FC236}">
              <a16:creationId xmlns:a16="http://schemas.microsoft.com/office/drawing/2014/main" id="{250621D2-20F4-4DC5-AF56-A6586FEC36A7}"/>
            </a:ext>
          </a:extLst>
        </xdr:cNvPr>
        <xdr:cNvSpPr/>
      </xdr:nvSpPr>
      <xdr:spPr>
        <a:xfrm>
          <a:off x="18735040" y="649922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156210</xdr:rowOff>
    </xdr:from>
    <xdr:to>
      <xdr:col>107</xdr:col>
      <xdr:colOff>101600</xdr:colOff>
      <xdr:row>39</xdr:row>
      <xdr:rowOff>86360</xdr:rowOff>
    </xdr:to>
    <xdr:sp macro="" textlink="">
      <xdr:nvSpPr>
        <xdr:cNvPr id="585" name="フローチャート: 判断 584">
          <a:extLst>
            <a:ext uri="{FF2B5EF4-FFF2-40B4-BE49-F238E27FC236}">
              <a16:creationId xmlns:a16="http://schemas.microsoft.com/office/drawing/2014/main" id="{0D9F6879-9BAC-42A7-9EE5-F7F67B41FEF3}"/>
            </a:ext>
          </a:extLst>
        </xdr:cNvPr>
        <xdr:cNvSpPr/>
      </xdr:nvSpPr>
      <xdr:spPr>
        <a:xfrm>
          <a:off x="17937480" y="65265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132080</xdr:rowOff>
    </xdr:from>
    <xdr:to>
      <xdr:col>102</xdr:col>
      <xdr:colOff>165100</xdr:colOff>
      <xdr:row>39</xdr:row>
      <xdr:rowOff>61595</xdr:rowOff>
    </xdr:to>
    <xdr:sp macro="" textlink="">
      <xdr:nvSpPr>
        <xdr:cNvPr id="586" name="フローチャート: 判断 585">
          <a:extLst>
            <a:ext uri="{FF2B5EF4-FFF2-40B4-BE49-F238E27FC236}">
              <a16:creationId xmlns:a16="http://schemas.microsoft.com/office/drawing/2014/main" id="{7C4754F2-835C-4F8F-A08A-E28605E88E7D}"/>
            </a:ext>
          </a:extLst>
        </xdr:cNvPr>
        <xdr:cNvSpPr/>
      </xdr:nvSpPr>
      <xdr:spPr>
        <a:xfrm>
          <a:off x="17162780" y="6502400"/>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147320</xdr:rowOff>
    </xdr:from>
    <xdr:to>
      <xdr:col>98</xdr:col>
      <xdr:colOff>38100</xdr:colOff>
      <xdr:row>39</xdr:row>
      <xdr:rowOff>77470</xdr:rowOff>
    </xdr:to>
    <xdr:sp macro="" textlink="">
      <xdr:nvSpPr>
        <xdr:cNvPr id="587" name="フローチャート: 判断 586">
          <a:extLst>
            <a:ext uri="{FF2B5EF4-FFF2-40B4-BE49-F238E27FC236}">
              <a16:creationId xmlns:a16="http://schemas.microsoft.com/office/drawing/2014/main" id="{0D95669A-8697-4D96-9C5B-1005608C39F0}"/>
            </a:ext>
          </a:extLst>
        </xdr:cNvPr>
        <xdr:cNvSpPr/>
      </xdr:nvSpPr>
      <xdr:spPr>
        <a:xfrm>
          <a:off x="16388080" y="65176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73660</xdr:rowOff>
    </xdr:from>
    <xdr:ext cx="762000" cy="259080"/>
    <xdr:sp macro="" textlink="">
      <xdr:nvSpPr>
        <xdr:cNvPr id="588" name="テキスト ボックス 587">
          <a:extLst>
            <a:ext uri="{FF2B5EF4-FFF2-40B4-BE49-F238E27FC236}">
              <a16:creationId xmlns:a16="http://schemas.microsoft.com/office/drawing/2014/main" id="{52EBE84F-EF75-47B4-BCFA-8C6A3CBEB2F8}"/>
            </a:ext>
          </a:extLst>
        </xdr:cNvPr>
        <xdr:cNvSpPr txBox="1"/>
      </xdr:nvSpPr>
      <xdr:spPr>
        <a:xfrm>
          <a:off x="19342100" y="7449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44</xdr:row>
      <xdr:rowOff>73660</xdr:rowOff>
    </xdr:from>
    <xdr:ext cx="762000" cy="259080"/>
    <xdr:sp macro="" textlink="">
      <xdr:nvSpPr>
        <xdr:cNvPr id="589" name="テキスト ボックス 588">
          <a:extLst>
            <a:ext uri="{FF2B5EF4-FFF2-40B4-BE49-F238E27FC236}">
              <a16:creationId xmlns:a16="http://schemas.microsoft.com/office/drawing/2014/main" id="{ECFFBB7F-6252-49DA-AF2B-8478677EAC78}"/>
            </a:ext>
          </a:extLst>
        </xdr:cNvPr>
        <xdr:cNvSpPr txBox="1"/>
      </xdr:nvSpPr>
      <xdr:spPr>
        <a:xfrm>
          <a:off x="18610580" y="7449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73660</xdr:rowOff>
    </xdr:from>
    <xdr:ext cx="762000" cy="259080"/>
    <xdr:sp macro="" textlink="">
      <xdr:nvSpPr>
        <xdr:cNvPr id="590" name="テキスト ボックス 589">
          <a:extLst>
            <a:ext uri="{FF2B5EF4-FFF2-40B4-BE49-F238E27FC236}">
              <a16:creationId xmlns:a16="http://schemas.microsoft.com/office/drawing/2014/main" id="{DF572C55-C354-4C51-8694-FE8382C656CB}"/>
            </a:ext>
          </a:extLst>
        </xdr:cNvPr>
        <xdr:cNvSpPr txBox="1"/>
      </xdr:nvSpPr>
      <xdr:spPr>
        <a:xfrm>
          <a:off x="17820640" y="7449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73660</xdr:rowOff>
    </xdr:from>
    <xdr:ext cx="762000" cy="259080"/>
    <xdr:sp macro="" textlink="">
      <xdr:nvSpPr>
        <xdr:cNvPr id="591" name="テキスト ボックス 590">
          <a:extLst>
            <a:ext uri="{FF2B5EF4-FFF2-40B4-BE49-F238E27FC236}">
              <a16:creationId xmlns:a16="http://schemas.microsoft.com/office/drawing/2014/main" id="{C6411FDE-13F6-46A9-96A6-36C3EDC6577F}"/>
            </a:ext>
          </a:extLst>
        </xdr:cNvPr>
        <xdr:cNvSpPr txBox="1"/>
      </xdr:nvSpPr>
      <xdr:spPr>
        <a:xfrm>
          <a:off x="17045940" y="7449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44</xdr:row>
      <xdr:rowOff>73660</xdr:rowOff>
    </xdr:from>
    <xdr:ext cx="762000" cy="259080"/>
    <xdr:sp macro="" textlink="">
      <xdr:nvSpPr>
        <xdr:cNvPr id="592" name="テキスト ボックス 591">
          <a:extLst>
            <a:ext uri="{FF2B5EF4-FFF2-40B4-BE49-F238E27FC236}">
              <a16:creationId xmlns:a16="http://schemas.microsoft.com/office/drawing/2014/main" id="{F33675B9-1FB9-4ECA-912C-B73B7E07EA4F}"/>
            </a:ext>
          </a:extLst>
        </xdr:cNvPr>
        <xdr:cNvSpPr txBox="1"/>
      </xdr:nvSpPr>
      <xdr:spPr>
        <a:xfrm>
          <a:off x="16263620" y="7449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40</xdr:row>
      <xdr:rowOff>31750</xdr:rowOff>
    </xdr:from>
    <xdr:to>
      <xdr:col>116</xdr:col>
      <xdr:colOff>114300</xdr:colOff>
      <xdr:row>40</xdr:row>
      <xdr:rowOff>133350</xdr:rowOff>
    </xdr:to>
    <xdr:sp macro="" textlink="">
      <xdr:nvSpPr>
        <xdr:cNvPr id="593" name="楕円 592">
          <a:extLst>
            <a:ext uri="{FF2B5EF4-FFF2-40B4-BE49-F238E27FC236}">
              <a16:creationId xmlns:a16="http://schemas.microsoft.com/office/drawing/2014/main" id="{FAA51955-4A64-4E29-9802-81AFF2828A0C}"/>
            </a:ext>
          </a:extLst>
        </xdr:cNvPr>
        <xdr:cNvSpPr/>
      </xdr:nvSpPr>
      <xdr:spPr>
        <a:xfrm>
          <a:off x="19458940" y="673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10795</xdr:rowOff>
    </xdr:from>
    <xdr:ext cx="534670" cy="258445"/>
    <xdr:sp macro="" textlink="">
      <xdr:nvSpPr>
        <xdr:cNvPr id="594" name="【一般廃棄物処理施設】&#10;一人当たり有形固定資産（償却資産）額該当値テキスト">
          <a:extLst>
            <a:ext uri="{FF2B5EF4-FFF2-40B4-BE49-F238E27FC236}">
              <a16:creationId xmlns:a16="http://schemas.microsoft.com/office/drawing/2014/main" id="{A9FAE864-59AD-47A9-82AC-18BA26085172}"/>
            </a:ext>
          </a:extLst>
        </xdr:cNvPr>
        <xdr:cNvSpPr txBox="1"/>
      </xdr:nvSpPr>
      <xdr:spPr>
        <a:xfrm>
          <a:off x="19547840" y="671639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32,388</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40</xdr:row>
      <xdr:rowOff>32385</xdr:rowOff>
    </xdr:from>
    <xdr:to>
      <xdr:col>112</xdr:col>
      <xdr:colOff>38100</xdr:colOff>
      <xdr:row>40</xdr:row>
      <xdr:rowOff>133985</xdr:rowOff>
    </xdr:to>
    <xdr:sp macro="" textlink="">
      <xdr:nvSpPr>
        <xdr:cNvPr id="595" name="楕円 594">
          <a:extLst>
            <a:ext uri="{FF2B5EF4-FFF2-40B4-BE49-F238E27FC236}">
              <a16:creationId xmlns:a16="http://schemas.microsoft.com/office/drawing/2014/main" id="{3C6391FF-2BA2-4D04-A29D-C7118B4E8338}"/>
            </a:ext>
          </a:extLst>
        </xdr:cNvPr>
        <xdr:cNvSpPr/>
      </xdr:nvSpPr>
      <xdr:spPr>
        <a:xfrm>
          <a:off x="18735040" y="673798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82550</xdr:rowOff>
    </xdr:from>
    <xdr:to>
      <xdr:col>116</xdr:col>
      <xdr:colOff>63500</xdr:colOff>
      <xdr:row>40</xdr:row>
      <xdr:rowOff>83185</xdr:rowOff>
    </xdr:to>
    <xdr:cxnSp macro="">
      <xdr:nvCxnSpPr>
        <xdr:cNvPr id="596" name="直線コネクタ 595">
          <a:extLst>
            <a:ext uri="{FF2B5EF4-FFF2-40B4-BE49-F238E27FC236}">
              <a16:creationId xmlns:a16="http://schemas.microsoft.com/office/drawing/2014/main" id="{F271430E-DACA-4849-9F2F-70C936F509BC}"/>
            </a:ext>
          </a:extLst>
        </xdr:cNvPr>
        <xdr:cNvCxnSpPr/>
      </xdr:nvCxnSpPr>
      <xdr:spPr>
        <a:xfrm flipV="1">
          <a:off x="18778220" y="6788150"/>
          <a:ext cx="73152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44450</xdr:rowOff>
    </xdr:from>
    <xdr:to>
      <xdr:col>107</xdr:col>
      <xdr:colOff>101600</xdr:colOff>
      <xdr:row>39</xdr:row>
      <xdr:rowOff>146050</xdr:rowOff>
    </xdr:to>
    <xdr:sp macro="" textlink="">
      <xdr:nvSpPr>
        <xdr:cNvPr id="597" name="楕円 596">
          <a:extLst>
            <a:ext uri="{FF2B5EF4-FFF2-40B4-BE49-F238E27FC236}">
              <a16:creationId xmlns:a16="http://schemas.microsoft.com/office/drawing/2014/main" id="{5A045C84-230F-4622-9F66-CCB3DFF1704D}"/>
            </a:ext>
          </a:extLst>
        </xdr:cNvPr>
        <xdr:cNvSpPr/>
      </xdr:nvSpPr>
      <xdr:spPr>
        <a:xfrm>
          <a:off x="17937480" y="658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95250</xdr:rowOff>
    </xdr:from>
    <xdr:to>
      <xdr:col>111</xdr:col>
      <xdr:colOff>177800</xdr:colOff>
      <xdr:row>40</xdr:row>
      <xdr:rowOff>83185</xdr:rowOff>
    </xdr:to>
    <xdr:cxnSp macro="">
      <xdr:nvCxnSpPr>
        <xdr:cNvPr id="598" name="直線コネクタ 597">
          <a:extLst>
            <a:ext uri="{FF2B5EF4-FFF2-40B4-BE49-F238E27FC236}">
              <a16:creationId xmlns:a16="http://schemas.microsoft.com/office/drawing/2014/main" id="{05AE6900-799E-4993-BF99-B4FAD2F93C92}"/>
            </a:ext>
          </a:extLst>
        </xdr:cNvPr>
        <xdr:cNvCxnSpPr/>
      </xdr:nvCxnSpPr>
      <xdr:spPr>
        <a:xfrm>
          <a:off x="17988280" y="6633210"/>
          <a:ext cx="789940" cy="155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45085</xdr:rowOff>
    </xdr:from>
    <xdr:to>
      <xdr:col>102</xdr:col>
      <xdr:colOff>165100</xdr:colOff>
      <xdr:row>39</xdr:row>
      <xdr:rowOff>146685</xdr:rowOff>
    </xdr:to>
    <xdr:sp macro="" textlink="">
      <xdr:nvSpPr>
        <xdr:cNvPr id="599" name="楕円 598">
          <a:extLst>
            <a:ext uri="{FF2B5EF4-FFF2-40B4-BE49-F238E27FC236}">
              <a16:creationId xmlns:a16="http://schemas.microsoft.com/office/drawing/2014/main" id="{0E90DF1C-46BD-43E8-9654-DCD4CDB36EF4}"/>
            </a:ext>
          </a:extLst>
        </xdr:cNvPr>
        <xdr:cNvSpPr/>
      </xdr:nvSpPr>
      <xdr:spPr>
        <a:xfrm>
          <a:off x="17162780" y="6583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95250</xdr:rowOff>
    </xdr:from>
    <xdr:to>
      <xdr:col>107</xdr:col>
      <xdr:colOff>50800</xdr:colOff>
      <xdr:row>39</xdr:row>
      <xdr:rowOff>95885</xdr:rowOff>
    </xdr:to>
    <xdr:cxnSp macro="">
      <xdr:nvCxnSpPr>
        <xdr:cNvPr id="600" name="直線コネクタ 599">
          <a:extLst>
            <a:ext uri="{FF2B5EF4-FFF2-40B4-BE49-F238E27FC236}">
              <a16:creationId xmlns:a16="http://schemas.microsoft.com/office/drawing/2014/main" id="{DDD7A6DF-DA27-4E94-BA69-1501813C07E3}"/>
            </a:ext>
          </a:extLst>
        </xdr:cNvPr>
        <xdr:cNvCxnSpPr/>
      </xdr:nvCxnSpPr>
      <xdr:spPr>
        <a:xfrm flipV="1">
          <a:off x="17213580" y="6633210"/>
          <a:ext cx="7747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46355</xdr:rowOff>
    </xdr:from>
    <xdr:to>
      <xdr:col>98</xdr:col>
      <xdr:colOff>38100</xdr:colOff>
      <xdr:row>39</xdr:row>
      <xdr:rowOff>147955</xdr:rowOff>
    </xdr:to>
    <xdr:sp macro="" textlink="">
      <xdr:nvSpPr>
        <xdr:cNvPr id="601" name="楕円 600">
          <a:extLst>
            <a:ext uri="{FF2B5EF4-FFF2-40B4-BE49-F238E27FC236}">
              <a16:creationId xmlns:a16="http://schemas.microsoft.com/office/drawing/2014/main" id="{E062EC3C-9720-4D61-9DF5-871C397FA57A}"/>
            </a:ext>
          </a:extLst>
        </xdr:cNvPr>
        <xdr:cNvSpPr/>
      </xdr:nvSpPr>
      <xdr:spPr>
        <a:xfrm>
          <a:off x="16388080" y="658431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95885</xdr:rowOff>
    </xdr:from>
    <xdr:to>
      <xdr:col>102</xdr:col>
      <xdr:colOff>114300</xdr:colOff>
      <xdr:row>39</xdr:row>
      <xdr:rowOff>97790</xdr:rowOff>
    </xdr:to>
    <xdr:cxnSp macro="">
      <xdr:nvCxnSpPr>
        <xdr:cNvPr id="602" name="直線コネクタ 601">
          <a:extLst>
            <a:ext uri="{FF2B5EF4-FFF2-40B4-BE49-F238E27FC236}">
              <a16:creationId xmlns:a16="http://schemas.microsoft.com/office/drawing/2014/main" id="{6367989E-1FCE-43CB-82F9-2F73B2FF1A7C}"/>
            </a:ext>
          </a:extLst>
        </xdr:cNvPr>
        <xdr:cNvCxnSpPr/>
      </xdr:nvCxnSpPr>
      <xdr:spPr>
        <a:xfrm flipV="1">
          <a:off x="16431260" y="6633845"/>
          <a:ext cx="78232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88265</xdr:colOff>
      <xdr:row>37</xdr:row>
      <xdr:rowOff>75565</xdr:rowOff>
    </xdr:from>
    <xdr:ext cx="534670" cy="258445"/>
    <xdr:sp macro="" textlink="">
      <xdr:nvSpPr>
        <xdr:cNvPr id="603" name="n_1aveValue【一般廃棄物処理施設】&#10;一人当たり有形固定資産（償却資産）額">
          <a:extLst>
            <a:ext uri="{FF2B5EF4-FFF2-40B4-BE49-F238E27FC236}">
              <a16:creationId xmlns:a16="http://schemas.microsoft.com/office/drawing/2014/main" id="{04AFCCBB-632C-426E-B446-C6F067C33B80}"/>
            </a:ext>
          </a:extLst>
        </xdr:cNvPr>
        <xdr:cNvSpPr txBox="1"/>
      </xdr:nvSpPr>
      <xdr:spPr>
        <a:xfrm>
          <a:off x="18528665" y="627824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54,987</a:t>
          </a:r>
          <a:endParaRPr kumimoji="1" lang="ja-JP" altLang="en-US" sz="1000" b="1">
            <a:solidFill>
              <a:srgbClr val="000080"/>
            </a:solidFill>
            <a:latin typeface="ＭＳ Ｐゴシック"/>
            <a:ea typeface="ＭＳ Ｐゴシック"/>
          </a:endParaRPr>
        </a:p>
      </xdr:txBody>
    </xdr:sp>
    <xdr:clientData/>
  </xdr:oneCellAnchor>
  <xdr:oneCellAnchor>
    <xdr:from>
      <xdr:col>105</xdr:col>
      <xdr:colOff>164465</xdr:colOff>
      <xdr:row>37</xdr:row>
      <xdr:rowOff>102870</xdr:rowOff>
    </xdr:from>
    <xdr:ext cx="534035" cy="259080"/>
    <xdr:sp macro="" textlink="">
      <xdr:nvSpPr>
        <xdr:cNvPr id="604" name="n_2aveValue【一般廃棄物処理施設】&#10;一人当たり有形固定資産（償却資産）額">
          <a:extLst>
            <a:ext uri="{FF2B5EF4-FFF2-40B4-BE49-F238E27FC236}">
              <a16:creationId xmlns:a16="http://schemas.microsoft.com/office/drawing/2014/main" id="{34D3114C-9E47-4D5F-B682-FEDF06E1FD7F}"/>
            </a:ext>
          </a:extLst>
        </xdr:cNvPr>
        <xdr:cNvSpPr txBox="1"/>
      </xdr:nvSpPr>
      <xdr:spPr>
        <a:xfrm>
          <a:off x="17766665" y="63055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52,502</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37465</xdr:colOff>
      <xdr:row>37</xdr:row>
      <xdr:rowOff>78105</xdr:rowOff>
    </xdr:from>
    <xdr:ext cx="534035" cy="258445"/>
    <xdr:sp macro="" textlink="">
      <xdr:nvSpPr>
        <xdr:cNvPr id="605" name="n_3aveValue【一般廃棄物処理施設】&#10;一人当たり有形固定資産（償却資産）額">
          <a:extLst>
            <a:ext uri="{FF2B5EF4-FFF2-40B4-BE49-F238E27FC236}">
              <a16:creationId xmlns:a16="http://schemas.microsoft.com/office/drawing/2014/main" id="{4D5D028F-4F9B-4CF7-A6D0-3E1D63CFB182}"/>
            </a:ext>
          </a:extLst>
        </xdr:cNvPr>
        <xdr:cNvSpPr txBox="1"/>
      </xdr:nvSpPr>
      <xdr:spPr>
        <a:xfrm>
          <a:off x="16969105" y="62807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54,735</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100965</xdr:colOff>
      <xdr:row>37</xdr:row>
      <xdr:rowOff>93980</xdr:rowOff>
    </xdr:from>
    <xdr:ext cx="534035" cy="259080"/>
    <xdr:sp macro="" textlink="">
      <xdr:nvSpPr>
        <xdr:cNvPr id="606" name="n_4aveValue【一般廃棄物処理施設】&#10;一人当たり有形固定資産（償却資産）額">
          <a:extLst>
            <a:ext uri="{FF2B5EF4-FFF2-40B4-BE49-F238E27FC236}">
              <a16:creationId xmlns:a16="http://schemas.microsoft.com/office/drawing/2014/main" id="{6C97A32A-0E42-4C3D-A9F7-9729394DD0F6}"/>
            </a:ext>
          </a:extLst>
        </xdr:cNvPr>
        <xdr:cNvSpPr txBox="1"/>
      </xdr:nvSpPr>
      <xdr:spPr>
        <a:xfrm>
          <a:off x="16194405" y="62966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53,318</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88265</xdr:colOff>
      <xdr:row>40</xdr:row>
      <xdr:rowOff>125095</xdr:rowOff>
    </xdr:from>
    <xdr:ext cx="534670" cy="258445"/>
    <xdr:sp macro="" textlink="">
      <xdr:nvSpPr>
        <xdr:cNvPr id="607" name="n_1mainValue【一般廃棄物処理施設】&#10;一人当たり有形固定資産（償却資産）額">
          <a:extLst>
            <a:ext uri="{FF2B5EF4-FFF2-40B4-BE49-F238E27FC236}">
              <a16:creationId xmlns:a16="http://schemas.microsoft.com/office/drawing/2014/main" id="{86721182-883F-4A7B-B2CB-7BD3EEAB1523}"/>
            </a:ext>
          </a:extLst>
        </xdr:cNvPr>
        <xdr:cNvSpPr txBox="1"/>
      </xdr:nvSpPr>
      <xdr:spPr>
        <a:xfrm>
          <a:off x="18528665" y="683069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32,357</a:t>
          </a:r>
          <a:endParaRPr kumimoji="1" lang="ja-JP" altLang="en-US" sz="1000" b="1">
            <a:solidFill>
              <a:srgbClr val="FF0000"/>
            </a:solidFill>
            <a:latin typeface="ＭＳ Ｐゴシック"/>
            <a:ea typeface="ＭＳ Ｐゴシック"/>
          </a:endParaRPr>
        </a:p>
      </xdr:txBody>
    </xdr:sp>
    <xdr:clientData/>
  </xdr:oneCellAnchor>
  <xdr:oneCellAnchor>
    <xdr:from>
      <xdr:col>105</xdr:col>
      <xdr:colOff>164465</xdr:colOff>
      <xdr:row>39</xdr:row>
      <xdr:rowOff>137160</xdr:rowOff>
    </xdr:from>
    <xdr:ext cx="534035" cy="259080"/>
    <xdr:sp macro="" textlink="">
      <xdr:nvSpPr>
        <xdr:cNvPr id="608" name="n_2mainValue【一般廃棄物処理施設】&#10;一人当たり有形固定資産（償却資産）額">
          <a:extLst>
            <a:ext uri="{FF2B5EF4-FFF2-40B4-BE49-F238E27FC236}">
              <a16:creationId xmlns:a16="http://schemas.microsoft.com/office/drawing/2014/main" id="{FF2B2C31-A868-4F38-8F6C-35ABC9D363FA}"/>
            </a:ext>
          </a:extLst>
        </xdr:cNvPr>
        <xdr:cNvSpPr txBox="1"/>
      </xdr:nvSpPr>
      <xdr:spPr>
        <a:xfrm>
          <a:off x="17766665" y="66751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46,988</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37465</xdr:colOff>
      <xdr:row>39</xdr:row>
      <xdr:rowOff>137795</xdr:rowOff>
    </xdr:from>
    <xdr:ext cx="534035" cy="259080"/>
    <xdr:sp macro="" textlink="">
      <xdr:nvSpPr>
        <xdr:cNvPr id="609" name="n_3mainValue【一般廃棄物処理施設】&#10;一人当たり有形固定資産（償却資産）額">
          <a:extLst>
            <a:ext uri="{FF2B5EF4-FFF2-40B4-BE49-F238E27FC236}">
              <a16:creationId xmlns:a16="http://schemas.microsoft.com/office/drawing/2014/main" id="{ADA9FFCA-E008-4A79-B3EE-DE6832641036}"/>
            </a:ext>
          </a:extLst>
        </xdr:cNvPr>
        <xdr:cNvSpPr txBox="1"/>
      </xdr:nvSpPr>
      <xdr:spPr>
        <a:xfrm>
          <a:off x="16969105" y="66757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46,954</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100965</xdr:colOff>
      <xdr:row>39</xdr:row>
      <xdr:rowOff>139065</xdr:rowOff>
    </xdr:from>
    <xdr:ext cx="534035" cy="259080"/>
    <xdr:sp macro="" textlink="">
      <xdr:nvSpPr>
        <xdr:cNvPr id="610" name="n_4mainValue【一般廃棄物処理施設】&#10;一人当たり有形固定資産（償却資産）額">
          <a:extLst>
            <a:ext uri="{FF2B5EF4-FFF2-40B4-BE49-F238E27FC236}">
              <a16:creationId xmlns:a16="http://schemas.microsoft.com/office/drawing/2014/main" id="{4430E688-12B3-47DD-9689-A41EEC153B89}"/>
            </a:ext>
          </a:extLst>
        </xdr:cNvPr>
        <xdr:cNvSpPr txBox="1"/>
      </xdr:nvSpPr>
      <xdr:spPr>
        <a:xfrm>
          <a:off x="16194405" y="66770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46,847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1" name="正方形/長方形 610">
          <a:extLst>
            <a:ext uri="{FF2B5EF4-FFF2-40B4-BE49-F238E27FC236}">
              <a16:creationId xmlns:a16="http://schemas.microsoft.com/office/drawing/2014/main" id="{216A9E7B-C305-4CE4-872B-2979498CDD4C}"/>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2" name="正方形/長方形 611">
          <a:extLst>
            <a:ext uri="{FF2B5EF4-FFF2-40B4-BE49-F238E27FC236}">
              <a16:creationId xmlns:a16="http://schemas.microsoft.com/office/drawing/2014/main" id="{86A953F4-A000-48A0-B37A-6BD537469A66}"/>
            </a:ext>
          </a:extLst>
        </xdr:cNvPr>
        <xdr:cNvSpPr/>
      </xdr:nvSpPr>
      <xdr:spPr>
        <a:xfrm>
          <a:off x="11064240" y="847090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3" name="正方形/長方形 612">
          <a:extLst>
            <a:ext uri="{FF2B5EF4-FFF2-40B4-BE49-F238E27FC236}">
              <a16:creationId xmlns:a16="http://schemas.microsoft.com/office/drawing/2014/main" id="{FF7ABBBD-6089-474F-9BAC-0AA2149B68E5}"/>
            </a:ext>
          </a:extLst>
        </xdr:cNvPr>
        <xdr:cNvSpPr/>
      </xdr:nvSpPr>
      <xdr:spPr>
        <a:xfrm>
          <a:off x="11064240" y="867029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21/34</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4" name="正方形/長方形 613">
          <a:extLst>
            <a:ext uri="{FF2B5EF4-FFF2-40B4-BE49-F238E27FC236}">
              <a16:creationId xmlns:a16="http://schemas.microsoft.com/office/drawing/2014/main" id="{162EFD7D-A672-4002-8944-B1E17A535278}"/>
            </a:ext>
          </a:extLst>
        </xdr:cNvPr>
        <xdr:cNvSpPr/>
      </xdr:nvSpPr>
      <xdr:spPr>
        <a:xfrm>
          <a:off x="11965940" y="847090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5" name="正方形/長方形 614">
          <a:extLst>
            <a:ext uri="{FF2B5EF4-FFF2-40B4-BE49-F238E27FC236}">
              <a16:creationId xmlns:a16="http://schemas.microsoft.com/office/drawing/2014/main" id="{978A09A2-D0ED-4671-91FF-C92EB17B7FDF}"/>
            </a:ext>
          </a:extLst>
        </xdr:cNvPr>
        <xdr:cNvSpPr/>
      </xdr:nvSpPr>
      <xdr:spPr>
        <a:xfrm>
          <a:off x="11965940" y="867029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6" name="正方形/長方形 615">
          <a:extLst>
            <a:ext uri="{FF2B5EF4-FFF2-40B4-BE49-F238E27FC236}">
              <a16:creationId xmlns:a16="http://schemas.microsoft.com/office/drawing/2014/main" id="{C55BE6D8-249F-4826-B5DD-CDF99BAF3A46}"/>
            </a:ext>
          </a:extLst>
        </xdr:cNvPr>
        <xdr:cNvSpPr/>
      </xdr:nvSpPr>
      <xdr:spPr>
        <a:xfrm>
          <a:off x="12971780" y="847090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7" name="正方形/長方形 616">
          <a:extLst>
            <a:ext uri="{FF2B5EF4-FFF2-40B4-BE49-F238E27FC236}">
              <a16:creationId xmlns:a16="http://schemas.microsoft.com/office/drawing/2014/main" id="{2D2CE71E-0F41-4EEB-AD90-671B76D873F2}"/>
            </a:ext>
          </a:extLst>
        </xdr:cNvPr>
        <xdr:cNvSpPr/>
      </xdr:nvSpPr>
      <xdr:spPr>
        <a:xfrm>
          <a:off x="12971780" y="867029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8" name="正方形/長方形 617">
          <a:extLst>
            <a:ext uri="{FF2B5EF4-FFF2-40B4-BE49-F238E27FC236}">
              <a16:creationId xmlns:a16="http://schemas.microsoft.com/office/drawing/2014/main" id="{A004047B-C32C-456F-A00A-B21D8BDB11A1}"/>
            </a:ext>
          </a:extLst>
        </xdr:cNvPr>
        <xdr:cNvSpPr/>
      </xdr:nvSpPr>
      <xdr:spPr>
        <a:xfrm>
          <a:off x="10960100" y="8942070"/>
          <a:ext cx="41529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7815" cy="225425"/>
    <xdr:sp macro="" textlink="">
      <xdr:nvSpPr>
        <xdr:cNvPr id="619" name="テキスト ボックス 618">
          <a:extLst>
            <a:ext uri="{FF2B5EF4-FFF2-40B4-BE49-F238E27FC236}">
              <a16:creationId xmlns:a16="http://schemas.microsoft.com/office/drawing/2014/main" id="{06DD0E41-9E0D-4720-A2FB-010D3D837268}"/>
            </a:ext>
          </a:extLst>
        </xdr:cNvPr>
        <xdr:cNvSpPr txBox="1"/>
      </xdr:nvSpPr>
      <xdr:spPr>
        <a:xfrm>
          <a:off x="10922000" y="875538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0" name="直線コネクタ 619">
          <a:extLst>
            <a:ext uri="{FF2B5EF4-FFF2-40B4-BE49-F238E27FC236}">
              <a16:creationId xmlns:a16="http://schemas.microsoft.com/office/drawing/2014/main" id="{7E8F8C9E-037B-4007-9414-0B71E0A6FC90}"/>
            </a:ext>
          </a:extLst>
        </xdr:cNvPr>
        <xdr:cNvCxnSpPr/>
      </xdr:nvCxnSpPr>
      <xdr:spPr>
        <a:xfrm>
          <a:off x="10960100" y="11178540"/>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65</xdr:row>
      <xdr:rowOff>143510</xdr:rowOff>
    </xdr:from>
    <xdr:ext cx="466725" cy="258445"/>
    <xdr:sp macro="" textlink="">
      <xdr:nvSpPr>
        <xdr:cNvPr id="621" name="テキスト ボックス 620">
          <a:extLst>
            <a:ext uri="{FF2B5EF4-FFF2-40B4-BE49-F238E27FC236}">
              <a16:creationId xmlns:a16="http://schemas.microsoft.com/office/drawing/2014/main" id="{EEFBDB06-5537-4F45-B8F7-861DDE7C03B3}"/>
            </a:ext>
          </a:extLst>
        </xdr:cNvPr>
        <xdr:cNvSpPr txBox="1"/>
      </xdr:nvSpPr>
      <xdr:spPr>
        <a:xfrm>
          <a:off x="10561320" y="1104011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130810</xdr:rowOff>
    </xdr:from>
    <xdr:to>
      <xdr:col>89</xdr:col>
      <xdr:colOff>177800</xdr:colOff>
      <xdr:row>64</xdr:row>
      <xdr:rowOff>130810</xdr:rowOff>
    </xdr:to>
    <xdr:cxnSp macro="">
      <xdr:nvCxnSpPr>
        <xdr:cNvPr id="622" name="直線コネクタ 621">
          <a:extLst>
            <a:ext uri="{FF2B5EF4-FFF2-40B4-BE49-F238E27FC236}">
              <a16:creationId xmlns:a16="http://schemas.microsoft.com/office/drawing/2014/main" id="{18A5D472-8B28-49F6-B76A-B489711CDB28}"/>
            </a:ext>
          </a:extLst>
        </xdr:cNvPr>
        <xdr:cNvCxnSpPr/>
      </xdr:nvCxnSpPr>
      <xdr:spPr>
        <a:xfrm>
          <a:off x="10960100" y="10859770"/>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63</xdr:row>
      <xdr:rowOff>160020</xdr:rowOff>
    </xdr:from>
    <xdr:ext cx="466725" cy="259080"/>
    <xdr:sp macro="" textlink="">
      <xdr:nvSpPr>
        <xdr:cNvPr id="623" name="テキスト ボックス 622">
          <a:extLst>
            <a:ext uri="{FF2B5EF4-FFF2-40B4-BE49-F238E27FC236}">
              <a16:creationId xmlns:a16="http://schemas.microsoft.com/office/drawing/2014/main" id="{96090DC6-86C5-453B-948A-3D1937A17CA2}"/>
            </a:ext>
          </a:extLst>
        </xdr:cNvPr>
        <xdr:cNvSpPr txBox="1"/>
      </xdr:nvSpPr>
      <xdr:spPr>
        <a:xfrm>
          <a:off x="10561320" y="1072134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62</xdr:row>
      <xdr:rowOff>146685</xdr:rowOff>
    </xdr:from>
    <xdr:to>
      <xdr:col>89</xdr:col>
      <xdr:colOff>177800</xdr:colOff>
      <xdr:row>62</xdr:row>
      <xdr:rowOff>146685</xdr:rowOff>
    </xdr:to>
    <xdr:cxnSp macro="">
      <xdr:nvCxnSpPr>
        <xdr:cNvPr id="624" name="直線コネクタ 623">
          <a:extLst>
            <a:ext uri="{FF2B5EF4-FFF2-40B4-BE49-F238E27FC236}">
              <a16:creationId xmlns:a16="http://schemas.microsoft.com/office/drawing/2014/main" id="{906F5E17-3DEB-46FF-AD7B-A764228CE6CA}"/>
            </a:ext>
          </a:extLst>
        </xdr:cNvPr>
        <xdr:cNvCxnSpPr/>
      </xdr:nvCxnSpPr>
      <xdr:spPr>
        <a:xfrm>
          <a:off x="10960100" y="10540365"/>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62</xdr:row>
      <xdr:rowOff>4445</xdr:rowOff>
    </xdr:from>
    <xdr:ext cx="403225" cy="259080"/>
    <xdr:sp macro="" textlink="">
      <xdr:nvSpPr>
        <xdr:cNvPr id="625" name="テキスト ボックス 624">
          <a:extLst>
            <a:ext uri="{FF2B5EF4-FFF2-40B4-BE49-F238E27FC236}">
              <a16:creationId xmlns:a16="http://schemas.microsoft.com/office/drawing/2014/main" id="{6E649E53-F5EF-48C8-B666-C64A7D146AEC}"/>
            </a:ext>
          </a:extLst>
        </xdr:cNvPr>
        <xdr:cNvSpPr txBox="1"/>
      </xdr:nvSpPr>
      <xdr:spPr>
        <a:xfrm>
          <a:off x="10602595" y="1039812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163195</xdr:rowOff>
    </xdr:from>
    <xdr:to>
      <xdr:col>89</xdr:col>
      <xdr:colOff>177800</xdr:colOff>
      <xdr:row>60</xdr:row>
      <xdr:rowOff>163195</xdr:rowOff>
    </xdr:to>
    <xdr:cxnSp macro="">
      <xdr:nvCxnSpPr>
        <xdr:cNvPr id="626" name="直線コネクタ 625">
          <a:extLst>
            <a:ext uri="{FF2B5EF4-FFF2-40B4-BE49-F238E27FC236}">
              <a16:creationId xmlns:a16="http://schemas.microsoft.com/office/drawing/2014/main" id="{9A7D6D8F-1F4F-49DA-A5E1-F24449CE3D5F}"/>
            </a:ext>
          </a:extLst>
        </xdr:cNvPr>
        <xdr:cNvCxnSpPr/>
      </xdr:nvCxnSpPr>
      <xdr:spPr>
        <a:xfrm>
          <a:off x="10960100" y="10221595"/>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60</xdr:row>
      <xdr:rowOff>20955</xdr:rowOff>
    </xdr:from>
    <xdr:ext cx="403225" cy="258445"/>
    <xdr:sp macro="" textlink="">
      <xdr:nvSpPr>
        <xdr:cNvPr id="627" name="テキスト ボックス 626">
          <a:extLst>
            <a:ext uri="{FF2B5EF4-FFF2-40B4-BE49-F238E27FC236}">
              <a16:creationId xmlns:a16="http://schemas.microsoft.com/office/drawing/2014/main" id="{A1F815FE-3DE5-4C63-8ECC-6A571BA3E9CC}"/>
            </a:ext>
          </a:extLst>
        </xdr:cNvPr>
        <xdr:cNvSpPr txBox="1"/>
      </xdr:nvSpPr>
      <xdr:spPr>
        <a:xfrm>
          <a:off x="10602595" y="1007935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8255</xdr:rowOff>
    </xdr:from>
    <xdr:to>
      <xdr:col>89</xdr:col>
      <xdr:colOff>177800</xdr:colOff>
      <xdr:row>59</xdr:row>
      <xdr:rowOff>8255</xdr:rowOff>
    </xdr:to>
    <xdr:cxnSp macro="">
      <xdr:nvCxnSpPr>
        <xdr:cNvPr id="628" name="直線コネクタ 627">
          <a:extLst>
            <a:ext uri="{FF2B5EF4-FFF2-40B4-BE49-F238E27FC236}">
              <a16:creationId xmlns:a16="http://schemas.microsoft.com/office/drawing/2014/main" id="{87DC9F60-321A-417B-BCDF-C9B00A1A1C7D}"/>
            </a:ext>
          </a:extLst>
        </xdr:cNvPr>
        <xdr:cNvCxnSpPr/>
      </xdr:nvCxnSpPr>
      <xdr:spPr>
        <a:xfrm>
          <a:off x="10960100" y="9899015"/>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58</xdr:row>
      <xdr:rowOff>37465</xdr:rowOff>
    </xdr:from>
    <xdr:ext cx="403225" cy="259080"/>
    <xdr:sp macro="" textlink="">
      <xdr:nvSpPr>
        <xdr:cNvPr id="629" name="テキスト ボックス 628">
          <a:extLst>
            <a:ext uri="{FF2B5EF4-FFF2-40B4-BE49-F238E27FC236}">
              <a16:creationId xmlns:a16="http://schemas.microsoft.com/office/drawing/2014/main" id="{C659B547-6EBB-47A9-AAFD-6E0BEB95F5DB}"/>
            </a:ext>
          </a:extLst>
        </xdr:cNvPr>
        <xdr:cNvSpPr txBox="1"/>
      </xdr:nvSpPr>
      <xdr:spPr>
        <a:xfrm>
          <a:off x="10602595" y="976058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24765</xdr:rowOff>
    </xdr:from>
    <xdr:to>
      <xdr:col>89</xdr:col>
      <xdr:colOff>177800</xdr:colOff>
      <xdr:row>57</xdr:row>
      <xdr:rowOff>24765</xdr:rowOff>
    </xdr:to>
    <xdr:cxnSp macro="">
      <xdr:nvCxnSpPr>
        <xdr:cNvPr id="630" name="直線コネクタ 629">
          <a:extLst>
            <a:ext uri="{FF2B5EF4-FFF2-40B4-BE49-F238E27FC236}">
              <a16:creationId xmlns:a16="http://schemas.microsoft.com/office/drawing/2014/main" id="{C31F5637-A5F3-4CAA-8745-54F6E874B222}"/>
            </a:ext>
          </a:extLst>
        </xdr:cNvPr>
        <xdr:cNvCxnSpPr/>
      </xdr:nvCxnSpPr>
      <xdr:spPr>
        <a:xfrm>
          <a:off x="10960100" y="9580245"/>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56</xdr:row>
      <xdr:rowOff>53975</xdr:rowOff>
    </xdr:from>
    <xdr:ext cx="403225" cy="258445"/>
    <xdr:sp macro="" textlink="">
      <xdr:nvSpPr>
        <xdr:cNvPr id="631" name="テキスト ボックス 630">
          <a:extLst>
            <a:ext uri="{FF2B5EF4-FFF2-40B4-BE49-F238E27FC236}">
              <a16:creationId xmlns:a16="http://schemas.microsoft.com/office/drawing/2014/main" id="{17341357-0A82-40F4-89D8-4125591BC20B}"/>
            </a:ext>
          </a:extLst>
        </xdr:cNvPr>
        <xdr:cNvSpPr txBox="1"/>
      </xdr:nvSpPr>
      <xdr:spPr>
        <a:xfrm>
          <a:off x="10602595" y="944181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40640</xdr:rowOff>
    </xdr:from>
    <xdr:to>
      <xdr:col>89</xdr:col>
      <xdr:colOff>177800</xdr:colOff>
      <xdr:row>55</xdr:row>
      <xdr:rowOff>40640</xdr:rowOff>
    </xdr:to>
    <xdr:cxnSp macro="">
      <xdr:nvCxnSpPr>
        <xdr:cNvPr id="632" name="直線コネクタ 631">
          <a:extLst>
            <a:ext uri="{FF2B5EF4-FFF2-40B4-BE49-F238E27FC236}">
              <a16:creationId xmlns:a16="http://schemas.microsoft.com/office/drawing/2014/main" id="{9DE4CAD0-DA4F-4B59-9AC7-88B85D76D120}"/>
            </a:ext>
          </a:extLst>
        </xdr:cNvPr>
        <xdr:cNvCxnSpPr/>
      </xdr:nvCxnSpPr>
      <xdr:spPr>
        <a:xfrm>
          <a:off x="10960100" y="9260840"/>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54</xdr:row>
      <xdr:rowOff>69850</xdr:rowOff>
    </xdr:from>
    <xdr:ext cx="338455" cy="259080"/>
    <xdr:sp macro="" textlink="">
      <xdr:nvSpPr>
        <xdr:cNvPr id="633" name="テキスト ボックス 632">
          <a:extLst>
            <a:ext uri="{FF2B5EF4-FFF2-40B4-BE49-F238E27FC236}">
              <a16:creationId xmlns:a16="http://schemas.microsoft.com/office/drawing/2014/main" id="{7D96F575-E8BC-4F3D-92EE-DA62342975BC}"/>
            </a:ext>
          </a:extLst>
        </xdr:cNvPr>
        <xdr:cNvSpPr txBox="1"/>
      </xdr:nvSpPr>
      <xdr:spPr>
        <a:xfrm>
          <a:off x="10666730" y="912241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4" name="直線コネクタ 633">
          <a:extLst>
            <a:ext uri="{FF2B5EF4-FFF2-40B4-BE49-F238E27FC236}">
              <a16:creationId xmlns:a16="http://schemas.microsoft.com/office/drawing/2014/main" id="{1F8CF8D7-77C3-49FD-912D-01CB5293FC51}"/>
            </a:ext>
          </a:extLst>
        </xdr:cNvPr>
        <xdr:cNvCxnSpPr/>
      </xdr:nvCxnSpPr>
      <xdr:spPr>
        <a:xfrm>
          <a:off x="10960100" y="8942070"/>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5" name="【保健センター・保健所】&#10;有形固定資産減価償却率グラフ枠">
          <a:extLst>
            <a:ext uri="{FF2B5EF4-FFF2-40B4-BE49-F238E27FC236}">
              <a16:creationId xmlns:a16="http://schemas.microsoft.com/office/drawing/2014/main" id="{24D2CF31-A008-4471-84EB-FC573969D228}"/>
            </a:ext>
          </a:extLst>
        </xdr:cNvPr>
        <xdr:cNvSpPr/>
      </xdr:nvSpPr>
      <xdr:spPr>
        <a:xfrm>
          <a:off x="10960100" y="8942070"/>
          <a:ext cx="41529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55</xdr:row>
      <xdr:rowOff>47625</xdr:rowOff>
    </xdr:from>
    <xdr:to>
      <xdr:col>85</xdr:col>
      <xdr:colOff>126365</xdr:colOff>
      <xdr:row>64</xdr:row>
      <xdr:rowOff>6350</xdr:rowOff>
    </xdr:to>
    <xdr:cxnSp macro="">
      <xdr:nvCxnSpPr>
        <xdr:cNvPr id="636" name="直線コネクタ 635">
          <a:extLst>
            <a:ext uri="{FF2B5EF4-FFF2-40B4-BE49-F238E27FC236}">
              <a16:creationId xmlns:a16="http://schemas.microsoft.com/office/drawing/2014/main" id="{217DCA75-4DCC-4EE4-982F-1AE06FBB1FFF}"/>
            </a:ext>
          </a:extLst>
        </xdr:cNvPr>
        <xdr:cNvCxnSpPr/>
      </xdr:nvCxnSpPr>
      <xdr:spPr>
        <a:xfrm flipV="1">
          <a:off x="14375765" y="9267825"/>
          <a:ext cx="0" cy="14674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10160</xdr:rowOff>
    </xdr:from>
    <xdr:ext cx="405130" cy="259080"/>
    <xdr:sp macro="" textlink="">
      <xdr:nvSpPr>
        <xdr:cNvPr id="637" name="【保健センター・保健所】&#10;有形固定資産減価償却率最小値テキスト">
          <a:extLst>
            <a:ext uri="{FF2B5EF4-FFF2-40B4-BE49-F238E27FC236}">
              <a16:creationId xmlns:a16="http://schemas.microsoft.com/office/drawing/2014/main" id="{F1F2BE0B-A12E-4078-ADFC-5A70DD6F965F}"/>
            </a:ext>
          </a:extLst>
        </xdr:cNvPr>
        <xdr:cNvSpPr txBox="1"/>
      </xdr:nvSpPr>
      <xdr:spPr>
        <a:xfrm>
          <a:off x="14414500" y="107391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92.4</a:t>
          </a:r>
          <a:endParaRPr kumimoji="1" lang="ja-JP" altLang="en-US" sz="1000" b="1">
            <a:latin typeface="ＭＳ Ｐゴシック"/>
            <a:ea typeface="ＭＳ Ｐゴシック"/>
          </a:endParaRPr>
        </a:p>
      </xdr:txBody>
    </xdr:sp>
    <xdr:clientData/>
  </xdr:oneCellAnchor>
  <xdr:twoCellAnchor>
    <xdr:from>
      <xdr:col>85</xdr:col>
      <xdr:colOff>38100</xdr:colOff>
      <xdr:row>64</xdr:row>
      <xdr:rowOff>6350</xdr:rowOff>
    </xdr:from>
    <xdr:to>
      <xdr:col>86</xdr:col>
      <xdr:colOff>25400</xdr:colOff>
      <xdr:row>64</xdr:row>
      <xdr:rowOff>6350</xdr:rowOff>
    </xdr:to>
    <xdr:cxnSp macro="">
      <xdr:nvCxnSpPr>
        <xdr:cNvPr id="638" name="直線コネクタ 637">
          <a:extLst>
            <a:ext uri="{FF2B5EF4-FFF2-40B4-BE49-F238E27FC236}">
              <a16:creationId xmlns:a16="http://schemas.microsoft.com/office/drawing/2014/main" id="{79AFC63B-436A-4915-8516-37EDD53B44D0}"/>
            </a:ext>
          </a:extLst>
        </xdr:cNvPr>
        <xdr:cNvCxnSpPr/>
      </xdr:nvCxnSpPr>
      <xdr:spPr>
        <a:xfrm>
          <a:off x="14287500" y="1073531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166370</xdr:rowOff>
    </xdr:from>
    <xdr:ext cx="340360" cy="258445"/>
    <xdr:sp macro="" textlink="">
      <xdr:nvSpPr>
        <xdr:cNvPr id="639" name="【保健センター・保健所】&#10;有形固定資産減価償却率最大値テキスト">
          <a:extLst>
            <a:ext uri="{FF2B5EF4-FFF2-40B4-BE49-F238E27FC236}">
              <a16:creationId xmlns:a16="http://schemas.microsoft.com/office/drawing/2014/main" id="{2A216FD4-7B61-4185-824D-85408502F8F2}"/>
            </a:ext>
          </a:extLst>
        </xdr:cNvPr>
        <xdr:cNvSpPr txBox="1"/>
      </xdr:nvSpPr>
      <xdr:spPr>
        <a:xfrm>
          <a:off x="14414500" y="9051290"/>
          <a:ext cx="340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a:t>
          </a:r>
          <a:endParaRPr kumimoji="1" lang="ja-JP" altLang="en-US" sz="1000" b="1">
            <a:latin typeface="ＭＳ Ｐゴシック"/>
            <a:ea typeface="ＭＳ Ｐゴシック"/>
          </a:endParaRPr>
        </a:p>
      </xdr:txBody>
    </xdr:sp>
    <xdr:clientData/>
  </xdr:oneCellAnchor>
  <xdr:twoCellAnchor>
    <xdr:from>
      <xdr:col>85</xdr:col>
      <xdr:colOff>38100</xdr:colOff>
      <xdr:row>55</xdr:row>
      <xdr:rowOff>47625</xdr:rowOff>
    </xdr:from>
    <xdr:to>
      <xdr:col>86</xdr:col>
      <xdr:colOff>25400</xdr:colOff>
      <xdr:row>55</xdr:row>
      <xdr:rowOff>47625</xdr:rowOff>
    </xdr:to>
    <xdr:cxnSp macro="">
      <xdr:nvCxnSpPr>
        <xdr:cNvPr id="640" name="直線コネクタ 639">
          <a:extLst>
            <a:ext uri="{FF2B5EF4-FFF2-40B4-BE49-F238E27FC236}">
              <a16:creationId xmlns:a16="http://schemas.microsoft.com/office/drawing/2014/main" id="{30472BE0-3F24-48FA-8610-6DB04DABE30B}"/>
            </a:ext>
          </a:extLst>
        </xdr:cNvPr>
        <xdr:cNvCxnSpPr/>
      </xdr:nvCxnSpPr>
      <xdr:spPr>
        <a:xfrm>
          <a:off x="14287500" y="926782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61595</xdr:rowOff>
    </xdr:from>
    <xdr:ext cx="405130" cy="259080"/>
    <xdr:sp macro="" textlink="">
      <xdr:nvSpPr>
        <xdr:cNvPr id="641" name="【保健センター・保健所】&#10;有形固定資産減価償却率平均値テキスト">
          <a:extLst>
            <a:ext uri="{FF2B5EF4-FFF2-40B4-BE49-F238E27FC236}">
              <a16:creationId xmlns:a16="http://schemas.microsoft.com/office/drawing/2014/main" id="{C00DC888-F11E-473B-9200-20F1AF1050FE}"/>
            </a:ext>
          </a:extLst>
        </xdr:cNvPr>
        <xdr:cNvSpPr txBox="1"/>
      </xdr:nvSpPr>
      <xdr:spPr>
        <a:xfrm>
          <a:off x="14414500" y="995235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60</xdr:row>
      <xdr:rowOff>38735</xdr:rowOff>
    </xdr:from>
    <xdr:to>
      <xdr:col>85</xdr:col>
      <xdr:colOff>177800</xdr:colOff>
      <xdr:row>60</xdr:row>
      <xdr:rowOff>140335</xdr:rowOff>
    </xdr:to>
    <xdr:sp macro="" textlink="">
      <xdr:nvSpPr>
        <xdr:cNvPr id="642" name="フローチャート: 判断 641">
          <a:extLst>
            <a:ext uri="{FF2B5EF4-FFF2-40B4-BE49-F238E27FC236}">
              <a16:creationId xmlns:a16="http://schemas.microsoft.com/office/drawing/2014/main" id="{3ACA25E8-CDB5-4D7D-B6A0-B06856104C3B}"/>
            </a:ext>
          </a:extLst>
        </xdr:cNvPr>
        <xdr:cNvSpPr/>
      </xdr:nvSpPr>
      <xdr:spPr>
        <a:xfrm>
          <a:off x="14325600" y="10097135"/>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31115</xdr:rowOff>
    </xdr:from>
    <xdr:to>
      <xdr:col>81</xdr:col>
      <xdr:colOff>101600</xdr:colOff>
      <xdr:row>60</xdr:row>
      <xdr:rowOff>132715</xdr:rowOff>
    </xdr:to>
    <xdr:sp macro="" textlink="">
      <xdr:nvSpPr>
        <xdr:cNvPr id="643" name="フローチャート: 判断 642">
          <a:extLst>
            <a:ext uri="{FF2B5EF4-FFF2-40B4-BE49-F238E27FC236}">
              <a16:creationId xmlns:a16="http://schemas.microsoft.com/office/drawing/2014/main" id="{329FCB25-D09F-4368-BE1C-6D37AE1E37C9}"/>
            </a:ext>
          </a:extLst>
        </xdr:cNvPr>
        <xdr:cNvSpPr/>
      </xdr:nvSpPr>
      <xdr:spPr>
        <a:xfrm>
          <a:off x="13578840" y="1008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164465</xdr:rowOff>
    </xdr:from>
    <xdr:to>
      <xdr:col>76</xdr:col>
      <xdr:colOff>165100</xdr:colOff>
      <xdr:row>60</xdr:row>
      <xdr:rowOff>94615</xdr:rowOff>
    </xdr:to>
    <xdr:sp macro="" textlink="">
      <xdr:nvSpPr>
        <xdr:cNvPr id="644" name="フローチャート: 判断 643">
          <a:extLst>
            <a:ext uri="{FF2B5EF4-FFF2-40B4-BE49-F238E27FC236}">
              <a16:creationId xmlns:a16="http://schemas.microsoft.com/office/drawing/2014/main" id="{5B4F7C30-DA65-4710-9A12-8B28CC93D0E0}"/>
            </a:ext>
          </a:extLst>
        </xdr:cNvPr>
        <xdr:cNvSpPr/>
      </xdr:nvSpPr>
      <xdr:spPr>
        <a:xfrm>
          <a:off x="12804140" y="100552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127000</xdr:rowOff>
    </xdr:from>
    <xdr:to>
      <xdr:col>72</xdr:col>
      <xdr:colOff>38100</xdr:colOff>
      <xdr:row>60</xdr:row>
      <xdr:rowOff>57150</xdr:rowOff>
    </xdr:to>
    <xdr:sp macro="" textlink="">
      <xdr:nvSpPr>
        <xdr:cNvPr id="645" name="フローチャート: 判断 644">
          <a:extLst>
            <a:ext uri="{FF2B5EF4-FFF2-40B4-BE49-F238E27FC236}">
              <a16:creationId xmlns:a16="http://schemas.microsoft.com/office/drawing/2014/main" id="{F0559A50-BD23-4D28-81DC-5839EF1D3F55}"/>
            </a:ext>
          </a:extLst>
        </xdr:cNvPr>
        <xdr:cNvSpPr/>
      </xdr:nvSpPr>
      <xdr:spPr>
        <a:xfrm>
          <a:off x="12029440" y="100177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132080</xdr:rowOff>
    </xdr:from>
    <xdr:to>
      <xdr:col>67</xdr:col>
      <xdr:colOff>101600</xdr:colOff>
      <xdr:row>60</xdr:row>
      <xdr:rowOff>62230</xdr:rowOff>
    </xdr:to>
    <xdr:sp macro="" textlink="">
      <xdr:nvSpPr>
        <xdr:cNvPr id="646" name="フローチャート: 判断 645">
          <a:extLst>
            <a:ext uri="{FF2B5EF4-FFF2-40B4-BE49-F238E27FC236}">
              <a16:creationId xmlns:a16="http://schemas.microsoft.com/office/drawing/2014/main" id="{991D0BA7-0489-4CEA-9243-DC555C5AEC25}"/>
            </a:ext>
          </a:extLst>
        </xdr:cNvPr>
        <xdr:cNvSpPr/>
      </xdr:nvSpPr>
      <xdr:spPr>
        <a:xfrm>
          <a:off x="11231880" y="100228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111760</xdr:rowOff>
    </xdr:from>
    <xdr:ext cx="762000" cy="258445"/>
    <xdr:sp macro="" textlink="">
      <xdr:nvSpPr>
        <xdr:cNvPr id="647" name="テキスト ボックス 646">
          <a:extLst>
            <a:ext uri="{FF2B5EF4-FFF2-40B4-BE49-F238E27FC236}">
              <a16:creationId xmlns:a16="http://schemas.microsoft.com/office/drawing/2014/main" id="{9144C448-EBAE-4E1D-90BC-E87B8014726F}"/>
            </a:ext>
          </a:extLst>
        </xdr:cNvPr>
        <xdr:cNvSpPr txBox="1"/>
      </xdr:nvSpPr>
      <xdr:spPr>
        <a:xfrm>
          <a:off x="14208760" y="111760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2000" cy="258445"/>
    <xdr:sp macro="" textlink="">
      <xdr:nvSpPr>
        <xdr:cNvPr id="648" name="テキスト ボックス 647">
          <a:extLst>
            <a:ext uri="{FF2B5EF4-FFF2-40B4-BE49-F238E27FC236}">
              <a16:creationId xmlns:a16="http://schemas.microsoft.com/office/drawing/2014/main" id="{A9063721-BC9E-4B86-BA17-A979D9CC0F27}"/>
            </a:ext>
          </a:extLst>
        </xdr:cNvPr>
        <xdr:cNvSpPr txBox="1"/>
      </xdr:nvSpPr>
      <xdr:spPr>
        <a:xfrm>
          <a:off x="13462000" y="111760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8445"/>
    <xdr:sp macro="" textlink="">
      <xdr:nvSpPr>
        <xdr:cNvPr id="649" name="テキスト ボックス 648">
          <a:extLst>
            <a:ext uri="{FF2B5EF4-FFF2-40B4-BE49-F238E27FC236}">
              <a16:creationId xmlns:a16="http://schemas.microsoft.com/office/drawing/2014/main" id="{CA096DD3-2C17-4449-B310-6AD411C88A3B}"/>
            </a:ext>
          </a:extLst>
        </xdr:cNvPr>
        <xdr:cNvSpPr txBox="1"/>
      </xdr:nvSpPr>
      <xdr:spPr>
        <a:xfrm>
          <a:off x="12687300" y="111760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8445"/>
    <xdr:sp macro="" textlink="">
      <xdr:nvSpPr>
        <xdr:cNvPr id="650" name="テキスト ボックス 649">
          <a:extLst>
            <a:ext uri="{FF2B5EF4-FFF2-40B4-BE49-F238E27FC236}">
              <a16:creationId xmlns:a16="http://schemas.microsoft.com/office/drawing/2014/main" id="{D64069C8-BFB9-4501-9D84-27F644526435}"/>
            </a:ext>
          </a:extLst>
        </xdr:cNvPr>
        <xdr:cNvSpPr txBox="1"/>
      </xdr:nvSpPr>
      <xdr:spPr>
        <a:xfrm>
          <a:off x="11904980" y="111760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2000" cy="258445"/>
    <xdr:sp macro="" textlink="">
      <xdr:nvSpPr>
        <xdr:cNvPr id="651" name="テキスト ボックス 650">
          <a:extLst>
            <a:ext uri="{FF2B5EF4-FFF2-40B4-BE49-F238E27FC236}">
              <a16:creationId xmlns:a16="http://schemas.microsoft.com/office/drawing/2014/main" id="{D8FA6731-7447-418F-9793-A5A94F163E07}"/>
            </a:ext>
          </a:extLst>
        </xdr:cNvPr>
        <xdr:cNvSpPr txBox="1"/>
      </xdr:nvSpPr>
      <xdr:spPr>
        <a:xfrm>
          <a:off x="11115040" y="111760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61</xdr:row>
      <xdr:rowOff>58420</xdr:rowOff>
    </xdr:from>
    <xdr:to>
      <xdr:col>85</xdr:col>
      <xdr:colOff>177800</xdr:colOff>
      <xdr:row>61</xdr:row>
      <xdr:rowOff>160020</xdr:rowOff>
    </xdr:to>
    <xdr:sp macro="" textlink="">
      <xdr:nvSpPr>
        <xdr:cNvPr id="652" name="楕円 651">
          <a:extLst>
            <a:ext uri="{FF2B5EF4-FFF2-40B4-BE49-F238E27FC236}">
              <a16:creationId xmlns:a16="http://schemas.microsoft.com/office/drawing/2014/main" id="{0259664C-0BC0-4D35-9E22-9580862C3BB5}"/>
            </a:ext>
          </a:extLst>
        </xdr:cNvPr>
        <xdr:cNvSpPr/>
      </xdr:nvSpPr>
      <xdr:spPr>
        <a:xfrm>
          <a:off x="14325600" y="1028446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36830</xdr:rowOff>
    </xdr:from>
    <xdr:ext cx="405130" cy="259080"/>
    <xdr:sp macro="" textlink="">
      <xdr:nvSpPr>
        <xdr:cNvPr id="653" name="【保健センター・保健所】&#10;有形固定資産減価償却率該当値テキスト">
          <a:extLst>
            <a:ext uri="{FF2B5EF4-FFF2-40B4-BE49-F238E27FC236}">
              <a16:creationId xmlns:a16="http://schemas.microsoft.com/office/drawing/2014/main" id="{96B1D27D-3DC0-4267-8005-3BA59D02C4C4}"/>
            </a:ext>
          </a:extLst>
        </xdr:cNvPr>
        <xdr:cNvSpPr txBox="1"/>
      </xdr:nvSpPr>
      <xdr:spPr>
        <a:xfrm>
          <a:off x="14414500" y="102628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67.2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61</xdr:row>
      <xdr:rowOff>26035</xdr:rowOff>
    </xdr:from>
    <xdr:to>
      <xdr:col>81</xdr:col>
      <xdr:colOff>101600</xdr:colOff>
      <xdr:row>61</xdr:row>
      <xdr:rowOff>127635</xdr:rowOff>
    </xdr:to>
    <xdr:sp macro="" textlink="">
      <xdr:nvSpPr>
        <xdr:cNvPr id="654" name="楕円 653">
          <a:extLst>
            <a:ext uri="{FF2B5EF4-FFF2-40B4-BE49-F238E27FC236}">
              <a16:creationId xmlns:a16="http://schemas.microsoft.com/office/drawing/2014/main" id="{B6D1CBB7-57FE-4336-8942-523D6B353689}"/>
            </a:ext>
          </a:extLst>
        </xdr:cNvPr>
        <xdr:cNvSpPr/>
      </xdr:nvSpPr>
      <xdr:spPr>
        <a:xfrm>
          <a:off x="13578840" y="10252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76835</xdr:rowOff>
    </xdr:from>
    <xdr:to>
      <xdr:col>85</xdr:col>
      <xdr:colOff>127000</xdr:colOff>
      <xdr:row>61</xdr:row>
      <xdr:rowOff>109220</xdr:rowOff>
    </xdr:to>
    <xdr:cxnSp macro="">
      <xdr:nvCxnSpPr>
        <xdr:cNvPr id="655" name="直線コネクタ 654">
          <a:extLst>
            <a:ext uri="{FF2B5EF4-FFF2-40B4-BE49-F238E27FC236}">
              <a16:creationId xmlns:a16="http://schemas.microsoft.com/office/drawing/2014/main" id="{3A191FC8-6BF7-436B-8F5A-708C79C31FB1}"/>
            </a:ext>
          </a:extLst>
        </xdr:cNvPr>
        <xdr:cNvCxnSpPr/>
      </xdr:nvCxnSpPr>
      <xdr:spPr>
        <a:xfrm>
          <a:off x="13629640" y="10302875"/>
          <a:ext cx="74676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58420</xdr:rowOff>
    </xdr:from>
    <xdr:to>
      <xdr:col>76</xdr:col>
      <xdr:colOff>165100</xdr:colOff>
      <xdr:row>61</xdr:row>
      <xdr:rowOff>160020</xdr:rowOff>
    </xdr:to>
    <xdr:sp macro="" textlink="">
      <xdr:nvSpPr>
        <xdr:cNvPr id="656" name="楕円 655">
          <a:extLst>
            <a:ext uri="{FF2B5EF4-FFF2-40B4-BE49-F238E27FC236}">
              <a16:creationId xmlns:a16="http://schemas.microsoft.com/office/drawing/2014/main" id="{59B0E7B9-F2C9-421A-8E55-DF1DD4302D36}"/>
            </a:ext>
          </a:extLst>
        </xdr:cNvPr>
        <xdr:cNvSpPr/>
      </xdr:nvSpPr>
      <xdr:spPr>
        <a:xfrm>
          <a:off x="12804140" y="1028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76835</xdr:rowOff>
    </xdr:from>
    <xdr:to>
      <xdr:col>81</xdr:col>
      <xdr:colOff>50800</xdr:colOff>
      <xdr:row>61</xdr:row>
      <xdr:rowOff>109220</xdr:rowOff>
    </xdr:to>
    <xdr:cxnSp macro="">
      <xdr:nvCxnSpPr>
        <xdr:cNvPr id="657" name="直線コネクタ 656">
          <a:extLst>
            <a:ext uri="{FF2B5EF4-FFF2-40B4-BE49-F238E27FC236}">
              <a16:creationId xmlns:a16="http://schemas.microsoft.com/office/drawing/2014/main" id="{CD074814-2104-42ED-BDAD-A787F6004782}"/>
            </a:ext>
          </a:extLst>
        </xdr:cNvPr>
        <xdr:cNvCxnSpPr/>
      </xdr:nvCxnSpPr>
      <xdr:spPr>
        <a:xfrm flipV="1">
          <a:off x="12854940" y="10302875"/>
          <a:ext cx="7747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32385</xdr:rowOff>
    </xdr:from>
    <xdr:to>
      <xdr:col>72</xdr:col>
      <xdr:colOff>38100</xdr:colOff>
      <xdr:row>61</xdr:row>
      <xdr:rowOff>133985</xdr:rowOff>
    </xdr:to>
    <xdr:sp macro="" textlink="">
      <xdr:nvSpPr>
        <xdr:cNvPr id="658" name="楕円 657">
          <a:extLst>
            <a:ext uri="{FF2B5EF4-FFF2-40B4-BE49-F238E27FC236}">
              <a16:creationId xmlns:a16="http://schemas.microsoft.com/office/drawing/2014/main" id="{F0244A90-B95A-4B52-B3A3-760E0C8A69A3}"/>
            </a:ext>
          </a:extLst>
        </xdr:cNvPr>
        <xdr:cNvSpPr/>
      </xdr:nvSpPr>
      <xdr:spPr>
        <a:xfrm>
          <a:off x="12029440" y="1025842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83185</xdr:rowOff>
    </xdr:from>
    <xdr:to>
      <xdr:col>76</xdr:col>
      <xdr:colOff>114300</xdr:colOff>
      <xdr:row>61</xdr:row>
      <xdr:rowOff>109220</xdr:rowOff>
    </xdr:to>
    <xdr:cxnSp macro="">
      <xdr:nvCxnSpPr>
        <xdr:cNvPr id="659" name="直線コネクタ 658">
          <a:extLst>
            <a:ext uri="{FF2B5EF4-FFF2-40B4-BE49-F238E27FC236}">
              <a16:creationId xmlns:a16="http://schemas.microsoft.com/office/drawing/2014/main" id="{E2508094-1DA0-4A2E-9312-1B5AA1957B14}"/>
            </a:ext>
          </a:extLst>
        </xdr:cNvPr>
        <xdr:cNvCxnSpPr/>
      </xdr:nvCxnSpPr>
      <xdr:spPr>
        <a:xfrm>
          <a:off x="12072620" y="10309225"/>
          <a:ext cx="78232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4445</xdr:rowOff>
    </xdr:from>
    <xdr:to>
      <xdr:col>67</xdr:col>
      <xdr:colOff>101600</xdr:colOff>
      <xdr:row>61</xdr:row>
      <xdr:rowOff>106045</xdr:rowOff>
    </xdr:to>
    <xdr:sp macro="" textlink="">
      <xdr:nvSpPr>
        <xdr:cNvPr id="660" name="楕円 659">
          <a:extLst>
            <a:ext uri="{FF2B5EF4-FFF2-40B4-BE49-F238E27FC236}">
              <a16:creationId xmlns:a16="http://schemas.microsoft.com/office/drawing/2014/main" id="{62E61A08-2B15-422F-BE9C-CB0A002326EC}"/>
            </a:ext>
          </a:extLst>
        </xdr:cNvPr>
        <xdr:cNvSpPr/>
      </xdr:nvSpPr>
      <xdr:spPr>
        <a:xfrm>
          <a:off x="11231880" y="1023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55245</xdr:rowOff>
    </xdr:from>
    <xdr:to>
      <xdr:col>71</xdr:col>
      <xdr:colOff>177800</xdr:colOff>
      <xdr:row>61</xdr:row>
      <xdr:rowOff>83185</xdr:rowOff>
    </xdr:to>
    <xdr:cxnSp macro="">
      <xdr:nvCxnSpPr>
        <xdr:cNvPr id="661" name="直線コネクタ 660">
          <a:extLst>
            <a:ext uri="{FF2B5EF4-FFF2-40B4-BE49-F238E27FC236}">
              <a16:creationId xmlns:a16="http://schemas.microsoft.com/office/drawing/2014/main" id="{D753EEF9-7A36-4D66-BC3C-05C751D9B051}"/>
            </a:ext>
          </a:extLst>
        </xdr:cNvPr>
        <xdr:cNvCxnSpPr/>
      </xdr:nvCxnSpPr>
      <xdr:spPr>
        <a:xfrm>
          <a:off x="11282680" y="10281285"/>
          <a:ext cx="78994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58</xdr:row>
      <xdr:rowOff>149225</xdr:rowOff>
    </xdr:from>
    <xdr:ext cx="405130" cy="259080"/>
    <xdr:sp macro="" textlink="">
      <xdr:nvSpPr>
        <xdr:cNvPr id="662" name="n_1aveValue【保健センター・保健所】&#10;有形固定資産減価償却率">
          <a:extLst>
            <a:ext uri="{FF2B5EF4-FFF2-40B4-BE49-F238E27FC236}">
              <a16:creationId xmlns:a16="http://schemas.microsoft.com/office/drawing/2014/main" id="{487303F7-675D-417C-AC0E-4FFB10E4BD2F}"/>
            </a:ext>
          </a:extLst>
        </xdr:cNvPr>
        <xdr:cNvSpPr txBox="1"/>
      </xdr:nvSpPr>
      <xdr:spPr>
        <a:xfrm>
          <a:off x="13437235" y="98723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55.0</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58</xdr:row>
      <xdr:rowOff>111125</xdr:rowOff>
    </xdr:from>
    <xdr:ext cx="404495" cy="258445"/>
    <xdr:sp macro="" textlink="">
      <xdr:nvSpPr>
        <xdr:cNvPr id="663" name="n_2aveValue【保健センター・保健所】&#10;有形固定資産減価償却率">
          <a:extLst>
            <a:ext uri="{FF2B5EF4-FFF2-40B4-BE49-F238E27FC236}">
              <a16:creationId xmlns:a16="http://schemas.microsoft.com/office/drawing/2014/main" id="{EC732069-9AB0-4FA3-9132-8D409C192438}"/>
            </a:ext>
          </a:extLst>
        </xdr:cNvPr>
        <xdr:cNvSpPr txBox="1"/>
      </xdr:nvSpPr>
      <xdr:spPr>
        <a:xfrm>
          <a:off x="12675235" y="983424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52.7</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58</xdr:row>
      <xdr:rowOff>73660</xdr:rowOff>
    </xdr:from>
    <xdr:ext cx="404495" cy="259080"/>
    <xdr:sp macro="" textlink="">
      <xdr:nvSpPr>
        <xdr:cNvPr id="664" name="n_3aveValue【保健センター・保健所】&#10;有形固定資産減価償却率">
          <a:extLst>
            <a:ext uri="{FF2B5EF4-FFF2-40B4-BE49-F238E27FC236}">
              <a16:creationId xmlns:a16="http://schemas.microsoft.com/office/drawing/2014/main" id="{CA7C4F71-912F-4250-AAFD-D544B2FD98AF}"/>
            </a:ext>
          </a:extLst>
        </xdr:cNvPr>
        <xdr:cNvSpPr txBox="1"/>
      </xdr:nvSpPr>
      <xdr:spPr>
        <a:xfrm>
          <a:off x="11900535" y="979678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50.4</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58</xdr:row>
      <xdr:rowOff>78740</xdr:rowOff>
    </xdr:from>
    <xdr:ext cx="404495" cy="259080"/>
    <xdr:sp macro="" textlink="">
      <xdr:nvSpPr>
        <xdr:cNvPr id="665" name="n_4aveValue【保健センター・保健所】&#10;有形固定資産減価償却率">
          <a:extLst>
            <a:ext uri="{FF2B5EF4-FFF2-40B4-BE49-F238E27FC236}">
              <a16:creationId xmlns:a16="http://schemas.microsoft.com/office/drawing/2014/main" id="{E237C37F-8512-4F58-80F7-4CD969F71BC9}"/>
            </a:ext>
          </a:extLst>
        </xdr:cNvPr>
        <xdr:cNvSpPr txBox="1"/>
      </xdr:nvSpPr>
      <xdr:spPr>
        <a:xfrm>
          <a:off x="11102975" y="980186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50.7</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61</xdr:row>
      <xdr:rowOff>118745</xdr:rowOff>
    </xdr:from>
    <xdr:ext cx="405130" cy="259080"/>
    <xdr:sp macro="" textlink="">
      <xdr:nvSpPr>
        <xdr:cNvPr id="666" name="n_1mainValue【保健センター・保健所】&#10;有形固定資産減価償却率">
          <a:extLst>
            <a:ext uri="{FF2B5EF4-FFF2-40B4-BE49-F238E27FC236}">
              <a16:creationId xmlns:a16="http://schemas.microsoft.com/office/drawing/2014/main" id="{E0FF8C7A-4DE7-4517-B849-63D8613D2986}"/>
            </a:ext>
          </a:extLst>
        </xdr:cNvPr>
        <xdr:cNvSpPr txBox="1"/>
      </xdr:nvSpPr>
      <xdr:spPr>
        <a:xfrm>
          <a:off x="13437235" y="103447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65.2</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61</xdr:row>
      <xdr:rowOff>151130</xdr:rowOff>
    </xdr:from>
    <xdr:ext cx="404495" cy="259080"/>
    <xdr:sp macro="" textlink="">
      <xdr:nvSpPr>
        <xdr:cNvPr id="667" name="n_2mainValue【保健センター・保健所】&#10;有形固定資産減価償却率">
          <a:extLst>
            <a:ext uri="{FF2B5EF4-FFF2-40B4-BE49-F238E27FC236}">
              <a16:creationId xmlns:a16="http://schemas.microsoft.com/office/drawing/2014/main" id="{B2A47A1E-2D22-4681-BF21-98A677E3A99D}"/>
            </a:ext>
          </a:extLst>
        </xdr:cNvPr>
        <xdr:cNvSpPr txBox="1"/>
      </xdr:nvSpPr>
      <xdr:spPr>
        <a:xfrm>
          <a:off x="12675235" y="1037717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67.2</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61</xdr:row>
      <xdr:rowOff>125095</xdr:rowOff>
    </xdr:from>
    <xdr:ext cx="404495" cy="258445"/>
    <xdr:sp macro="" textlink="">
      <xdr:nvSpPr>
        <xdr:cNvPr id="668" name="n_3mainValue【保健センター・保健所】&#10;有形固定資産減価償却率">
          <a:extLst>
            <a:ext uri="{FF2B5EF4-FFF2-40B4-BE49-F238E27FC236}">
              <a16:creationId xmlns:a16="http://schemas.microsoft.com/office/drawing/2014/main" id="{8DDC8897-D200-4BE7-95B3-DC9074E52ADA}"/>
            </a:ext>
          </a:extLst>
        </xdr:cNvPr>
        <xdr:cNvSpPr txBox="1"/>
      </xdr:nvSpPr>
      <xdr:spPr>
        <a:xfrm>
          <a:off x="11900535" y="1035113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65.6</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61</xdr:row>
      <xdr:rowOff>97790</xdr:rowOff>
    </xdr:from>
    <xdr:ext cx="404495" cy="258445"/>
    <xdr:sp macro="" textlink="">
      <xdr:nvSpPr>
        <xdr:cNvPr id="669" name="n_4mainValue【保健センター・保健所】&#10;有形固定資産減価償却率">
          <a:extLst>
            <a:ext uri="{FF2B5EF4-FFF2-40B4-BE49-F238E27FC236}">
              <a16:creationId xmlns:a16="http://schemas.microsoft.com/office/drawing/2014/main" id="{E620058F-9A42-4656-985F-363AA17E521D}"/>
            </a:ext>
          </a:extLst>
        </xdr:cNvPr>
        <xdr:cNvSpPr txBox="1"/>
      </xdr:nvSpPr>
      <xdr:spPr>
        <a:xfrm>
          <a:off x="11102975" y="1032383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63.9</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0" name="正方形/長方形 669">
          <a:extLst>
            <a:ext uri="{FF2B5EF4-FFF2-40B4-BE49-F238E27FC236}">
              <a16:creationId xmlns:a16="http://schemas.microsoft.com/office/drawing/2014/main" id="{0786229A-6F51-4CE0-9A6E-89081F593C02}"/>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1" name="正方形/長方形 670">
          <a:extLst>
            <a:ext uri="{FF2B5EF4-FFF2-40B4-BE49-F238E27FC236}">
              <a16:creationId xmlns:a16="http://schemas.microsoft.com/office/drawing/2014/main" id="{7567029B-8386-40BB-94E3-4A2422AA7977}"/>
            </a:ext>
          </a:extLst>
        </xdr:cNvPr>
        <xdr:cNvSpPr/>
      </xdr:nvSpPr>
      <xdr:spPr>
        <a:xfrm>
          <a:off x="16220440" y="847090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2" name="正方形/長方形 671">
          <a:extLst>
            <a:ext uri="{FF2B5EF4-FFF2-40B4-BE49-F238E27FC236}">
              <a16:creationId xmlns:a16="http://schemas.microsoft.com/office/drawing/2014/main" id="{FD517DC0-C679-4394-88B3-ECF38E8527BB}"/>
            </a:ext>
          </a:extLst>
        </xdr:cNvPr>
        <xdr:cNvSpPr/>
      </xdr:nvSpPr>
      <xdr:spPr>
        <a:xfrm>
          <a:off x="16220440" y="867029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7/34</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3" name="正方形/長方形 672">
          <a:extLst>
            <a:ext uri="{FF2B5EF4-FFF2-40B4-BE49-F238E27FC236}">
              <a16:creationId xmlns:a16="http://schemas.microsoft.com/office/drawing/2014/main" id="{FD2667B9-8E26-454F-A5FD-9E3B64A6BA8F}"/>
            </a:ext>
          </a:extLst>
        </xdr:cNvPr>
        <xdr:cNvSpPr/>
      </xdr:nvSpPr>
      <xdr:spPr>
        <a:xfrm>
          <a:off x="17099280" y="847090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4" name="正方形/長方形 673">
          <a:extLst>
            <a:ext uri="{FF2B5EF4-FFF2-40B4-BE49-F238E27FC236}">
              <a16:creationId xmlns:a16="http://schemas.microsoft.com/office/drawing/2014/main" id="{81E15D7E-BA6F-430F-A160-DCE4A7544AAC}"/>
            </a:ext>
          </a:extLst>
        </xdr:cNvPr>
        <xdr:cNvSpPr/>
      </xdr:nvSpPr>
      <xdr:spPr>
        <a:xfrm>
          <a:off x="17099280" y="867029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0.034</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5" name="正方形/長方形 674">
          <a:extLst>
            <a:ext uri="{FF2B5EF4-FFF2-40B4-BE49-F238E27FC236}">
              <a16:creationId xmlns:a16="http://schemas.microsoft.com/office/drawing/2014/main" id="{EF10DF8C-C237-420C-B95A-EEA76EB1F379}"/>
            </a:ext>
          </a:extLst>
        </xdr:cNvPr>
        <xdr:cNvSpPr/>
      </xdr:nvSpPr>
      <xdr:spPr>
        <a:xfrm>
          <a:off x="18105120" y="847090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6" name="正方形/長方形 675">
          <a:extLst>
            <a:ext uri="{FF2B5EF4-FFF2-40B4-BE49-F238E27FC236}">
              <a16:creationId xmlns:a16="http://schemas.microsoft.com/office/drawing/2014/main" id="{686F24A7-5F5A-4BD1-BF4E-99C4E5EFC75D}"/>
            </a:ext>
          </a:extLst>
        </xdr:cNvPr>
        <xdr:cNvSpPr/>
      </xdr:nvSpPr>
      <xdr:spPr>
        <a:xfrm>
          <a:off x="18105120" y="867029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0.028</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7" name="正方形/長方形 676">
          <a:extLst>
            <a:ext uri="{FF2B5EF4-FFF2-40B4-BE49-F238E27FC236}">
              <a16:creationId xmlns:a16="http://schemas.microsoft.com/office/drawing/2014/main" id="{D1DFC33F-4EC1-480A-A04D-88527760040C}"/>
            </a:ext>
          </a:extLst>
        </xdr:cNvPr>
        <xdr:cNvSpPr/>
      </xdr:nvSpPr>
      <xdr:spPr>
        <a:xfrm>
          <a:off x="16093440" y="8942070"/>
          <a:ext cx="417576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250" cy="225425"/>
    <xdr:sp macro="" textlink="">
      <xdr:nvSpPr>
        <xdr:cNvPr id="678" name="テキスト ボックス 677">
          <a:extLst>
            <a:ext uri="{FF2B5EF4-FFF2-40B4-BE49-F238E27FC236}">
              <a16:creationId xmlns:a16="http://schemas.microsoft.com/office/drawing/2014/main" id="{FD38BB8A-DF9E-435A-8F16-A2E356E9D52E}"/>
            </a:ext>
          </a:extLst>
        </xdr:cNvPr>
        <xdr:cNvSpPr txBox="1"/>
      </xdr:nvSpPr>
      <xdr:spPr>
        <a:xfrm>
          <a:off x="16078200" y="875538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9" name="直線コネクタ 678">
          <a:extLst>
            <a:ext uri="{FF2B5EF4-FFF2-40B4-BE49-F238E27FC236}">
              <a16:creationId xmlns:a16="http://schemas.microsoft.com/office/drawing/2014/main" id="{61098938-E7E2-4CEA-88B2-F8112B32A10E}"/>
            </a:ext>
          </a:extLst>
        </xdr:cNvPr>
        <xdr:cNvCxnSpPr/>
      </xdr:nvCxnSpPr>
      <xdr:spPr>
        <a:xfrm>
          <a:off x="16093440" y="1117854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80" name="直線コネクタ 679">
          <a:extLst>
            <a:ext uri="{FF2B5EF4-FFF2-40B4-BE49-F238E27FC236}">
              <a16:creationId xmlns:a16="http://schemas.microsoft.com/office/drawing/2014/main" id="{FF43A79A-2200-4ADC-B152-248293AEFB3F}"/>
            </a:ext>
          </a:extLst>
        </xdr:cNvPr>
        <xdr:cNvCxnSpPr/>
      </xdr:nvCxnSpPr>
      <xdr:spPr>
        <a:xfrm>
          <a:off x="16093440" y="1072896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29210</xdr:rowOff>
    </xdr:from>
    <xdr:ext cx="466725" cy="258445"/>
    <xdr:sp macro="" textlink="">
      <xdr:nvSpPr>
        <xdr:cNvPr id="681" name="テキスト ボックス 680">
          <a:extLst>
            <a:ext uri="{FF2B5EF4-FFF2-40B4-BE49-F238E27FC236}">
              <a16:creationId xmlns:a16="http://schemas.microsoft.com/office/drawing/2014/main" id="{FA1981F5-74EB-4A1A-9648-2AD562FEE43E}"/>
            </a:ext>
          </a:extLst>
        </xdr:cNvPr>
        <xdr:cNvSpPr txBox="1"/>
      </xdr:nvSpPr>
      <xdr:spPr>
        <a:xfrm>
          <a:off x="15694660" y="1059053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82" name="直線コネクタ 681">
          <a:extLst>
            <a:ext uri="{FF2B5EF4-FFF2-40B4-BE49-F238E27FC236}">
              <a16:creationId xmlns:a16="http://schemas.microsoft.com/office/drawing/2014/main" id="{8B402E41-74D9-4BA9-9D0F-F0B82A2D30F9}"/>
            </a:ext>
          </a:extLst>
        </xdr:cNvPr>
        <xdr:cNvCxnSpPr/>
      </xdr:nvCxnSpPr>
      <xdr:spPr>
        <a:xfrm>
          <a:off x="16093440" y="1028319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60</xdr:row>
      <xdr:rowOff>86360</xdr:rowOff>
    </xdr:from>
    <xdr:ext cx="466725" cy="258445"/>
    <xdr:sp macro="" textlink="">
      <xdr:nvSpPr>
        <xdr:cNvPr id="683" name="テキスト ボックス 682">
          <a:extLst>
            <a:ext uri="{FF2B5EF4-FFF2-40B4-BE49-F238E27FC236}">
              <a16:creationId xmlns:a16="http://schemas.microsoft.com/office/drawing/2014/main" id="{0A905668-5B3D-44AC-8F7C-960B7FA5C7CA}"/>
            </a:ext>
          </a:extLst>
        </xdr:cNvPr>
        <xdr:cNvSpPr txBox="1"/>
      </xdr:nvSpPr>
      <xdr:spPr>
        <a:xfrm>
          <a:off x="15694660" y="10144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0.020</a:t>
          </a:r>
          <a:endParaRPr kumimoji="1" lang="ja-JP" altLang="en-US" sz="1000">
            <a:latin typeface="ＭＳ Ｐゴシック"/>
            <a:ea typeface="ＭＳ Ｐゴシック"/>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84" name="直線コネクタ 683">
          <a:extLst>
            <a:ext uri="{FF2B5EF4-FFF2-40B4-BE49-F238E27FC236}">
              <a16:creationId xmlns:a16="http://schemas.microsoft.com/office/drawing/2014/main" id="{E1D84BC9-F181-4D45-B624-2FF385552269}"/>
            </a:ext>
          </a:extLst>
        </xdr:cNvPr>
        <xdr:cNvCxnSpPr/>
      </xdr:nvCxnSpPr>
      <xdr:spPr>
        <a:xfrm>
          <a:off x="16093440" y="983742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57</xdr:row>
      <xdr:rowOff>143510</xdr:rowOff>
    </xdr:from>
    <xdr:ext cx="466725" cy="258445"/>
    <xdr:sp macro="" textlink="">
      <xdr:nvSpPr>
        <xdr:cNvPr id="685" name="テキスト ボックス 684">
          <a:extLst>
            <a:ext uri="{FF2B5EF4-FFF2-40B4-BE49-F238E27FC236}">
              <a16:creationId xmlns:a16="http://schemas.microsoft.com/office/drawing/2014/main" id="{54BE589E-4CBF-4A67-94C1-0B3E6865E4CC}"/>
            </a:ext>
          </a:extLst>
        </xdr:cNvPr>
        <xdr:cNvSpPr txBox="1"/>
      </xdr:nvSpPr>
      <xdr:spPr>
        <a:xfrm>
          <a:off x="15694660" y="969899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0.040</a:t>
          </a:r>
          <a:endParaRPr kumimoji="1" lang="ja-JP" altLang="en-US" sz="1000">
            <a:latin typeface="ＭＳ Ｐゴシック"/>
            <a:ea typeface="ＭＳ Ｐゴシック"/>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86" name="直線コネクタ 685">
          <a:extLst>
            <a:ext uri="{FF2B5EF4-FFF2-40B4-BE49-F238E27FC236}">
              <a16:creationId xmlns:a16="http://schemas.microsoft.com/office/drawing/2014/main" id="{D8611DCC-4624-414D-9417-9D63909BE66B}"/>
            </a:ext>
          </a:extLst>
        </xdr:cNvPr>
        <xdr:cNvCxnSpPr/>
      </xdr:nvCxnSpPr>
      <xdr:spPr>
        <a:xfrm>
          <a:off x="16093440" y="938784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55</xdr:row>
      <xdr:rowOff>29210</xdr:rowOff>
    </xdr:from>
    <xdr:ext cx="466725" cy="258445"/>
    <xdr:sp macro="" textlink="">
      <xdr:nvSpPr>
        <xdr:cNvPr id="687" name="テキスト ボックス 686">
          <a:extLst>
            <a:ext uri="{FF2B5EF4-FFF2-40B4-BE49-F238E27FC236}">
              <a16:creationId xmlns:a16="http://schemas.microsoft.com/office/drawing/2014/main" id="{D5409069-AF0D-46B0-B295-974C1A74E8C3}"/>
            </a:ext>
          </a:extLst>
        </xdr:cNvPr>
        <xdr:cNvSpPr txBox="1"/>
      </xdr:nvSpPr>
      <xdr:spPr>
        <a:xfrm>
          <a:off x="15694660" y="924941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8" name="直線コネクタ 687">
          <a:extLst>
            <a:ext uri="{FF2B5EF4-FFF2-40B4-BE49-F238E27FC236}">
              <a16:creationId xmlns:a16="http://schemas.microsoft.com/office/drawing/2014/main" id="{28229E2A-C252-486E-AB16-7476111C2A4F}"/>
            </a:ext>
          </a:extLst>
        </xdr:cNvPr>
        <xdr:cNvCxnSpPr/>
      </xdr:nvCxnSpPr>
      <xdr:spPr>
        <a:xfrm>
          <a:off x="16093440" y="894207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52</xdr:row>
      <xdr:rowOff>86360</xdr:rowOff>
    </xdr:from>
    <xdr:ext cx="466725" cy="258445"/>
    <xdr:sp macro="" textlink="">
      <xdr:nvSpPr>
        <xdr:cNvPr id="689" name="テキスト ボックス 688">
          <a:extLst>
            <a:ext uri="{FF2B5EF4-FFF2-40B4-BE49-F238E27FC236}">
              <a16:creationId xmlns:a16="http://schemas.microsoft.com/office/drawing/2014/main" id="{58A023CF-1319-4E5A-9CAE-C34F63E471FD}"/>
            </a:ext>
          </a:extLst>
        </xdr:cNvPr>
        <xdr:cNvSpPr txBox="1"/>
      </xdr:nvSpPr>
      <xdr:spPr>
        <a:xfrm>
          <a:off x="15694660" y="880364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0.080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0" name="【保健センター・保健所】&#10;一人当たり面積グラフ枠">
          <a:extLst>
            <a:ext uri="{FF2B5EF4-FFF2-40B4-BE49-F238E27FC236}">
              <a16:creationId xmlns:a16="http://schemas.microsoft.com/office/drawing/2014/main" id="{D4E14F6C-AF97-439D-BB97-41BCA326BAEF}"/>
            </a:ext>
          </a:extLst>
        </xdr:cNvPr>
        <xdr:cNvSpPr/>
      </xdr:nvSpPr>
      <xdr:spPr>
        <a:xfrm>
          <a:off x="16093440" y="8942070"/>
          <a:ext cx="417576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56</xdr:row>
      <xdr:rowOff>137160</xdr:rowOff>
    </xdr:from>
    <xdr:to>
      <xdr:col>116</xdr:col>
      <xdr:colOff>62865</xdr:colOff>
      <xdr:row>63</xdr:row>
      <xdr:rowOff>148590</xdr:rowOff>
    </xdr:to>
    <xdr:cxnSp macro="">
      <xdr:nvCxnSpPr>
        <xdr:cNvPr id="691" name="直線コネクタ 690">
          <a:extLst>
            <a:ext uri="{FF2B5EF4-FFF2-40B4-BE49-F238E27FC236}">
              <a16:creationId xmlns:a16="http://schemas.microsoft.com/office/drawing/2014/main" id="{36837287-1A31-4078-A762-3E74A6E25E5D}"/>
            </a:ext>
          </a:extLst>
        </xdr:cNvPr>
        <xdr:cNvCxnSpPr/>
      </xdr:nvCxnSpPr>
      <xdr:spPr>
        <a:xfrm flipV="1">
          <a:off x="19509105" y="9525000"/>
          <a:ext cx="0" cy="11849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152400</xdr:rowOff>
    </xdr:from>
    <xdr:ext cx="469900" cy="259080"/>
    <xdr:sp macro="" textlink="">
      <xdr:nvSpPr>
        <xdr:cNvPr id="692" name="【保健センター・保健所】&#10;一人当たり面積最小値テキスト">
          <a:extLst>
            <a:ext uri="{FF2B5EF4-FFF2-40B4-BE49-F238E27FC236}">
              <a16:creationId xmlns:a16="http://schemas.microsoft.com/office/drawing/2014/main" id="{9BBA2AAB-7E14-4AC2-825F-3A985D529550}"/>
            </a:ext>
          </a:extLst>
        </xdr:cNvPr>
        <xdr:cNvSpPr txBox="1"/>
      </xdr:nvSpPr>
      <xdr:spPr>
        <a:xfrm>
          <a:off x="19547840" y="107137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0.001</a:t>
          </a:r>
          <a:endParaRPr kumimoji="1" lang="ja-JP" altLang="en-US" sz="1000" b="1">
            <a:latin typeface="ＭＳ Ｐゴシック"/>
            <a:ea typeface="ＭＳ Ｐゴシック"/>
          </a:endParaRPr>
        </a:p>
      </xdr:txBody>
    </xdr:sp>
    <xdr:clientData/>
  </xdr:oneCellAnchor>
  <xdr:twoCellAnchor>
    <xdr:from>
      <xdr:col>115</xdr:col>
      <xdr:colOff>165100</xdr:colOff>
      <xdr:row>63</xdr:row>
      <xdr:rowOff>148590</xdr:rowOff>
    </xdr:from>
    <xdr:to>
      <xdr:col>116</xdr:col>
      <xdr:colOff>152400</xdr:colOff>
      <xdr:row>63</xdr:row>
      <xdr:rowOff>148590</xdr:rowOff>
    </xdr:to>
    <xdr:cxnSp macro="">
      <xdr:nvCxnSpPr>
        <xdr:cNvPr id="693" name="直線コネクタ 692">
          <a:extLst>
            <a:ext uri="{FF2B5EF4-FFF2-40B4-BE49-F238E27FC236}">
              <a16:creationId xmlns:a16="http://schemas.microsoft.com/office/drawing/2014/main" id="{D9F4A23E-C0A2-4A82-B967-FBF979812D0C}"/>
            </a:ext>
          </a:extLst>
        </xdr:cNvPr>
        <xdr:cNvCxnSpPr/>
      </xdr:nvCxnSpPr>
      <xdr:spPr>
        <a:xfrm>
          <a:off x="19443700" y="1070991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83820</xdr:rowOff>
    </xdr:from>
    <xdr:ext cx="469900" cy="259080"/>
    <xdr:sp macro="" textlink="">
      <xdr:nvSpPr>
        <xdr:cNvPr id="694" name="【保健センター・保健所】&#10;一人当たり面積最大値テキスト">
          <a:extLst>
            <a:ext uri="{FF2B5EF4-FFF2-40B4-BE49-F238E27FC236}">
              <a16:creationId xmlns:a16="http://schemas.microsoft.com/office/drawing/2014/main" id="{BD7C180E-70AD-4F9A-8365-D6F68C432A03}"/>
            </a:ext>
          </a:extLst>
        </xdr:cNvPr>
        <xdr:cNvSpPr txBox="1"/>
      </xdr:nvSpPr>
      <xdr:spPr>
        <a:xfrm>
          <a:off x="19547840" y="93040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0.054</a:t>
          </a:r>
          <a:endParaRPr kumimoji="1" lang="ja-JP" altLang="en-US" sz="1000" b="1">
            <a:latin typeface="ＭＳ Ｐゴシック"/>
            <a:ea typeface="ＭＳ Ｐゴシック"/>
          </a:endParaRPr>
        </a:p>
      </xdr:txBody>
    </xdr:sp>
    <xdr:clientData/>
  </xdr:oneCellAnchor>
  <xdr:twoCellAnchor>
    <xdr:from>
      <xdr:col>115</xdr:col>
      <xdr:colOff>165100</xdr:colOff>
      <xdr:row>56</xdr:row>
      <xdr:rowOff>137160</xdr:rowOff>
    </xdr:from>
    <xdr:to>
      <xdr:col>116</xdr:col>
      <xdr:colOff>152400</xdr:colOff>
      <xdr:row>56</xdr:row>
      <xdr:rowOff>137160</xdr:rowOff>
    </xdr:to>
    <xdr:cxnSp macro="">
      <xdr:nvCxnSpPr>
        <xdr:cNvPr id="695" name="直線コネクタ 694">
          <a:extLst>
            <a:ext uri="{FF2B5EF4-FFF2-40B4-BE49-F238E27FC236}">
              <a16:creationId xmlns:a16="http://schemas.microsoft.com/office/drawing/2014/main" id="{A69ADB46-FE3A-456C-BBAE-9B9A28BCD15A}"/>
            </a:ext>
          </a:extLst>
        </xdr:cNvPr>
        <xdr:cNvCxnSpPr/>
      </xdr:nvCxnSpPr>
      <xdr:spPr>
        <a:xfrm>
          <a:off x="19443700" y="952500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76200</xdr:rowOff>
    </xdr:from>
    <xdr:ext cx="469900" cy="258445"/>
    <xdr:sp macro="" textlink="">
      <xdr:nvSpPr>
        <xdr:cNvPr id="696" name="【保健センター・保健所】&#10;一人当たり面積平均値テキスト">
          <a:extLst>
            <a:ext uri="{FF2B5EF4-FFF2-40B4-BE49-F238E27FC236}">
              <a16:creationId xmlns:a16="http://schemas.microsoft.com/office/drawing/2014/main" id="{66593E93-E368-4CCA-9D22-875772B995EB}"/>
            </a:ext>
          </a:extLst>
        </xdr:cNvPr>
        <xdr:cNvSpPr txBox="1"/>
      </xdr:nvSpPr>
      <xdr:spPr>
        <a:xfrm>
          <a:off x="19547840" y="1030224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0.016</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61</xdr:row>
      <xdr:rowOff>97790</xdr:rowOff>
    </xdr:from>
    <xdr:to>
      <xdr:col>116</xdr:col>
      <xdr:colOff>114300</xdr:colOff>
      <xdr:row>62</xdr:row>
      <xdr:rowOff>27940</xdr:rowOff>
    </xdr:to>
    <xdr:sp macro="" textlink="">
      <xdr:nvSpPr>
        <xdr:cNvPr id="697" name="フローチャート: 判断 696">
          <a:extLst>
            <a:ext uri="{FF2B5EF4-FFF2-40B4-BE49-F238E27FC236}">
              <a16:creationId xmlns:a16="http://schemas.microsoft.com/office/drawing/2014/main" id="{E0DE4312-4E86-49D7-AB22-B631A47E3D21}"/>
            </a:ext>
          </a:extLst>
        </xdr:cNvPr>
        <xdr:cNvSpPr/>
      </xdr:nvSpPr>
      <xdr:spPr>
        <a:xfrm>
          <a:off x="19458940" y="103238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97790</xdr:rowOff>
    </xdr:from>
    <xdr:to>
      <xdr:col>112</xdr:col>
      <xdr:colOff>38100</xdr:colOff>
      <xdr:row>62</xdr:row>
      <xdr:rowOff>27940</xdr:rowOff>
    </xdr:to>
    <xdr:sp macro="" textlink="">
      <xdr:nvSpPr>
        <xdr:cNvPr id="698" name="フローチャート: 判断 697">
          <a:extLst>
            <a:ext uri="{FF2B5EF4-FFF2-40B4-BE49-F238E27FC236}">
              <a16:creationId xmlns:a16="http://schemas.microsoft.com/office/drawing/2014/main" id="{5609ADF6-F0F5-487A-8502-1D15588946B6}"/>
            </a:ext>
          </a:extLst>
        </xdr:cNvPr>
        <xdr:cNvSpPr/>
      </xdr:nvSpPr>
      <xdr:spPr>
        <a:xfrm>
          <a:off x="18735040" y="103238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97790</xdr:rowOff>
    </xdr:from>
    <xdr:to>
      <xdr:col>107</xdr:col>
      <xdr:colOff>101600</xdr:colOff>
      <xdr:row>62</xdr:row>
      <xdr:rowOff>27940</xdr:rowOff>
    </xdr:to>
    <xdr:sp macro="" textlink="">
      <xdr:nvSpPr>
        <xdr:cNvPr id="699" name="フローチャート: 判断 698">
          <a:extLst>
            <a:ext uri="{FF2B5EF4-FFF2-40B4-BE49-F238E27FC236}">
              <a16:creationId xmlns:a16="http://schemas.microsoft.com/office/drawing/2014/main" id="{3486DA9C-239A-44B2-9D3C-42E537199089}"/>
            </a:ext>
          </a:extLst>
        </xdr:cNvPr>
        <xdr:cNvSpPr/>
      </xdr:nvSpPr>
      <xdr:spPr>
        <a:xfrm>
          <a:off x="17937480" y="103238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97790</xdr:rowOff>
    </xdr:from>
    <xdr:to>
      <xdr:col>102</xdr:col>
      <xdr:colOff>165100</xdr:colOff>
      <xdr:row>62</xdr:row>
      <xdr:rowOff>27940</xdr:rowOff>
    </xdr:to>
    <xdr:sp macro="" textlink="">
      <xdr:nvSpPr>
        <xdr:cNvPr id="700" name="フローチャート: 判断 699">
          <a:extLst>
            <a:ext uri="{FF2B5EF4-FFF2-40B4-BE49-F238E27FC236}">
              <a16:creationId xmlns:a16="http://schemas.microsoft.com/office/drawing/2014/main" id="{A1826D36-690C-450A-8DFB-8FBD6A4C7F35}"/>
            </a:ext>
          </a:extLst>
        </xdr:cNvPr>
        <xdr:cNvSpPr/>
      </xdr:nvSpPr>
      <xdr:spPr>
        <a:xfrm>
          <a:off x="17162780" y="103238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120650</xdr:rowOff>
    </xdr:from>
    <xdr:to>
      <xdr:col>98</xdr:col>
      <xdr:colOff>38100</xdr:colOff>
      <xdr:row>62</xdr:row>
      <xdr:rowOff>50800</xdr:rowOff>
    </xdr:to>
    <xdr:sp macro="" textlink="">
      <xdr:nvSpPr>
        <xdr:cNvPr id="701" name="フローチャート: 判断 700">
          <a:extLst>
            <a:ext uri="{FF2B5EF4-FFF2-40B4-BE49-F238E27FC236}">
              <a16:creationId xmlns:a16="http://schemas.microsoft.com/office/drawing/2014/main" id="{57EC5A32-68A3-4629-A641-87AD33EA471C}"/>
            </a:ext>
          </a:extLst>
        </xdr:cNvPr>
        <xdr:cNvSpPr/>
      </xdr:nvSpPr>
      <xdr:spPr>
        <a:xfrm>
          <a:off x="16388080" y="103466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111760</xdr:rowOff>
    </xdr:from>
    <xdr:ext cx="762000" cy="258445"/>
    <xdr:sp macro="" textlink="">
      <xdr:nvSpPr>
        <xdr:cNvPr id="702" name="テキスト ボックス 701">
          <a:extLst>
            <a:ext uri="{FF2B5EF4-FFF2-40B4-BE49-F238E27FC236}">
              <a16:creationId xmlns:a16="http://schemas.microsoft.com/office/drawing/2014/main" id="{B323CF22-FC89-47C5-BEEA-FFE2A5993F63}"/>
            </a:ext>
          </a:extLst>
        </xdr:cNvPr>
        <xdr:cNvSpPr txBox="1"/>
      </xdr:nvSpPr>
      <xdr:spPr>
        <a:xfrm>
          <a:off x="19342100" y="111760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8445"/>
    <xdr:sp macro="" textlink="">
      <xdr:nvSpPr>
        <xdr:cNvPr id="703" name="テキスト ボックス 702">
          <a:extLst>
            <a:ext uri="{FF2B5EF4-FFF2-40B4-BE49-F238E27FC236}">
              <a16:creationId xmlns:a16="http://schemas.microsoft.com/office/drawing/2014/main" id="{144A12F7-64A3-402D-8C55-53432C9A98D7}"/>
            </a:ext>
          </a:extLst>
        </xdr:cNvPr>
        <xdr:cNvSpPr txBox="1"/>
      </xdr:nvSpPr>
      <xdr:spPr>
        <a:xfrm>
          <a:off x="18610580" y="111760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2000" cy="258445"/>
    <xdr:sp macro="" textlink="">
      <xdr:nvSpPr>
        <xdr:cNvPr id="704" name="テキスト ボックス 703">
          <a:extLst>
            <a:ext uri="{FF2B5EF4-FFF2-40B4-BE49-F238E27FC236}">
              <a16:creationId xmlns:a16="http://schemas.microsoft.com/office/drawing/2014/main" id="{8A6639DA-B3EC-4B9B-8264-D50DDDA5909B}"/>
            </a:ext>
          </a:extLst>
        </xdr:cNvPr>
        <xdr:cNvSpPr txBox="1"/>
      </xdr:nvSpPr>
      <xdr:spPr>
        <a:xfrm>
          <a:off x="17820640" y="111760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8445"/>
    <xdr:sp macro="" textlink="">
      <xdr:nvSpPr>
        <xdr:cNvPr id="705" name="テキスト ボックス 704">
          <a:extLst>
            <a:ext uri="{FF2B5EF4-FFF2-40B4-BE49-F238E27FC236}">
              <a16:creationId xmlns:a16="http://schemas.microsoft.com/office/drawing/2014/main" id="{AE658679-7E0C-4D34-BDB9-5A5DBEAFBDF0}"/>
            </a:ext>
          </a:extLst>
        </xdr:cNvPr>
        <xdr:cNvSpPr txBox="1"/>
      </xdr:nvSpPr>
      <xdr:spPr>
        <a:xfrm>
          <a:off x="17045940" y="111760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8445"/>
    <xdr:sp macro="" textlink="">
      <xdr:nvSpPr>
        <xdr:cNvPr id="706" name="テキスト ボックス 705">
          <a:extLst>
            <a:ext uri="{FF2B5EF4-FFF2-40B4-BE49-F238E27FC236}">
              <a16:creationId xmlns:a16="http://schemas.microsoft.com/office/drawing/2014/main" id="{5140ECF9-E94E-4E5E-8ED4-9C57D4099BB2}"/>
            </a:ext>
          </a:extLst>
        </xdr:cNvPr>
        <xdr:cNvSpPr txBox="1"/>
      </xdr:nvSpPr>
      <xdr:spPr>
        <a:xfrm>
          <a:off x="16263620" y="111760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60</xdr:row>
      <xdr:rowOff>40640</xdr:rowOff>
    </xdr:from>
    <xdr:to>
      <xdr:col>116</xdr:col>
      <xdr:colOff>114300</xdr:colOff>
      <xdr:row>60</xdr:row>
      <xdr:rowOff>142240</xdr:rowOff>
    </xdr:to>
    <xdr:sp macro="" textlink="">
      <xdr:nvSpPr>
        <xdr:cNvPr id="707" name="楕円 706">
          <a:extLst>
            <a:ext uri="{FF2B5EF4-FFF2-40B4-BE49-F238E27FC236}">
              <a16:creationId xmlns:a16="http://schemas.microsoft.com/office/drawing/2014/main" id="{A50CABF3-AAC1-4D6F-BD8F-BED4B24DA79A}"/>
            </a:ext>
          </a:extLst>
        </xdr:cNvPr>
        <xdr:cNvSpPr/>
      </xdr:nvSpPr>
      <xdr:spPr>
        <a:xfrm>
          <a:off x="19458940" y="1009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63500</xdr:rowOff>
    </xdr:from>
    <xdr:ext cx="469900" cy="258445"/>
    <xdr:sp macro="" textlink="">
      <xdr:nvSpPr>
        <xdr:cNvPr id="708" name="【保健センター・保健所】&#10;一人当たり面積該当値テキスト">
          <a:extLst>
            <a:ext uri="{FF2B5EF4-FFF2-40B4-BE49-F238E27FC236}">
              <a16:creationId xmlns:a16="http://schemas.microsoft.com/office/drawing/2014/main" id="{6B9DD202-446A-400F-939E-085C3974978C}"/>
            </a:ext>
          </a:extLst>
        </xdr:cNvPr>
        <xdr:cNvSpPr txBox="1"/>
      </xdr:nvSpPr>
      <xdr:spPr>
        <a:xfrm>
          <a:off x="19547840" y="995426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0.026</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60</xdr:row>
      <xdr:rowOff>40640</xdr:rowOff>
    </xdr:from>
    <xdr:to>
      <xdr:col>112</xdr:col>
      <xdr:colOff>38100</xdr:colOff>
      <xdr:row>60</xdr:row>
      <xdr:rowOff>142240</xdr:rowOff>
    </xdr:to>
    <xdr:sp macro="" textlink="">
      <xdr:nvSpPr>
        <xdr:cNvPr id="709" name="楕円 708">
          <a:extLst>
            <a:ext uri="{FF2B5EF4-FFF2-40B4-BE49-F238E27FC236}">
              <a16:creationId xmlns:a16="http://schemas.microsoft.com/office/drawing/2014/main" id="{53E8E813-4CB4-4015-9491-168D46EBEE84}"/>
            </a:ext>
          </a:extLst>
        </xdr:cNvPr>
        <xdr:cNvSpPr/>
      </xdr:nvSpPr>
      <xdr:spPr>
        <a:xfrm>
          <a:off x="18735040" y="1009904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91440</xdr:rowOff>
    </xdr:from>
    <xdr:to>
      <xdr:col>116</xdr:col>
      <xdr:colOff>63500</xdr:colOff>
      <xdr:row>60</xdr:row>
      <xdr:rowOff>91440</xdr:rowOff>
    </xdr:to>
    <xdr:cxnSp macro="">
      <xdr:nvCxnSpPr>
        <xdr:cNvPr id="710" name="直線コネクタ 709">
          <a:extLst>
            <a:ext uri="{FF2B5EF4-FFF2-40B4-BE49-F238E27FC236}">
              <a16:creationId xmlns:a16="http://schemas.microsoft.com/office/drawing/2014/main" id="{ABEB0746-3463-4E75-94CE-A2808C6004CF}"/>
            </a:ext>
          </a:extLst>
        </xdr:cNvPr>
        <xdr:cNvCxnSpPr/>
      </xdr:nvCxnSpPr>
      <xdr:spPr>
        <a:xfrm>
          <a:off x="18778220" y="10149840"/>
          <a:ext cx="7315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40640</xdr:rowOff>
    </xdr:from>
    <xdr:to>
      <xdr:col>107</xdr:col>
      <xdr:colOff>101600</xdr:colOff>
      <xdr:row>60</xdr:row>
      <xdr:rowOff>142240</xdr:rowOff>
    </xdr:to>
    <xdr:sp macro="" textlink="">
      <xdr:nvSpPr>
        <xdr:cNvPr id="711" name="楕円 710">
          <a:extLst>
            <a:ext uri="{FF2B5EF4-FFF2-40B4-BE49-F238E27FC236}">
              <a16:creationId xmlns:a16="http://schemas.microsoft.com/office/drawing/2014/main" id="{6054912B-104A-4FA3-992E-4A131C4A615F}"/>
            </a:ext>
          </a:extLst>
        </xdr:cNvPr>
        <xdr:cNvSpPr/>
      </xdr:nvSpPr>
      <xdr:spPr>
        <a:xfrm>
          <a:off x="17937480" y="1009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91440</xdr:rowOff>
    </xdr:from>
    <xdr:to>
      <xdr:col>111</xdr:col>
      <xdr:colOff>177800</xdr:colOff>
      <xdr:row>60</xdr:row>
      <xdr:rowOff>91440</xdr:rowOff>
    </xdr:to>
    <xdr:cxnSp macro="">
      <xdr:nvCxnSpPr>
        <xdr:cNvPr id="712" name="直線コネクタ 711">
          <a:extLst>
            <a:ext uri="{FF2B5EF4-FFF2-40B4-BE49-F238E27FC236}">
              <a16:creationId xmlns:a16="http://schemas.microsoft.com/office/drawing/2014/main" id="{DD5E1239-1111-4D70-A0CE-4A2F8F5B2DE7}"/>
            </a:ext>
          </a:extLst>
        </xdr:cNvPr>
        <xdr:cNvCxnSpPr/>
      </xdr:nvCxnSpPr>
      <xdr:spPr>
        <a:xfrm>
          <a:off x="17988280" y="10149840"/>
          <a:ext cx="78994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40640</xdr:rowOff>
    </xdr:from>
    <xdr:to>
      <xdr:col>102</xdr:col>
      <xdr:colOff>165100</xdr:colOff>
      <xdr:row>60</xdr:row>
      <xdr:rowOff>142240</xdr:rowOff>
    </xdr:to>
    <xdr:sp macro="" textlink="">
      <xdr:nvSpPr>
        <xdr:cNvPr id="713" name="楕円 712">
          <a:extLst>
            <a:ext uri="{FF2B5EF4-FFF2-40B4-BE49-F238E27FC236}">
              <a16:creationId xmlns:a16="http://schemas.microsoft.com/office/drawing/2014/main" id="{CA23023A-A79E-4654-898C-9A3BB503B74F}"/>
            </a:ext>
          </a:extLst>
        </xdr:cNvPr>
        <xdr:cNvSpPr/>
      </xdr:nvSpPr>
      <xdr:spPr>
        <a:xfrm>
          <a:off x="17162780" y="1009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91440</xdr:rowOff>
    </xdr:from>
    <xdr:to>
      <xdr:col>107</xdr:col>
      <xdr:colOff>50800</xdr:colOff>
      <xdr:row>60</xdr:row>
      <xdr:rowOff>91440</xdr:rowOff>
    </xdr:to>
    <xdr:cxnSp macro="">
      <xdr:nvCxnSpPr>
        <xdr:cNvPr id="714" name="直線コネクタ 713">
          <a:extLst>
            <a:ext uri="{FF2B5EF4-FFF2-40B4-BE49-F238E27FC236}">
              <a16:creationId xmlns:a16="http://schemas.microsoft.com/office/drawing/2014/main" id="{2F56C86B-8CFA-4B0E-9DC2-305578080313}"/>
            </a:ext>
          </a:extLst>
        </xdr:cNvPr>
        <xdr:cNvCxnSpPr/>
      </xdr:nvCxnSpPr>
      <xdr:spPr>
        <a:xfrm>
          <a:off x="17213580" y="10149840"/>
          <a:ext cx="7747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40640</xdr:rowOff>
    </xdr:from>
    <xdr:to>
      <xdr:col>98</xdr:col>
      <xdr:colOff>38100</xdr:colOff>
      <xdr:row>60</xdr:row>
      <xdr:rowOff>142240</xdr:rowOff>
    </xdr:to>
    <xdr:sp macro="" textlink="">
      <xdr:nvSpPr>
        <xdr:cNvPr id="715" name="楕円 714">
          <a:extLst>
            <a:ext uri="{FF2B5EF4-FFF2-40B4-BE49-F238E27FC236}">
              <a16:creationId xmlns:a16="http://schemas.microsoft.com/office/drawing/2014/main" id="{2AB3F342-7A91-44ED-A61E-08BB1493AA31}"/>
            </a:ext>
          </a:extLst>
        </xdr:cNvPr>
        <xdr:cNvSpPr/>
      </xdr:nvSpPr>
      <xdr:spPr>
        <a:xfrm>
          <a:off x="16388080" y="1009904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91440</xdr:rowOff>
    </xdr:from>
    <xdr:to>
      <xdr:col>102</xdr:col>
      <xdr:colOff>114300</xdr:colOff>
      <xdr:row>60</xdr:row>
      <xdr:rowOff>91440</xdr:rowOff>
    </xdr:to>
    <xdr:cxnSp macro="">
      <xdr:nvCxnSpPr>
        <xdr:cNvPr id="716" name="直線コネクタ 715">
          <a:extLst>
            <a:ext uri="{FF2B5EF4-FFF2-40B4-BE49-F238E27FC236}">
              <a16:creationId xmlns:a16="http://schemas.microsoft.com/office/drawing/2014/main" id="{95B53A8A-2923-4F94-9695-B446A8AC795A}"/>
            </a:ext>
          </a:extLst>
        </xdr:cNvPr>
        <xdr:cNvCxnSpPr/>
      </xdr:nvCxnSpPr>
      <xdr:spPr>
        <a:xfrm>
          <a:off x="16431260" y="10149840"/>
          <a:ext cx="7823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62</xdr:row>
      <xdr:rowOff>19050</xdr:rowOff>
    </xdr:from>
    <xdr:ext cx="469900" cy="258445"/>
    <xdr:sp macro="" textlink="">
      <xdr:nvSpPr>
        <xdr:cNvPr id="717" name="n_1aveValue【保健センター・保健所】&#10;一人当たり面積">
          <a:extLst>
            <a:ext uri="{FF2B5EF4-FFF2-40B4-BE49-F238E27FC236}">
              <a16:creationId xmlns:a16="http://schemas.microsoft.com/office/drawing/2014/main" id="{4C477F65-35EC-4A8A-9A42-EFAB35308352}"/>
            </a:ext>
          </a:extLst>
        </xdr:cNvPr>
        <xdr:cNvSpPr txBox="1"/>
      </xdr:nvSpPr>
      <xdr:spPr>
        <a:xfrm>
          <a:off x="18561050" y="1041273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0.016</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62</xdr:row>
      <xdr:rowOff>19050</xdr:rowOff>
    </xdr:from>
    <xdr:ext cx="469265" cy="258445"/>
    <xdr:sp macro="" textlink="">
      <xdr:nvSpPr>
        <xdr:cNvPr id="718" name="n_2aveValue【保健センター・保健所】&#10;一人当たり面積">
          <a:extLst>
            <a:ext uri="{FF2B5EF4-FFF2-40B4-BE49-F238E27FC236}">
              <a16:creationId xmlns:a16="http://schemas.microsoft.com/office/drawing/2014/main" id="{BAFFDDF3-B7AB-43C1-987F-E3C750BCF6FF}"/>
            </a:ext>
          </a:extLst>
        </xdr:cNvPr>
        <xdr:cNvSpPr txBox="1"/>
      </xdr:nvSpPr>
      <xdr:spPr>
        <a:xfrm>
          <a:off x="17776190" y="1041273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0.016</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62</xdr:row>
      <xdr:rowOff>19050</xdr:rowOff>
    </xdr:from>
    <xdr:ext cx="469265" cy="258445"/>
    <xdr:sp macro="" textlink="">
      <xdr:nvSpPr>
        <xdr:cNvPr id="719" name="n_3aveValue【保健センター・保健所】&#10;一人当たり面積">
          <a:extLst>
            <a:ext uri="{FF2B5EF4-FFF2-40B4-BE49-F238E27FC236}">
              <a16:creationId xmlns:a16="http://schemas.microsoft.com/office/drawing/2014/main" id="{15711C51-8243-41C5-99D1-07DF2665BD1C}"/>
            </a:ext>
          </a:extLst>
        </xdr:cNvPr>
        <xdr:cNvSpPr txBox="1"/>
      </xdr:nvSpPr>
      <xdr:spPr>
        <a:xfrm>
          <a:off x="17001490" y="1041273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0.016</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62</xdr:row>
      <xdr:rowOff>41910</xdr:rowOff>
    </xdr:from>
    <xdr:ext cx="469265" cy="258445"/>
    <xdr:sp macro="" textlink="">
      <xdr:nvSpPr>
        <xdr:cNvPr id="720" name="n_4aveValue【保健センター・保健所】&#10;一人当たり面積">
          <a:extLst>
            <a:ext uri="{FF2B5EF4-FFF2-40B4-BE49-F238E27FC236}">
              <a16:creationId xmlns:a16="http://schemas.microsoft.com/office/drawing/2014/main" id="{840C357E-C66D-4EEB-BE40-7C375C0619D5}"/>
            </a:ext>
          </a:extLst>
        </xdr:cNvPr>
        <xdr:cNvSpPr txBox="1"/>
      </xdr:nvSpPr>
      <xdr:spPr>
        <a:xfrm>
          <a:off x="16226790" y="1043559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0.015</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58</xdr:row>
      <xdr:rowOff>158750</xdr:rowOff>
    </xdr:from>
    <xdr:ext cx="469900" cy="259080"/>
    <xdr:sp macro="" textlink="">
      <xdr:nvSpPr>
        <xdr:cNvPr id="721" name="n_1mainValue【保健センター・保健所】&#10;一人当たり面積">
          <a:extLst>
            <a:ext uri="{FF2B5EF4-FFF2-40B4-BE49-F238E27FC236}">
              <a16:creationId xmlns:a16="http://schemas.microsoft.com/office/drawing/2014/main" id="{F7C1FA12-A806-4278-A0D2-A8D9928AED73}"/>
            </a:ext>
          </a:extLst>
        </xdr:cNvPr>
        <xdr:cNvSpPr txBox="1"/>
      </xdr:nvSpPr>
      <xdr:spPr>
        <a:xfrm>
          <a:off x="18561050" y="98818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0.026</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58</xdr:row>
      <xdr:rowOff>158750</xdr:rowOff>
    </xdr:from>
    <xdr:ext cx="469265" cy="259080"/>
    <xdr:sp macro="" textlink="">
      <xdr:nvSpPr>
        <xdr:cNvPr id="722" name="n_2mainValue【保健センター・保健所】&#10;一人当たり面積">
          <a:extLst>
            <a:ext uri="{FF2B5EF4-FFF2-40B4-BE49-F238E27FC236}">
              <a16:creationId xmlns:a16="http://schemas.microsoft.com/office/drawing/2014/main" id="{3CF7D071-39CB-4117-BCA4-2683874EBF3A}"/>
            </a:ext>
          </a:extLst>
        </xdr:cNvPr>
        <xdr:cNvSpPr txBox="1"/>
      </xdr:nvSpPr>
      <xdr:spPr>
        <a:xfrm>
          <a:off x="17776190" y="98818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0.026</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58</xdr:row>
      <xdr:rowOff>158750</xdr:rowOff>
    </xdr:from>
    <xdr:ext cx="469265" cy="259080"/>
    <xdr:sp macro="" textlink="">
      <xdr:nvSpPr>
        <xdr:cNvPr id="723" name="n_3mainValue【保健センター・保健所】&#10;一人当たり面積">
          <a:extLst>
            <a:ext uri="{FF2B5EF4-FFF2-40B4-BE49-F238E27FC236}">
              <a16:creationId xmlns:a16="http://schemas.microsoft.com/office/drawing/2014/main" id="{7B56A10E-C4DA-41E1-8485-B16F73C06F19}"/>
            </a:ext>
          </a:extLst>
        </xdr:cNvPr>
        <xdr:cNvSpPr txBox="1"/>
      </xdr:nvSpPr>
      <xdr:spPr>
        <a:xfrm>
          <a:off x="17001490" y="98818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0.026</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58</xdr:row>
      <xdr:rowOff>158750</xdr:rowOff>
    </xdr:from>
    <xdr:ext cx="469265" cy="259080"/>
    <xdr:sp macro="" textlink="">
      <xdr:nvSpPr>
        <xdr:cNvPr id="724" name="n_4mainValue【保健センター・保健所】&#10;一人当たり面積">
          <a:extLst>
            <a:ext uri="{FF2B5EF4-FFF2-40B4-BE49-F238E27FC236}">
              <a16:creationId xmlns:a16="http://schemas.microsoft.com/office/drawing/2014/main" id="{1A5345A5-592F-4919-925C-A1B7E59ADC3E}"/>
            </a:ext>
          </a:extLst>
        </xdr:cNvPr>
        <xdr:cNvSpPr txBox="1"/>
      </xdr:nvSpPr>
      <xdr:spPr>
        <a:xfrm>
          <a:off x="16226790" y="98818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5" name="正方形/長方形 724">
          <a:extLst>
            <a:ext uri="{FF2B5EF4-FFF2-40B4-BE49-F238E27FC236}">
              <a16:creationId xmlns:a16="http://schemas.microsoft.com/office/drawing/2014/main" id="{02498A34-8671-43FF-BEA8-F48712FBC04F}"/>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6" name="正方形/長方形 725">
          <a:extLst>
            <a:ext uri="{FF2B5EF4-FFF2-40B4-BE49-F238E27FC236}">
              <a16:creationId xmlns:a16="http://schemas.microsoft.com/office/drawing/2014/main" id="{AF94CC8E-BB6F-4C51-B3A6-8F6F6E701A98}"/>
            </a:ext>
          </a:extLst>
        </xdr:cNvPr>
        <xdr:cNvSpPr/>
      </xdr:nvSpPr>
      <xdr:spPr>
        <a:xfrm>
          <a:off x="11064240" y="1219708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7" name="正方形/長方形 726">
          <a:extLst>
            <a:ext uri="{FF2B5EF4-FFF2-40B4-BE49-F238E27FC236}">
              <a16:creationId xmlns:a16="http://schemas.microsoft.com/office/drawing/2014/main" id="{03F93C43-08EF-4A84-B634-CBA9C3E6C47F}"/>
            </a:ext>
          </a:extLst>
        </xdr:cNvPr>
        <xdr:cNvSpPr/>
      </xdr:nvSpPr>
      <xdr:spPr>
        <a:xfrm>
          <a:off x="11064240" y="1239647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17/36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8" name="正方形/長方形 727">
          <a:extLst>
            <a:ext uri="{FF2B5EF4-FFF2-40B4-BE49-F238E27FC236}">
              <a16:creationId xmlns:a16="http://schemas.microsoft.com/office/drawing/2014/main" id="{94D98074-8679-4CE9-9F53-98E95EA08EB7}"/>
            </a:ext>
          </a:extLst>
        </xdr:cNvPr>
        <xdr:cNvSpPr/>
      </xdr:nvSpPr>
      <xdr:spPr>
        <a:xfrm>
          <a:off x="11965940" y="1219708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9" name="正方形/長方形 728">
          <a:extLst>
            <a:ext uri="{FF2B5EF4-FFF2-40B4-BE49-F238E27FC236}">
              <a16:creationId xmlns:a16="http://schemas.microsoft.com/office/drawing/2014/main" id="{087D0896-C44A-495D-A64D-B19737B4DDB0}"/>
            </a:ext>
          </a:extLst>
        </xdr:cNvPr>
        <xdr:cNvSpPr/>
      </xdr:nvSpPr>
      <xdr:spPr>
        <a:xfrm>
          <a:off x="11965940" y="1239647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0" name="正方形/長方形 729">
          <a:extLst>
            <a:ext uri="{FF2B5EF4-FFF2-40B4-BE49-F238E27FC236}">
              <a16:creationId xmlns:a16="http://schemas.microsoft.com/office/drawing/2014/main" id="{269696AE-9F2D-4756-8D6C-6E0580B3BFF3}"/>
            </a:ext>
          </a:extLst>
        </xdr:cNvPr>
        <xdr:cNvSpPr/>
      </xdr:nvSpPr>
      <xdr:spPr>
        <a:xfrm>
          <a:off x="12971780" y="1219708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1" name="正方形/長方形 730">
          <a:extLst>
            <a:ext uri="{FF2B5EF4-FFF2-40B4-BE49-F238E27FC236}">
              <a16:creationId xmlns:a16="http://schemas.microsoft.com/office/drawing/2014/main" id="{577CBDC6-72AB-4356-825C-9B13054A9436}"/>
            </a:ext>
          </a:extLst>
        </xdr:cNvPr>
        <xdr:cNvSpPr/>
      </xdr:nvSpPr>
      <xdr:spPr>
        <a:xfrm>
          <a:off x="12971780" y="1239647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2" name="正方形/長方形 731">
          <a:extLst>
            <a:ext uri="{FF2B5EF4-FFF2-40B4-BE49-F238E27FC236}">
              <a16:creationId xmlns:a16="http://schemas.microsoft.com/office/drawing/2014/main" id="{465F5369-BCE4-4363-8CEF-60AE713774B8}"/>
            </a:ext>
          </a:extLst>
        </xdr:cNvPr>
        <xdr:cNvSpPr/>
      </xdr:nvSpPr>
      <xdr:spPr>
        <a:xfrm>
          <a:off x="10960100" y="12668250"/>
          <a:ext cx="41529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7815" cy="224790"/>
    <xdr:sp macro="" textlink="">
      <xdr:nvSpPr>
        <xdr:cNvPr id="733" name="テキスト ボックス 732">
          <a:extLst>
            <a:ext uri="{FF2B5EF4-FFF2-40B4-BE49-F238E27FC236}">
              <a16:creationId xmlns:a16="http://schemas.microsoft.com/office/drawing/2014/main" id="{984DF9D2-9F53-4EC7-8DAF-30D1B3882574}"/>
            </a:ext>
          </a:extLst>
        </xdr:cNvPr>
        <xdr:cNvSpPr txBox="1"/>
      </xdr:nvSpPr>
      <xdr:spPr>
        <a:xfrm>
          <a:off x="10922000" y="1248156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4" name="直線コネクタ 733">
          <a:extLst>
            <a:ext uri="{FF2B5EF4-FFF2-40B4-BE49-F238E27FC236}">
              <a16:creationId xmlns:a16="http://schemas.microsoft.com/office/drawing/2014/main" id="{70BE21A5-6D5B-44F4-9BE7-12B67111081C}"/>
            </a:ext>
          </a:extLst>
        </xdr:cNvPr>
        <xdr:cNvCxnSpPr/>
      </xdr:nvCxnSpPr>
      <xdr:spPr>
        <a:xfrm>
          <a:off x="10960100" y="14904720"/>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88</xdr:row>
      <xdr:rowOff>10160</xdr:rowOff>
    </xdr:from>
    <xdr:ext cx="466725" cy="259080"/>
    <xdr:sp macro="" textlink="">
      <xdr:nvSpPr>
        <xdr:cNvPr id="735" name="テキスト ボックス 734">
          <a:extLst>
            <a:ext uri="{FF2B5EF4-FFF2-40B4-BE49-F238E27FC236}">
              <a16:creationId xmlns:a16="http://schemas.microsoft.com/office/drawing/2014/main" id="{57DD8D02-6AAA-4655-9B44-9F4CF9BCB728}"/>
            </a:ext>
          </a:extLst>
        </xdr:cNvPr>
        <xdr:cNvSpPr txBox="1"/>
      </xdr:nvSpPr>
      <xdr:spPr>
        <a:xfrm>
          <a:off x="10561320" y="1476248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6" name="直線コネクタ 735">
          <a:extLst>
            <a:ext uri="{FF2B5EF4-FFF2-40B4-BE49-F238E27FC236}">
              <a16:creationId xmlns:a16="http://schemas.microsoft.com/office/drawing/2014/main" id="{A03CDA57-C79B-44AC-8CFE-F353C9B24830}"/>
            </a:ext>
          </a:extLst>
        </xdr:cNvPr>
        <xdr:cNvCxnSpPr/>
      </xdr:nvCxnSpPr>
      <xdr:spPr>
        <a:xfrm>
          <a:off x="10960100" y="14531340"/>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85</xdr:row>
      <xdr:rowOff>143510</xdr:rowOff>
    </xdr:from>
    <xdr:ext cx="466725" cy="258445"/>
    <xdr:sp macro="" textlink="">
      <xdr:nvSpPr>
        <xdr:cNvPr id="737" name="テキスト ボックス 736">
          <a:extLst>
            <a:ext uri="{FF2B5EF4-FFF2-40B4-BE49-F238E27FC236}">
              <a16:creationId xmlns:a16="http://schemas.microsoft.com/office/drawing/2014/main" id="{FBDA7206-66F3-49DF-A12C-649744470876}"/>
            </a:ext>
          </a:extLst>
        </xdr:cNvPr>
        <xdr:cNvSpPr txBox="1"/>
      </xdr:nvSpPr>
      <xdr:spPr>
        <a:xfrm>
          <a:off x="10561320" y="1439291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8" name="直線コネクタ 737">
          <a:extLst>
            <a:ext uri="{FF2B5EF4-FFF2-40B4-BE49-F238E27FC236}">
              <a16:creationId xmlns:a16="http://schemas.microsoft.com/office/drawing/2014/main" id="{D392E793-CD8B-4488-ADA3-C1DCA80B0624}"/>
            </a:ext>
          </a:extLst>
        </xdr:cNvPr>
        <xdr:cNvCxnSpPr/>
      </xdr:nvCxnSpPr>
      <xdr:spPr>
        <a:xfrm>
          <a:off x="10960100" y="14157960"/>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83</xdr:row>
      <xdr:rowOff>105410</xdr:rowOff>
    </xdr:from>
    <xdr:ext cx="403225" cy="259080"/>
    <xdr:sp macro="" textlink="">
      <xdr:nvSpPr>
        <xdr:cNvPr id="739" name="テキスト ボックス 738">
          <a:extLst>
            <a:ext uri="{FF2B5EF4-FFF2-40B4-BE49-F238E27FC236}">
              <a16:creationId xmlns:a16="http://schemas.microsoft.com/office/drawing/2014/main" id="{5BD5E0A0-340A-4424-B1BC-845C45621530}"/>
            </a:ext>
          </a:extLst>
        </xdr:cNvPr>
        <xdr:cNvSpPr txBox="1"/>
      </xdr:nvSpPr>
      <xdr:spPr>
        <a:xfrm>
          <a:off x="10602595" y="1401953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0" name="直線コネクタ 739">
          <a:extLst>
            <a:ext uri="{FF2B5EF4-FFF2-40B4-BE49-F238E27FC236}">
              <a16:creationId xmlns:a16="http://schemas.microsoft.com/office/drawing/2014/main" id="{78FF1DE6-CC50-4D78-B713-62539E3A8607}"/>
            </a:ext>
          </a:extLst>
        </xdr:cNvPr>
        <xdr:cNvCxnSpPr/>
      </xdr:nvCxnSpPr>
      <xdr:spPr>
        <a:xfrm>
          <a:off x="10960100" y="13784580"/>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81</xdr:row>
      <xdr:rowOff>67310</xdr:rowOff>
    </xdr:from>
    <xdr:ext cx="403225" cy="259080"/>
    <xdr:sp macro="" textlink="">
      <xdr:nvSpPr>
        <xdr:cNvPr id="741" name="テキスト ボックス 740">
          <a:extLst>
            <a:ext uri="{FF2B5EF4-FFF2-40B4-BE49-F238E27FC236}">
              <a16:creationId xmlns:a16="http://schemas.microsoft.com/office/drawing/2014/main" id="{BE19A56D-758B-457F-AFB7-3921D10D314A}"/>
            </a:ext>
          </a:extLst>
        </xdr:cNvPr>
        <xdr:cNvSpPr txBox="1"/>
      </xdr:nvSpPr>
      <xdr:spPr>
        <a:xfrm>
          <a:off x="10602595" y="1364615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2" name="直線コネクタ 741">
          <a:extLst>
            <a:ext uri="{FF2B5EF4-FFF2-40B4-BE49-F238E27FC236}">
              <a16:creationId xmlns:a16="http://schemas.microsoft.com/office/drawing/2014/main" id="{33D32DB9-C490-476C-B744-3E08359F4CBE}"/>
            </a:ext>
          </a:extLst>
        </xdr:cNvPr>
        <xdr:cNvCxnSpPr/>
      </xdr:nvCxnSpPr>
      <xdr:spPr>
        <a:xfrm>
          <a:off x="10960100" y="13411200"/>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79</xdr:row>
      <xdr:rowOff>29210</xdr:rowOff>
    </xdr:from>
    <xdr:ext cx="403225" cy="258445"/>
    <xdr:sp macro="" textlink="">
      <xdr:nvSpPr>
        <xdr:cNvPr id="743" name="テキスト ボックス 742">
          <a:extLst>
            <a:ext uri="{FF2B5EF4-FFF2-40B4-BE49-F238E27FC236}">
              <a16:creationId xmlns:a16="http://schemas.microsoft.com/office/drawing/2014/main" id="{AC266FCE-439B-4229-BCB3-557C69BEC7CD}"/>
            </a:ext>
          </a:extLst>
        </xdr:cNvPr>
        <xdr:cNvSpPr txBox="1"/>
      </xdr:nvSpPr>
      <xdr:spPr>
        <a:xfrm>
          <a:off x="10602595" y="1327277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4" name="直線コネクタ 743">
          <a:extLst>
            <a:ext uri="{FF2B5EF4-FFF2-40B4-BE49-F238E27FC236}">
              <a16:creationId xmlns:a16="http://schemas.microsoft.com/office/drawing/2014/main" id="{57E8941D-D579-4D9F-863C-CA290E2345B4}"/>
            </a:ext>
          </a:extLst>
        </xdr:cNvPr>
        <xdr:cNvCxnSpPr/>
      </xdr:nvCxnSpPr>
      <xdr:spPr>
        <a:xfrm>
          <a:off x="10960100" y="13041630"/>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76</xdr:row>
      <xdr:rowOff>162560</xdr:rowOff>
    </xdr:from>
    <xdr:ext cx="403225" cy="259080"/>
    <xdr:sp macro="" textlink="">
      <xdr:nvSpPr>
        <xdr:cNvPr id="745" name="テキスト ボックス 744">
          <a:extLst>
            <a:ext uri="{FF2B5EF4-FFF2-40B4-BE49-F238E27FC236}">
              <a16:creationId xmlns:a16="http://schemas.microsoft.com/office/drawing/2014/main" id="{7A37B144-56B1-4528-9FE9-16456FEFE81D}"/>
            </a:ext>
          </a:extLst>
        </xdr:cNvPr>
        <xdr:cNvSpPr txBox="1"/>
      </xdr:nvSpPr>
      <xdr:spPr>
        <a:xfrm>
          <a:off x="10602595" y="1290320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6" name="直線コネクタ 745">
          <a:extLst>
            <a:ext uri="{FF2B5EF4-FFF2-40B4-BE49-F238E27FC236}">
              <a16:creationId xmlns:a16="http://schemas.microsoft.com/office/drawing/2014/main" id="{B19E61BC-95C1-4BDE-B23D-CE77E6B66B37}"/>
            </a:ext>
          </a:extLst>
        </xdr:cNvPr>
        <xdr:cNvCxnSpPr/>
      </xdr:nvCxnSpPr>
      <xdr:spPr>
        <a:xfrm>
          <a:off x="10960100" y="12668250"/>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74</xdr:row>
      <xdr:rowOff>124460</xdr:rowOff>
    </xdr:from>
    <xdr:ext cx="338455" cy="259080"/>
    <xdr:sp macro="" textlink="">
      <xdr:nvSpPr>
        <xdr:cNvPr id="747" name="テキスト ボックス 746">
          <a:extLst>
            <a:ext uri="{FF2B5EF4-FFF2-40B4-BE49-F238E27FC236}">
              <a16:creationId xmlns:a16="http://schemas.microsoft.com/office/drawing/2014/main" id="{12CFC1AE-878C-47FC-A48E-A0E9A2B66EC1}"/>
            </a:ext>
          </a:extLst>
        </xdr:cNvPr>
        <xdr:cNvSpPr txBox="1"/>
      </xdr:nvSpPr>
      <xdr:spPr>
        <a:xfrm>
          <a:off x="10666730" y="1252982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8" name="【消防施設】&#10;有形固定資産減価償却率グラフ枠">
          <a:extLst>
            <a:ext uri="{FF2B5EF4-FFF2-40B4-BE49-F238E27FC236}">
              <a16:creationId xmlns:a16="http://schemas.microsoft.com/office/drawing/2014/main" id="{56C66342-439B-46DB-A507-000E770B44F1}"/>
            </a:ext>
          </a:extLst>
        </xdr:cNvPr>
        <xdr:cNvSpPr/>
      </xdr:nvSpPr>
      <xdr:spPr>
        <a:xfrm>
          <a:off x="10960100" y="12668250"/>
          <a:ext cx="41529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78</xdr:row>
      <xdr:rowOff>97790</xdr:rowOff>
    </xdr:from>
    <xdr:to>
      <xdr:col>85</xdr:col>
      <xdr:colOff>126365</xdr:colOff>
      <xdr:row>85</xdr:row>
      <xdr:rowOff>87630</xdr:rowOff>
    </xdr:to>
    <xdr:cxnSp macro="">
      <xdr:nvCxnSpPr>
        <xdr:cNvPr id="749" name="直線コネクタ 748">
          <a:extLst>
            <a:ext uri="{FF2B5EF4-FFF2-40B4-BE49-F238E27FC236}">
              <a16:creationId xmlns:a16="http://schemas.microsoft.com/office/drawing/2014/main" id="{F695C337-A822-4528-82F8-B71F919DB2D4}"/>
            </a:ext>
          </a:extLst>
        </xdr:cNvPr>
        <xdr:cNvCxnSpPr/>
      </xdr:nvCxnSpPr>
      <xdr:spPr>
        <a:xfrm flipV="1">
          <a:off x="14375765" y="13173710"/>
          <a:ext cx="0" cy="11633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91440</xdr:rowOff>
    </xdr:from>
    <xdr:ext cx="405130" cy="259080"/>
    <xdr:sp macro="" textlink="">
      <xdr:nvSpPr>
        <xdr:cNvPr id="750" name="【消防施設】&#10;有形固定資産減価償却率最小値テキスト">
          <a:extLst>
            <a:ext uri="{FF2B5EF4-FFF2-40B4-BE49-F238E27FC236}">
              <a16:creationId xmlns:a16="http://schemas.microsoft.com/office/drawing/2014/main" id="{7C7E5F9D-9BE2-4B16-884A-3DAC45044477}"/>
            </a:ext>
          </a:extLst>
        </xdr:cNvPr>
        <xdr:cNvSpPr txBox="1"/>
      </xdr:nvSpPr>
      <xdr:spPr>
        <a:xfrm>
          <a:off x="14414500" y="143408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89.6</a:t>
          </a:r>
          <a:endParaRPr kumimoji="1" lang="ja-JP" altLang="en-US" sz="1000" b="1">
            <a:latin typeface="ＭＳ Ｐゴシック"/>
            <a:ea typeface="ＭＳ Ｐゴシック"/>
          </a:endParaRPr>
        </a:p>
      </xdr:txBody>
    </xdr:sp>
    <xdr:clientData/>
  </xdr:oneCellAnchor>
  <xdr:twoCellAnchor>
    <xdr:from>
      <xdr:col>85</xdr:col>
      <xdr:colOff>38100</xdr:colOff>
      <xdr:row>85</xdr:row>
      <xdr:rowOff>87630</xdr:rowOff>
    </xdr:from>
    <xdr:to>
      <xdr:col>86</xdr:col>
      <xdr:colOff>25400</xdr:colOff>
      <xdr:row>85</xdr:row>
      <xdr:rowOff>87630</xdr:rowOff>
    </xdr:to>
    <xdr:cxnSp macro="">
      <xdr:nvCxnSpPr>
        <xdr:cNvPr id="751" name="直線コネクタ 750">
          <a:extLst>
            <a:ext uri="{FF2B5EF4-FFF2-40B4-BE49-F238E27FC236}">
              <a16:creationId xmlns:a16="http://schemas.microsoft.com/office/drawing/2014/main" id="{876AE1A4-7AB0-4EA6-96E0-FE35B0B06B4F}"/>
            </a:ext>
          </a:extLst>
        </xdr:cNvPr>
        <xdr:cNvCxnSpPr/>
      </xdr:nvCxnSpPr>
      <xdr:spPr>
        <a:xfrm>
          <a:off x="14287500" y="1433703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43815</xdr:rowOff>
    </xdr:from>
    <xdr:ext cx="405130" cy="258445"/>
    <xdr:sp macro="" textlink="">
      <xdr:nvSpPr>
        <xdr:cNvPr id="752" name="【消防施設】&#10;有形固定資産減価償却率最大値テキスト">
          <a:extLst>
            <a:ext uri="{FF2B5EF4-FFF2-40B4-BE49-F238E27FC236}">
              <a16:creationId xmlns:a16="http://schemas.microsoft.com/office/drawing/2014/main" id="{2F380B00-F26C-4128-80BE-7FEF74F389D7}"/>
            </a:ext>
          </a:extLst>
        </xdr:cNvPr>
        <xdr:cNvSpPr txBox="1"/>
      </xdr:nvSpPr>
      <xdr:spPr>
        <a:xfrm>
          <a:off x="14414500" y="1295209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27.1</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97790</xdr:rowOff>
    </xdr:from>
    <xdr:to>
      <xdr:col>86</xdr:col>
      <xdr:colOff>25400</xdr:colOff>
      <xdr:row>78</xdr:row>
      <xdr:rowOff>97790</xdr:rowOff>
    </xdr:to>
    <xdr:cxnSp macro="">
      <xdr:nvCxnSpPr>
        <xdr:cNvPr id="753" name="直線コネクタ 752">
          <a:extLst>
            <a:ext uri="{FF2B5EF4-FFF2-40B4-BE49-F238E27FC236}">
              <a16:creationId xmlns:a16="http://schemas.microsoft.com/office/drawing/2014/main" id="{E6C2EE98-26B6-4EFF-B75F-40DACC23C803}"/>
            </a:ext>
          </a:extLst>
        </xdr:cNvPr>
        <xdr:cNvCxnSpPr/>
      </xdr:nvCxnSpPr>
      <xdr:spPr>
        <a:xfrm>
          <a:off x="14287500" y="1317371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144780</xdr:rowOff>
    </xdr:from>
    <xdr:ext cx="405130" cy="258445"/>
    <xdr:sp macro="" textlink="">
      <xdr:nvSpPr>
        <xdr:cNvPr id="754" name="【消防施設】&#10;有形固定資産減価償却率平均値テキスト">
          <a:extLst>
            <a:ext uri="{FF2B5EF4-FFF2-40B4-BE49-F238E27FC236}">
              <a16:creationId xmlns:a16="http://schemas.microsoft.com/office/drawing/2014/main" id="{AC9EC8A3-DEC7-43B5-BD6A-2ADB5DC9CAFE}"/>
            </a:ext>
          </a:extLst>
        </xdr:cNvPr>
        <xdr:cNvSpPr txBox="1"/>
      </xdr:nvSpPr>
      <xdr:spPr>
        <a:xfrm>
          <a:off x="14414500" y="13723620"/>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81</xdr:row>
      <xdr:rowOff>166370</xdr:rowOff>
    </xdr:from>
    <xdr:to>
      <xdr:col>85</xdr:col>
      <xdr:colOff>177800</xdr:colOff>
      <xdr:row>82</xdr:row>
      <xdr:rowOff>96520</xdr:rowOff>
    </xdr:to>
    <xdr:sp macro="" textlink="">
      <xdr:nvSpPr>
        <xdr:cNvPr id="755" name="フローチャート: 判断 754">
          <a:extLst>
            <a:ext uri="{FF2B5EF4-FFF2-40B4-BE49-F238E27FC236}">
              <a16:creationId xmlns:a16="http://schemas.microsoft.com/office/drawing/2014/main" id="{E97F7E8C-072A-40E3-8C54-8C6A881E8304}"/>
            </a:ext>
          </a:extLst>
        </xdr:cNvPr>
        <xdr:cNvSpPr/>
      </xdr:nvSpPr>
      <xdr:spPr>
        <a:xfrm>
          <a:off x="14325600" y="1374521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126365</xdr:rowOff>
    </xdr:from>
    <xdr:to>
      <xdr:col>81</xdr:col>
      <xdr:colOff>101600</xdr:colOff>
      <xdr:row>82</xdr:row>
      <xdr:rowOff>56515</xdr:rowOff>
    </xdr:to>
    <xdr:sp macro="" textlink="">
      <xdr:nvSpPr>
        <xdr:cNvPr id="756" name="フローチャート: 判断 755">
          <a:extLst>
            <a:ext uri="{FF2B5EF4-FFF2-40B4-BE49-F238E27FC236}">
              <a16:creationId xmlns:a16="http://schemas.microsoft.com/office/drawing/2014/main" id="{A64583E7-AE81-418C-ACF3-CA5B34B0089B}"/>
            </a:ext>
          </a:extLst>
        </xdr:cNvPr>
        <xdr:cNvSpPr/>
      </xdr:nvSpPr>
      <xdr:spPr>
        <a:xfrm>
          <a:off x="13578840" y="137052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105410</xdr:rowOff>
    </xdr:from>
    <xdr:to>
      <xdr:col>76</xdr:col>
      <xdr:colOff>165100</xdr:colOff>
      <xdr:row>82</xdr:row>
      <xdr:rowOff>35560</xdr:rowOff>
    </xdr:to>
    <xdr:sp macro="" textlink="">
      <xdr:nvSpPr>
        <xdr:cNvPr id="757" name="フローチャート: 判断 756">
          <a:extLst>
            <a:ext uri="{FF2B5EF4-FFF2-40B4-BE49-F238E27FC236}">
              <a16:creationId xmlns:a16="http://schemas.microsoft.com/office/drawing/2014/main" id="{0DCAF6D1-9636-4A9F-AECA-A9B859736DBD}"/>
            </a:ext>
          </a:extLst>
        </xdr:cNvPr>
        <xdr:cNvSpPr/>
      </xdr:nvSpPr>
      <xdr:spPr>
        <a:xfrm>
          <a:off x="12804140" y="136842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114935</xdr:rowOff>
    </xdr:from>
    <xdr:to>
      <xdr:col>72</xdr:col>
      <xdr:colOff>38100</xdr:colOff>
      <xdr:row>82</xdr:row>
      <xdr:rowOff>45085</xdr:rowOff>
    </xdr:to>
    <xdr:sp macro="" textlink="">
      <xdr:nvSpPr>
        <xdr:cNvPr id="758" name="フローチャート: 判断 757">
          <a:extLst>
            <a:ext uri="{FF2B5EF4-FFF2-40B4-BE49-F238E27FC236}">
              <a16:creationId xmlns:a16="http://schemas.microsoft.com/office/drawing/2014/main" id="{7CE97716-7516-48BE-9CB0-C30BEB3A8D5A}"/>
            </a:ext>
          </a:extLst>
        </xdr:cNvPr>
        <xdr:cNvSpPr/>
      </xdr:nvSpPr>
      <xdr:spPr>
        <a:xfrm>
          <a:off x="12029440" y="1369377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122555</xdr:rowOff>
    </xdr:from>
    <xdr:to>
      <xdr:col>67</xdr:col>
      <xdr:colOff>101600</xdr:colOff>
      <xdr:row>82</xdr:row>
      <xdr:rowOff>52705</xdr:rowOff>
    </xdr:to>
    <xdr:sp macro="" textlink="">
      <xdr:nvSpPr>
        <xdr:cNvPr id="759" name="フローチャート: 判断 758">
          <a:extLst>
            <a:ext uri="{FF2B5EF4-FFF2-40B4-BE49-F238E27FC236}">
              <a16:creationId xmlns:a16="http://schemas.microsoft.com/office/drawing/2014/main" id="{7090168E-90C4-46E3-B1E1-580CB485EEFF}"/>
            </a:ext>
          </a:extLst>
        </xdr:cNvPr>
        <xdr:cNvSpPr/>
      </xdr:nvSpPr>
      <xdr:spPr>
        <a:xfrm>
          <a:off x="11231880" y="137013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149860</xdr:rowOff>
    </xdr:from>
    <xdr:ext cx="762000" cy="259080"/>
    <xdr:sp macro="" textlink="">
      <xdr:nvSpPr>
        <xdr:cNvPr id="760" name="テキスト ボックス 759">
          <a:extLst>
            <a:ext uri="{FF2B5EF4-FFF2-40B4-BE49-F238E27FC236}">
              <a16:creationId xmlns:a16="http://schemas.microsoft.com/office/drawing/2014/main" id="{F60C78E3-7969-4137-8D61-B3289CED8E5B}"/>
            </a:ext>
          </a:extLst>
        </xdr:cNvPr>
        <xdr:cNvSpPr txBox="1"/>
      </xdr:nvSpPr>
      <xdr:spPr>
        <a:xfrm>
          <a:off x="14208760" y="14902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149860</xdr:rowOff>
    </xdr:from>
    <xdr:ext cx="762000" cy="259080"/>
    <xdr:sp macro="" textlink="">
      <xdr:nvSpPr>
        <xdr:cNvPr id="761" name="テキスト ボックス 760">
          <a:extLst>
            <a:ext uri="{FF2B5EF4-FFF2-40B4-BE49-F238E27FC236}">
              <a16:creationId xmlns:a16="http://schemas.microsoft.com/office/drawing/2014/main" id="{ABEC9446-B861-45BB-9EAF-FBE9521DAB13}"/>
            </a:ext>
          </a:extLst>
        </xdr:cNvPr>
        <xdr:cNvSpPr txBox="1"/>
      </xdr:nvSpPr>
      <xdr:spPr>
        <a:xfrm>
          <a:off x="13462000" y="14902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149860</xdr:rowOff>
    </xdr:from>
    <xdr:ext cx="762000" cy="259080"/>
    <xdr:sp macro="" textlink="">
      <xdr:nvSpPr>
        <xdr:cNvPr id="762" name="テキスト ボックス 761">
          <a:extLst>
            <a:ext uri="{FF2B5EF4-FFF2-40B4-BE49-F238E27FC236}">
              <a16:creationId xmlns:a16="http://schemas.microsoft.com/office/drawing/2014/main" id="{EC2D6547-39D2-41A5-87D9-E4E8FCAFF2C0}"/>
            </a:ext>
          </a:extLst>
        </xdr:cNvPr>
        <xdr:cNvSpPr txBox="1"/>
      </xdr:nvSpPr>
      <xdr:spPr>
        <a:xfrm>
          <a:off x="12687300" y="14902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88</xdr:row>
      <xdr:rowOff>149860</xdr:rowOff>
    </xdr:from>
    <xdr:ext cx="762000" cy="259080"/>
    <xdr:sp macro="" textlink="">
      <xdr:nvSpPr>
        <xdr:cNvPr id="763" name="テキスト ボックス 762">
          <a:extLst>
            <a:ext uri="{FF2B5EF4-FFF2-40B4-BE49-F238E27FC236}">
              <a16:creationId xmlns:a16="http://schemas.microsoft.com/office/drawing/2014/main" id="{53996698-C8A3-4A38-9ABB-9160DB6925DC}"/>
            </a:ext>
          </a:extLst>
        </xdr:cNvPr>
        <xdr:cNvSpPr txBox="1"/>
      </xdr:nvSpPr>
      <xdr:spPr>
        <a:xfrm>
          <a:off x="11904980" y="14902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149860</xdr:rowOff>
    </xdr:from>
    <xdr:ext cx="762000" cy="259080"/>
    <xdr:sp macro="" textlink="">
      <xdr:nvSpPr>
        <xdr:cNvPr id="764" name="テキスト ボックス 763">
          <a:extLst>
            <a:ext uri="{FF2B5EF4-FFF2-40B4-BE49-F238E27FC236}">
              <a16:creationId xmlns:a16="http://schemas.microsoft.com/office/drawing/2014/main" id="{2BD7BF40-045C-4592-AE3C-CB19C6BF667D}"/>
            </a:ext>
          </a:extLst>
        </xdr:cNvPr>
        <xdr:cNvSpPr txBox="1"/>
      </xdr:nvSpPr>
      <xdr:spPr>
        <a:xfrm>
          <a:off x="11115040" y="14902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81</xdr:row>
      <xdr:rowOff>113030</xdr:rowOff>
    </xdr:from>
    <xdr:to>
      <xdr:col>85</xdr:col>
      <xdr:colOff>177800</xdr:colOff>
      <xdr:row>82</xdr:row>
      <xdr:rowOff>43180</xdr:rowOff>
    </xdr:to>
    <xdr:sp macro="" textlink="">
      <xdr:nvSpPr>
        <xdr:cNvPr id="765" name="楕円 764">
          <a:extLst>
            <a:ext uri="{FF2B5EF4-FFF2-40B4-BE49-F238E27FC236}">
              <a16:creationId xmlns:a16="http://schemas.microsoft.com/office/drawing/2014/main" id="{4B9A055A-E240-440F-B833-F441EA5DCB5F}"/>
            </a:ext>
          </a:extLst>
        </xdr:cNvPr>
        <xdr:cNvSpPr/>
      </xdr:nvSpPr>
      <xdr:spPr>
        <a:xfrm>
          <a:off x="14325600" y="1369187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135890</xdr:rowOff>
    </xdr:from>
    <xdr:ext cx="405130" cy="259080"/>
    <xdr:sp macro="" textlink="">
      <xdr:nvSpPr>
        <xdr:cNvPr id="766" name="【消防施設】&#10;有形固定資産減価償却率該当値テキスト">
          <a:extLst>
            <a:ext uri="{FF2B5EF4-FFF2-40B4-BE49-F238E27FC236}">
              <a16:creationId xmlns:a16="http://schemas.microsoft.com/office/drawing/2014/main" id="{ED06A8FD-2AF4-4E45-BD43-A86C6BCE1430}"/>
            </a:ext>
          </a:extLst>
        </xdr:cNvPr>
        <xdr:cNvSpPr txBox="1"/>
      </xdr:nvSpPr>
      <xdr:spPr>
        <a:xfrm>
          <a:off x="14414500" y="135470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81</xdr:row>
      <xdr:rowOff>90170</xdr:rowOff>
    </xdr:from>
    <xdr:to>
      <xdr:col>81</xdr:col>
      <xdr:colOff>101600</xdr:colOff>
      <xdr:row>82</xdr:row>
      <xdr:rowOff>20320</xdr:rowOff>
    </xdr:to>
    <xdr:sp macro="" textlink="">
      <xdr:nvSpPr>
        <xdr:cNvPr id="767" name="楕円 766">
          <a:extLst>
            <a:ext uri="{FF2B5EF4-FFF2-40B4-BE49-F238E27FC236}">
              <a16:creationId xmlns:a16="http://schemas.microsoft.com/office/drawing/2014/main" id="{ABC1CA9D-B7B4-4145-A099-3A161ECF0ED7}"/>
            </a:ext>
          </a:extLst>
        </xdr:cNvPr>
        <xdr:cNvSpPr/>
      </xdr:nvSpPr>
      <xdr:spPr>
        <a:xfrm>
          <a:off x="13578840" y="136690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140970</xdr:rowOff>
    </xdr:from>
    <xdr:to>
      <xdr:col>85</xdr:col>
      <xdr:colOff>127000</xdr:colOff>
      <xdr:row>81</xdr:row>
      <xdr:rowOff>163830</xdr:rowOff>
    </xdr:to>
    <xdr:cxnSp macro="">
      <xdr:nvCxnSpPr>
        <xdr:cNvPr id="768" name="直線コネクタ 767">
          <a:extLst>
            <a:ext uri="{FF2B5EF4-FFF2-40B4-BE49-F238E27FC236}">
              <a16:creationId xmlns:a16="http://schemas.microsoft.com/office/drawing/2014/main" id="{AA2EFE7C-9BDF-4496-BF6C-3F301B48EB38}"/>
            </a:ext>
          </a:extLst>
        </xdr:cNvPr>
        <xdr:cNvCxnSpPr/>
      </xdr:nvCxnSpPr>
      <xdr:spPr>
        <a:xfrm>
          <a:off x="13629640" y="13719810"/>
          <a:ext cx="74676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101600</xdr:rowOff>
    </xdr:from>
    <xdr:to>
      <xdr:col>76</xdr:col>
      <xdr:colOff>165100</xdr:colOff>
      <xdr:row>82</xdr:row>
      <xdr:rowOff>31750</xdr:rowOff>
    </xdr:to>
    <xdr:sp macro="" textlink="">
      <xdr:nvSpPr>
        <xdr:cNvPr id="769" name="楕円 768">
          <a:extLst>
            <a:ext uri="{FF2B5EF4-FFF2-40B4-BE49-F238E27FC236}">
              <a16:creationId xmlns:a16="http://schemas.microsoft.com/office/drawing/2014/main" id="{AEA1A47B-C2C9-400F-A8F5-C192AEA68CF3}"/>
            </a:ext>
          </a:extLst>
        </xdr:cNvPr>
        <xdr:cNvSpPr/>
      </xdr:nvSpPr>
      <xdr:spPr>
        <a:xfrm>
          <a:off x="12804140" y="136804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140970</xdr:rowOff>
    </xdr:from>
    <xdr:to>
      <xdr:col>81</xdr:col>
      <xdr:colOff>50800</xdr:colOff>
      <xdr:row>81</xdr:row>
      <xdr:rowOff>152400</xdr:rowOff>
    </xdr:to>
    <xdr:cxnSp macro="">
      <xdr:nvCxnSpPr>
        <xdr:cNvPr id="770" name="直線コネクタ 769">
          <a:extLst>
            <a:ext uri="{FF2B5EF4-FFF2-40B4-BE49-F238E27FC236}">
              <a16:creationId xmlns:a16="http://schemas.microsoft.com/office/drawing/2014/main" id="{C8728C21-B42C-4CF8-B74F-0BC954089B4A}"/>
            </a:ext>
          </a:extLst>
        </xdr:cNvPr>
        <xdr:cNvCxnSpPr/>
      </xdr:nvCxnSpPr>
      <xdr:spPr>
        <a:xfrm flipV="1">
          <a:off x="12854940" y="13719810"/>
          <a:ext cx="7747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99695</xdr:rowOff>
    </xdr:from>
    <xdr:to>
      <xdr:col>72</xdr:col>
      <xdr:colOff>38100</xdr:colOff>
      <xdr:row>82</xdr:row>
      <xdr:rowOff>29845</xdr:rowOff>
    </xdr:to>
    <xdr:sp macro="" textlink="">
      <xdr:nvSpPr>
        <xdr:cNvPr id="771" name="楕円 770">
          <a:extLst>
            <a:ext uri="{FF2B5EF4-FFF2-40B4-BE49-F238E27FC236}">
              <a16:creationId xmlns:a16="http://schemas.microsoft.com/office/drawing/2014/main" id="{80932F05-9B28-4791-9951-76D8C6E510EC}"/>
            </a:ext>
          </a:extLst>
        </xdr:cNvPr>
        <xdr:cNvSpPr/>
      </xdr:nvSpPr>
      <xdr:spPr>
        <a:xfrm>
          <a:off x="12029440" y="1367853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150495</xdr:rowOff>
    </xdr:from>
    <xdr:to>
      <xdr:col>76</xdr:col>
      <xdr:colOff>114300</xdr:colOff>
      <xdr:row>81</xdr:row>
      <xdr:rowOff>152400</xdr:rowOff>
    </xdr:to>
    <xdr:cxnSp macro="">
      <xdr:nvCxnSpPr>
        <xdr:cNvPr id="772" name="直線コネクタ 771">
          <a:extLst>
            <a:ext uri="{FF2B5EF4-FFF2-40B4-BE49-F238E27FC236}">
              <a16:creationId xmlns:a16="http://schemas.microsoft.com/office/drawing/2014/main" id="{B4622E74-8771-4C7B-BE95-82C668D3C082}"/>
            </a:ext>
          </a:extLst>
        </xdr:cNvPr>
        <xdr:cNvCxnSpPr/>
      </xdr:nvCxnSpPr>
      <xdr:spPr>
        <a:xfrm>
          <a:off x="12072620" y="13729335"/>
          <a:ext cx="78232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97790</xdr:rowOff>
    </xdr:from>
    <xdr:to>
      <xdr:col>67</xdr:col>
      <xdr:colOff>101600</xdr:colOff>
      <xdr:row>82</xdr:row>
      <xdr:rowOff>27940</xdr:rowOff>
    </xdr:to>
    <xdr:sp macro="" textlink="">
      <xdr:nvSpPr>
        <xdr:cNvPr id="773" name="楕円 772">
          <a:extLst>
            <a:ext uri="{FF2B5EF4-FFF2-40B4-BE49-F238E27FC236}">
              <a16:creationId xmlns:a16="http://schemas.microsoft.com/office/drawing/2014/main" id="{2FC7EEBF-F7BE-4B30-878F-A0FC7DD7BF2D}"/>
            </a:ext>
          </a:extLst>
        </xdr:cNvPr>
        <xdr:cNvSpPr/>
      </xdr:nvSpPr>
      <xdr:spPr>
        <a:xfrm>
          <a:off x="11231880" y="136766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148590</xdr:rowOff>
    </xdr:from>
    <xdr:to>
      <xdr:col>71</xdr:col>
      <xdr:colOff>177800</xdr:colOff>
      <xdr:row>81</xdr:row>
      <xdr:rowOff>150495</xdr:rowOff>
    </xdr:to>
    <xdr:cxnSp macro="">
      <xdr:nvCxnSpPr>
        <xdr:cNvPr id="774" name="直線コネクタ 773">
          <a:extLst>
            <a:ext uri="{FF2B5EF4-FFF2-40B4-BE49-F238E27FC236}">
              <a16:creationId xmlns:a16="http://schemas.microsoft.com/office/drawing/2014/main" id="{0E99CFEA-1F7F-41C8-970A-9BB0C77A6691}"/>
            </a:ext>
          </a:extLst>
        </xdr:cNvPr>
        <xdr:cNvCxnSpPr/>
      </xdr:nvCxnSpPr>
      <xdr:spPr>
        <a:xfrm>
          <a:off x="11282680" y="13727430"/>
          <a:ext cx="78994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82</xdr:row>
      <xdr:rowOff>47625</xdr:rowOff>
    </xdr:from>
    <xdr:ext cx="405130" cy="259080"/>
    <xdr:sp macro="" textlink="">
      <xdr:nvSpPr>
        <xdr:cNvPr id="775" name="n_1aveValue【消防施設】&#10;有形固定資産減価償却率">
          <a:extLst>
            <a:ext uri="{FF2B5EF4-FFF2-40B4-BE49-F238E27FC236}">
              <a16:creationId xmlns:a16="http://schemas.microsoft.com/office/drawing/2014/main" id="{A4D32EF8-E31E-4D7E-B316-F13EB7E0DC03}"/>
            </a:ext>
          </a:extLst>
        </xdr:cNvPr>
        <xdr:cNvSpPr txBox="1"/>
      </xdr:nvSpPr>
      <xdr:spPr>
        <a:xfrm>
          <a:off x="13437235" y="137941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58.3</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82</xdr:row>
      <xdr:rowOff>26670</xdr:rowOff>
    </xdr:from>
    <xdr:ext cx="404495" cy="259080"/>
    <xdr:sp macro="" textlink="">
      <xdr:nvSpPr>
        <xdr:cNvPr id="776" name="n_2aveValue【消防施設】&#10;有形固定資産減価償却率">
          <a:extLst>
            <a:ext uri="{FF2B5EF4-FFF2-40B4-BE49-F238E27FC236}">
              <a16:creationId xmlns:a16="http://schemas.microsoft.com/office/drawing/2014/main" id="{1C6B4B23-08E7-4A0A-801A-C4038038E63F}"/>
            </a:ext>
          </a:extLst>
        </xdr:cNvPr>
        <xdr:cNvSpPr txBox="1"/>
      </xdr:nvSpPr>
      <xdr:spPr>
        <a:xfrm>
          <a:off x="12675235" y="1377315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57.2</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82</xdr:row>
      <xdr:rowOff>36195</xdr:rowOff>
    </xdr:from>
    <xdr:ext cx="404495" cy="259080"/>
    <xdr:sp macro="" textlink="">
      <xdr:nvSpPr>
        <xdr:cNvPr id="777" name="n_3aveValue【消防施設】&#10;有形固定資産減価償却率">
          <a:extLst>
            <a:ext uri="{FF2B5EF4-FFF2-40B4-BE49-F238E27FC236}">
              <a16:creationId xmlns:a16="http://schemas.microsoft.com/office/drawing/2014/main" id="{653E9896-F4C6-4F7D-B6C2-FDDEC1B76A4C}"/>
            </a:ext>
          </a:extLst>
        </xdr:cNvPr>
        <xdr:cNvSpPr txBox="1"/>
      </xdr:nvSpPr>
      <xdr:spPr>
        <a:xfrm>
          <a:off x="11900535" y="1378267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57.7</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82</xdr:row>
      <xdr:rowOff>43815</xdr:rowOff>
    </xdr:from>
    <xdr:ext cx="404495" cy="258445"/>
    <xdr:sp macro="" textlink="">
      <xdr:nvSpPr>
        <xdr:cNvPr id="778" name="n_4aveValue【消防施設】&#10;有形固定資産減価償却率">
          <a:extLst>
            <a:ext uri="{FF2B5EF4-FFF2-40B4-BE49-F238E27FC236}">
              <a16:creationId xmlns:a16="http://schemas.microsoft.com/office/drawing/2014/main" id="{E1303FBF-11EE-4153-9B49-2FA9B7BDAE54}"/>
            </a:ext>
          </a:extLst>
        </xdr:cNvPr>
        <xdr:cNvSpPr txBox="1"/>
      </xdr:nvSpPr>
      <xdr:spPr>
        <a:xfrm>
          <a:off x="11102975" y="1379029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58.1</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80</xdr:row>
      <xdr:rowOff>36830</xdr:rowOff>
    </xdr:from>
    <xdr:ext cx="405130" cy="259080"/>
    <xdr:sp macro="" textlink="">
      <xdr:nvSpPr>
        <xdr:cNvPr id="779" name="n_1mainValue【消防施設】&#10;有形固定資産減価償却率">
          <a:extLst>
            <a:ext uri="{FF2B5EF4-FFF2-40B4-BE49-F238E27FC236}">
              <a16:creationId xmlns:a16="http://schemas.microsoft.com/office/drawing/2014/main" id="{40AFA49D-1802-4405-8B98-CF74A09EBE13}"/>
            </a:ext>
          </a:extLst>
        </xdr:cNvPr>
        <xdr:cNvSpPr txBox="1"/>
      </xdr:nvSpPr>
      <xdr:spPr>
        <a:xfrm>
          <a:off x="13437235" y="134480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56.4</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80</xdr:row>
      <xdr:rowOff>48260</xdr:rowOff>
    </xdr:from>
    <xdr:ext cx="404495" cy="259080"/>
    <xdr:sp macro="" textlink="">
      <xdr:nvSpPr>
        <xdr:cNvPr id="780" name="n_2mainValue【消防施設】&#10;有形固定資産減価償却率">
          <a:extLst>
            <a:ext uri="{FF2B5EF4-FFF2-40B4-BE49-F238E27FC236}">
              <a16:creationId xmlns:a16="http://schemas.microsoft.com/office/drawing/2014/main" id="{1E6D56C8-D790-4674-96B4-27E7C7CF463F}"/>
            </a:ext>
          </a:extLst>
        </xdr:cNvPr>
        <xdr:cNvSpPr txBox="1"/>
      </xdr:nvSpPr>
      <xdr:spPr>
        <a:xfrm>
          <a:off x="12675235" y="1345946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57.0</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80</xdr:row>
      <xdr:rowOff>46355</xdr:rowOff>
    </xdr:from>
    <xdr:ext cx="404495" cy="259080"/>
    <xdr:sp macro="" textlink="">
      <xdr:nvSpPr>
        <xdr:cNvPr id="781" name="n_3mainValue【消防施設】&#10;有形固定資産減価償却率">
          <a:extLst>
            <a:ext uri="{FF2B5EF4-FFF2-40B4-BE49-F238E27FC236}">
              <a16:creationId xmlns:a16="http://schemas.microsoft.com/office/drawing/2014/main" id="{2B8C8251-5457-4B35-B1D2-567E52E3480B}"/>
            </a:ext>
          </a:extLst>
        </xdr:cNvPr>
        <xdr:cNvSpPr txBox="1"/>
      </xdr:nvSpPr>
      <xdr:spPr>
        <a:xfrm>
          <a:off x="11900535" y="1345755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56.9</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80</xdr:row>
      <xdr:rowOff>44450</xdr:rowOff>
    </xdr:from>
    <xdr:ext cx="404495" cy="259080"/>
    <xdr:sp macro="" textlink="">
      <xdr:nvSpPr>
        <xdr:cNvPr id="782" name="n_4mainValue【消防施設】&#10;有形固定資産減価償却率">
          <a:extLst>
            <a:ext uri="{FF2B5EF4-FFF2-40B4-BE49-F238E27FC236}">
              <a16:creationId xmlns:a16="http://schemas.microsoft.com/office/drawing/2014/main" id="{7B0019DF-48C0-481E-8C4D-E87B09D99BF6}"/>
            </a:ext>
          </a:extLst>
        </xdr:cNvPr>
        <xdr:cNvSpPr txBox="1"/>
      </xdr:nvSpPr>
      <xdr:spPr>
        <a:xfrm>
          <a:off x="11102975" y="1345565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56.8</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3" name="正方形/長方形 782">
          <a:extLst>
            <a:ext uri="{FF2B5EF4-FFF2-40B4-BE49-F238E27FC236}">
              <a16:creationId xmlns:a16="http://schemas.microsoft.com/office/drawing/2014/main" id="{A28E4D04-1780-46AB-B10B-75CA44CA7488}"/>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4" name="正方形/長方形 783">
          <a:extLst>
            <a:ext uri="{FF2B5EF4-FFF2-40B4-BE49-F238E27FC236}">
              <a16:creationId xmlns:a16="http://schemas.microsoft.com/office/drawing/2014/main" id="{5CB3330C-0AED-4EE1-B74D-35EACBF10830}"/>
            </a:ext>
          </a:extLst>
        </xdr:cNvPr>
        <xdr:cNvSpPr/>
      </xdr:nvSpPr>
      <xdr:spPr>
        <a:xfrm>
          <a:off x="16220440" y="1219708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5" name="正方形/長方形 784">
          <a:extLst>
            <a:ext uri="{FF2B5EF4-FFF2-40B4-BE49-F238E27FC236}">
              <a16:creationId xmlns:a16="http://schemas.microsoft.com/office/drawing/2014/main" id="{95E6F08B-F686-45AC-85AB-7DB997749620}"/>
            </a:ext>
          </a:extLst>
        </xdr:cNvPr>
        <xdr:cNvSpPr/>
      </xdr:nvSpPr>
      <xdr:spPr>
        <a:xfrm>
          <a:off x="16220440" y="1239647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6" name="正方形/長方形 785">
          <a:extLst>
            <a:ext uri="{FF2B5EF4-FFF2-40B4-BE49-F238E27FC236}">
              <a16:creationId xmlns:a16="http://schemas.microsoft.com/office/drawing/2014/main" id="{E0860C96-2313-4391-A7AD-A400878B5E7A}"/>
            </a:ext>
          </a:extLst>
        </xdr:cNvPr>
        <xdr:cNvSpPr/>
      </xdr:nvSpPr>
      <xdr:spPr>
        <a:xfrm>
          <a:off x="17099280" y="1219708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7" name="正方形/長方形 786">
          <a:extLst>
            <a:ext uri="{FF2B5EF4-FFF2-40B4-BE49-F238E27FC236}">
              <a16:creationId xmlns:a16="http://schemas.microsoft.com/office/drawing/2014/main" id="{26AAE979-473D-4419-883C-5592BA9DA2EF}"/>
            </a:ext>
          </a:extLst>
        </xdr:cNvPr>
        <xdr:cNvSpPr/>
      </xdr:nvSpPr>
      <xdr:spPr>
        <a:xfrm>
          <a:off x="17099280" y="1239647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8" name="正方形/長方形 787">
          <a:extLst>
            <a:ext uri="{FF2B5EF4-FFF2-40B4-BE49-F238E27FC236}">
              <a16:creationId xmlns:a16="http://schemas.microsoft.com/office/drawing/2014/main" id="{07B0F79D-770D-463B-BE5E-592F4836B066}"/>
            </a:ext>
          </a:extLst>
        </xdr:cNvPr>
        <xdr:cNvSpPr/>
      </xdr:nvSpPr>
      <xdr:spPr>
        <a:xfrm>
          <a:off x="18105120" y="1219708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9" name="正方形/長方形 788">
          <a:extLst>
            <a:ext uri="{FF2B5EF4-FFF2-40B4-BE49-F238E27FC236}">
              <a16:creationId xmlns:a16="http://schemas.microsoft.com/office/drawing/2014/main" id="{63FBC3BA-E1E1-437B-99E9-BA12B5F96686}"/>
            </a:ext>
          </a:extLst>
        </xdr:cNvPr>
        <xdr:cNvSpPr/>
      </xdr:nvSpPr>
      <xdr:spPr>
        <a:xfrm>
          <a:off x="18105120" y="1239647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0.062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0" name="正方形/長方形 789">
          <a:extLst>
            <a:ext uri="{FF2B5EF4-FFF2-40B4-BE49-F238E27FC236}">
              <a16:creationId xmlns:a16="http://schemas.microsoft.com/office/drawing/2014/main" id="{F683827F-E09E-47DB-B1B6-4F65960079D9}"/>
            </a:ext>
          </a:extLst>
        </xdr:cNvPr>
        <xdr:cNvSpPr/>
      </xdr:nvSpPr>
      <xdr:spPr>
        <a:xfrm>
          <a:off x="16093440" y="12668250"/>
          <a:ext cx="417576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250" cy="224790"/>
    <xdr:sp macro="" textlink="">
      <xdr:nvSpPr>
        <xdr:cNvPr id="791" name="テキスト ボックス 790">
          <a:extLst>
            <a:ext uri="{FF2B5EF4-FFF2-40B4-BE49-F238E27FC236}">
              <a16:creationId xmlns:a16="http://schemas.microsoft.com/office/drawing/2014/main" id="{7DB8EED7-2108-44FB-B4D4-D23065178C86}"/>
            </a:ext>
          </a:extLst>
        </xdr:cNvPr>
        <xdr:cNvSpPr txBox="1"/>
      </xdr:nvSpPr>
      <xdr:spPr>
        <a:xfrm>
          <a:off x="16078200" y="1248156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2" name="直線コネクタ 791">
          <a:extLst>
            <a:ext uri="{FF2B5EF4-FFF2-40B4-BE49-F238E27FC236}">
              <a16:creationId xmlns:a16="http://schemas.microsoft.com/office/drawing/2014/main" id="{586B6326-A202-4FD3-86EB-E4E73CCC6F44}"/>
            </a:ext>
          </a:extLst>
        </xdr:cNvPr>
        <xdr:cNvCxnSpPr/>
      </xdr:nvCxnSpPr>
      <xdr:spPr>
        <a:xfrm>
          <a:off x="16093440" y="1490472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3" name="直線コネクタ 792">
          <a:extLst>
            <a:ext uri="{FF2B5EF4-FFF2-40B4-BE49-F238E27FC236}">
              <a16:creationId xmlns:a16="http://schemas.microsoft.com/office/drawing/2014/main" id="{94A7C71E-B73D-443C-BEF2-627B6D1C6A99}"/>
            </a:ext>
          </a:extLst>
        </xdr:cNvPr>
        <xdr:cNvCxnSpPr/>
      </xdr:nvCxnSpPr>
      <xdr:spPr>
        <a:xfrm>
          <a:off x="16093440" y="1453134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85</xdr:row>
      <xdr:rowOff>143510</xdr:rowOff>
    </xdr:from>
    <xdr:ext cx="466725" cy="258445"/>
    <xdr:sp macro="" textlink="">
      <xdr:nvSpPr>
        <xdr:cNvPr id="794" name="テキスト ボックス 793">
          <a:extLst>
            <a:ext uri="{FF2B5EF4-FFF2-40B4-BE49-F238E27FC236}">
              <a16:creationId xmlns:a16="http://schemas.microsoft.com/office/drawing/2014/main" id="{530E3417-4F6C-4B37-8867-6B476FB85816}"/>
            </a:ext>
          </a:extLst>
        </xdr:cNvPr>
        <xdr:cNvSpPr txBox="1"/>
      </xdr:nvSpPr>
      <xdr:spPr>
        <a:xfrm>
          <a:off x="15694660" y="1439291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5" name="直線コネクタ 794">
          <a:extLst>
            <a:ext uri="{FF2B5EF4-FFF2-40B4-BE49-F238E27FC236}">
              <a16:creationId xmlns:a16="http://schemas.microsoft.com/office/drawing/2014/main" id="{16DBF908-B5E6-4CFB-B915-E2A92131B38E}"/>
            </a:ext>
          </a:extLst>
        </xdr:cNvPr>
        <xdr:cNvCxnSpPr/>
      </xdr:nvCxnSpPr>
      <xdr:spPr>
        <a:xfrm>
          <a:off x="16093440" y="1415796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83</xdr:row>
      <xdr:rowOff>105410</xdr:rowOff>
    </xdr:from>
    <xdr:ext cx="466725" cy="259080"/>
    <xdr:sp macro="" textlink="">
      <xdr:nvSpPr>
        <xdr:cNvPr id="796" name="テキスト ボックス 795">
          <a:extLst>
            <a:ext uri="{FF2B5EF4-FFF2-40B4-BE49-F238E27FC236}">
              <a16:creationId xmlns:a16="http://schemas.microsoft.com/office/drawing/2014/main" id="{380F03BA-1841-41FB-9B5D-C2AABAE9EE8A}"/>
            </a:ext>
          </a:extLst>
        </xdr:cNvPr>
        <xdr:cNvSpPr txBox="1"/>
      </xdr:nvSpPr>
      <xdr:spPr>
        <a:xfrm>
          <a:off x="15694660" y="1401953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0.030</a:t>
          </a:r>
          <a:endParaRPr kumimoji="1" lang="ja-JP" altLang="en-US" sz="1000">
            <a:latin typeface="ＭＳ Ｐゴシック"/>
            <a:ea typeface="ＭＳ Ｐゴシック"/>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7" name="直線コネクタ 796">
          <a:extLst>
            <a:ext uri="{FF2B5EF4-FFF2-40B4-BE49-F238E27FC236}">
              <a16:creationId xmlns:a16="http://schemas.microsoft.com/office/drawing/2014/main" id="{B441AD8B-A44F-4042-945D-7BC22E492A2F}"/>
            </a:ext>
          </a:extLst>
        </xdr:cNvPr>
        <xdr:cNvCxnSpPr/>
      </xdr:nvCxnSpPr>
      <xdr:spPr>
        <a:xfrm>
          <a:off x="16093440" y="1378458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81</xdr:row>
      <xdr:rowOff>67310</xdr:rowOff>
    </xdr:from>
    <xdr:ext cx="466725" cy="259080"/>
    <xdr:sp macro="" textlink="">
      <xdr:nvSpPr>
        <xdr:cNvPr id="798" name="テキスト ボックス 797">
          <a:extLst>
            <a:ext uri="{FF2B5EF4-FFF2-40B4-BE49-F238E27FC236}">
              <a16:creationId xmlns:a16="http://schemas.microsoft.com/office/drawing/2014/main" id="{14DBCBC1-E28E-4CA5-B7E9-B683E6092C5B}"/>
            </a:ext>
          </a:extLst>
        </xdr:cNvPr>
        <xdr:cNvSpPr txBox="1"/>
      </xdr:nvSpPr>
      <xdr:spPr>
        <a:xfrm>
          <a:off x="15694660" y="1364615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9" name="直線コネクタ 798">
          <a:extLst>
            <a:ext uri="{FF2B5EF4-FFF2-40B4-BE49-F238E27FC236}">
              <a16:creationId xmlns:a16="http://schemas.microsoft.com/office/drawing/2014/main" id="{D6BE2523-2BD2-4B6F-B1A1-7086B5EE1F3A}"/>
            </a:ext>
          </a:extLst>
        </xdr:cNvPr>
        <xdr:cNvCxnSpPr/>
      </xdr:nvCxnSpPr>
      <xdr:spPr>
        <a:xfrm>
          <a:off x="16093440" y="1341120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79</xdr:row>
      <xdr:rowOff>29210</xdr:rowOff>
    </xdr:from>
    <xdr:ext cx="466725" cy="258445"/>
    <xdr:sp macro="" textlink="">
      <xdr:nvSpPr>
        <xdr:cNvPr id="800" name="テキスト ボックス 799">
          <a:extLst>
            <a:ext uri="{FF2B5EF4-FFF2-40B4-BE49-F238E27FC236}">
              <a16:creationId xmlns:a16="http://schemas.microsoft.com/office/drawing/2014/main" id="{261B85A5-56CC-4E93-BB27-9D76BF941269}"/>
            </a:ext>
          </a:extLst>
        </xdr:cNvPr>
        <xdr:cNvSpPr txBox="1"/>
      </xdr:nvSpPr>
      <xdr:spPr>
        <a:xfrm>
          <a:off x="15694660" y="132727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0.090</a:t>
          </a:r>
          <a:endParaRPr kumimoji="1" lang="ja-JP" altLang="en-US" sz="1000">
            <a:latin typeface="ＭＳ Ｐゴシック"/>
            <a:ea typeface="ＭＳ Ｐゴシック"/>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1" name="直線コネクタ 800">
          <a:extLst>
            <a:ext uri="{FF2B5EF4-FFF2-40B4-BE49-F238E27FC236}">
              <a16:creationId xmlns:a16="http://schemas.microsoft.com/office/drawing/2014/main" id="{79DF97CA-1ECB-4AA1-B29C-0A2F63FB9388}"/>
            </a:ext>
          </a:extLst>
        </xdr:cNvPr>
        <xdr:cNvCxnSpPr/>
      </xdr:nvCxnSpPr>
      <xdr:spPr>
        <a:xfrm>
          <a:off x="16093440" y="1304163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76</xdr:row>
      <xdr:rowOff>162560</xdr:rowOff>
    </xdr:from>
    <xdr:ext cx="466725" cy="259080"/>
    <xdr:sp macro="" textlink="">
      <xdr:nvSpPr>
        <xdr:cNvPr id="802" name="テキスト ボックス 801">
          <a:extLst>
            <a:ext uri="{FF2B5EF4-FFF2-40B4-BE49-F238E27FC236}">
              <a16:creationId xmlns:a16="http://schemas.microsoft.com/office/drawing/2014/main" id="{34B7AC8D-E677-4EF0-83BD-8225D3023F8D}"/>
            </a:ext>
          </a:extLst>
        </xdr:cNvPr>
        <xdr:cNvSpPr txBox="1"/>
      </xdr:nvSpPr>
      <xdr:spPr>
        <a:xfrm>
          <a:off x="15694660" y="1290320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0.120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3" name="直線コネクタ 802">
          <a:extLst>
            <a:ext uri="{FF2B5EF4-FFF2-40B4-BE49-F238E27FC236}">
              <a16:creationId xmlns:a16="http://schemas.microsoft.com/office/drawing/2014/main" id="{8755D440-1D97-4BC9-928B-E214B491BDE2}"/>
            </a:ext>
          </a:extLst>
        </xdr:cNvPr>
        <xdr:cNvCxnSpPr/>
      </xdr:nvCxnSpPr>
      <xdr:spPr>
        <a:xfrm>
          <a:off x="16093440" y="1266825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74</xdr:row>
      <xdr:rowOff>124460</xdr:rowOff>
    </xdr:from>
    <xdr:ext cx="466725" cy="259080"/>
    <xdr:sp macro="" textlink="">
      <xdr:nvSpPr>
        <xdr:cNvPr id="804" name="テキスト ボックス 803">
          <a:extLst>
            <a:ext uri="{FF2B5EF4-FFF2-40B4-BE49-F238E27FC236}">
              <a16:creationId xmlns:a16="http://schemas.microsoft.com/office/drawing/2014/main" id="{A9E02828-2BA2-41F1-AAEF-98DE7A5B2845}"/>
            </a:ext>
          </a:extLst>
        </xdr:cNvPr>
        <xdr:cNvSpPr txBox="1"/>
      </xdr:nvSpPr>
      <xdr:spPr>
        <a:xfrm>
          <a:off x="15694660" y="1252982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5" name="【消防施設】&#10;一人当たり面積グラフ枠">
          <a:extLst>
            <a:ext uri="{FF2B5EF4-FFF2-40B4-BE49-F238E27FC236}">
              <a16:creationId xmlns:a16="http://schemas.microsoft.com/office/drawing/2014/main" id="{18CB7796-3C24-478F-BDFC-1FB58ECE0F83}"/>
            </a:ext>
          </a:extLst>
        </xdr:cNvPr>
        <xdr:cNvSpPr/>
      </xdr:nvSpPr>
      <xdr:spPr>
        <a:xfrm>
          <a:off x="16093440" y="12668250"/>
          <a:ext cx="417576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77</xdr:row>
      <xdr:rowOff>146050</xdr:rowOff>
    </xdr:from>
    <xdr:to>
      <xdr:col>116</xdr:col>
      <xdr:colOff>62865</xdr:colOff>
      <xdr:row>86</xdr:row>
      <xdr:rowOff>63500</xdr:rowOff>
    </xdr:to>
    <xdr:cxnSp macro="">
      <xdr:nvCxnSpPr>
        <xdr:cNvPr id="806" name="直線コネクタ 805">
          <a:extLst>
            <a:ext uri="{FF2B5EF4-FFF2-40B4-BE49-F238E27FC236}">
              <a16:creationId xmlns:a16="http://schemas.microsoft.com/office/drawing/2014/main" id="{C4F380D3-C63D-4BBB-A172-297787CBF794}"/>
            </a:ext>
          </a:extLst>
        </xdr:cNvPr>
        <xdr:cNvCxnSpPr/>
      </xdr:nvCxnSpPr>
      <xdr:spPr>
        <a:xfrm flipV="1">
          <a:off x="19509105" y="13054330"/>
          <a:ext cx="0" cy="14262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67310</xdr:rowOff>
    </xdr:from>
    <xdr:ext cx="469900" cy="259080"/>
    <xdr:sp macro="" textlink="">
      <xdr:nvSpPr>
        <xdr:cNvPr id="807" name="【消防施設】&#10;一人当たり面積最小値テキスト">
          <a:extLst>
            <a:ext uri="{FF2B5EF4-FFF2-40B4-BE49-F238E27FC236}">
              <a16:creationId xmlns:a16="http://schemas.microsoft.com/office/drawing/2014/main" id="{81E819BF-50D0-4A98-B81F-F9E3BB20ABFC}"/>
            </a:ext>
          </a:extLst>
        </xdr:cNvPr>
        <xdr:cNvSpPr txBox="1"/>
      </xdr:nvSpPr>
      <xdr:spPr>
        <a:xfrm>
          <a:off x="19547840" y="144843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0.004</a:t>
          </a:r>
          <a:endParaRPr kumimoji="1" lang="ja-JP" altLang="en-US" sz="1000" b="1">
            <a:latin typeface="ＭＳ Ｐゴシック"/>
            <a:ea typeface="ＭＳ Ｐゴシック"/>
          </a:endParaRPr>
        </a:p>
      </xdr:txBody>
    </xdr:sp>
    <xdr:clientData/>
  </xdr:oneCellAnchor>
  <xdr:twoCellAnchor>
    <xdr:from>
      <xdr:col>115</xdr:col>
      <xdr:colOff>165100</xdr:colOff>
      <xdr:row>86</xdr:row>
      <xdr:rowOff>63500</xdr:rowOff>
    </xdr:from>
    <xdr:to>
      <xdr:col>116</xdr:col>
      <xdr:colOff>152400</xdr:colOff>
      <xdr:row>86</xdr:row>
      <xdr:rowOff>63500</xdr:rowOff>
    </xdr:to>
    <xdr:cxnSp macro="">
      <xdr:nvCxnSpPr>
        <xdr:cNvPr id="808" name="直線コネクタ 807">
          <a:extLst>
            <a:ext uri="{FF2B5EF4-FFF2-40B4-BE49-F238E27FC236}">
              <a16:creationId xmlns:a16="http://schemas.microsoft.com/office/drawing/2014/main" id="{F1A8C891-F18F-4D92-9B1C-993F3435612E}"/>
            </a:ext>
          </a:extLst>
        </xdr:cNvPr>
        <xdr:cNvCxnSpPr/>
      </xdr:nvCxnSpPr>
      <xdr:spPr>
        <a:xfrm>
          <a:off x="19443700" y="1448054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92710</xdr:rowOff>
    </xdr:from>
    <xdr:ext cx="469900" cy="259080"/>
    <xdr:sp macro="" textlink="">
      <xdr:nvSpPr>
        <xdr:cNvPr id="809" name="【消防施設】&#10;一人当たり面積最大値テキスト">
          <a:extLst>
            <a:ext uri="{FF2B5EF4-FFF2-40B4-BE49-F238E27FC236}">
              <a16:creationId xmlns:a16="http://schemas.microsoft.com/office/drawing/2014/main" id="{CBFA193B-CC97-400F-A134-04D6C69E1CAF}"/>
            </a:ext>
          </a:extLst>
        </xdr:cNvPr>
        <xdr:cNvSpPr txBox="1"/>
      </xdr:nvSpPr>
      <xdr:spPr>
        <a:xfrm>
          <a:off x="19547840" y="128333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0.119</a:t>
          </a:r>
          <a:endParaRPr kumimoji="1" lang="ja-JP" altLang="en-US" sz="1000" b="1">
            <a:latin typeface="ＭＳ Ｐゴシック"/>
            <a:ea typeface="ＭＳ Ｐゴシック"/>
          </a:endParaRPr>
        </a:p>
      </xdr:txBody>
    </xdr:sp>
    <xdr:clientData/>
  </xdr:oneCellAnchor>
  <xdr:twoCellAnchor>
    <xdr:from>
      <xdr:col>115</xdr:col>
      <xdr:colOff>165100</xdr:colOff>
      <xdr:row>77</xdr:row>
      <xdr:rowOff>146050</xdr:rowOff>
    </xdr:from>
    <xdr:to>
      <xdr:col>116</xdr:col>
      <xdr:colOff>152400</xdr:colOff>
      <xdr:row>77</xdr:row>
      <xdr:rowOff>146050</xdr:rowOff>
    </xdr:to>
    <xdr:cxnSp macro="">
      <xdr:nvCxnSpPr>
        <xdr:cNvPr id="810" name="直線コネクタ 809">
          <a:extLst>
            <a:ext uri="{FF2B5EF4-FFF2-40B4-BE49-F238E27FC236}">
              <a16:creationId xmlns:a16="http://schemas.microsoft.com/office/drawing/2014/main" id="{BC76E611-C5ED-40F5-8642-14BE6BA79D2A}"/>
            </a:ext>
          </a:extLst>
        </xdr:cNvPr>
        <xdr:cNvCxnSpPr/>
      </xdr:nvCxnSpPr>
      <xdr:spPr>
        <a:xfrm>
          <a:off x="19443700" y="1305433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111760</xdr:rowOff>
    </xdr:from>
    <xdr:ext cx="469900" cy="258445"/>
    <xdr:sp macro="" textlink="">
      <xdr:nvSpPr>
        <xdr:cNvPr id="811" name="【消防施設】&#10;一人当たり面積平均値テキスト">
          <a:extLst>
            <a:ext uri="{FF2B5EF4-FFF2-40B4-BE49-F238E27FC236}">
              <a16:creationId xmlns:a16="http://schemas.microsoft.com/office/drawing/2014/main" id="{EFF058BA-3739-4B48-8668-5D22991100FA}"/>
            </a:ext>
          </a:extLst>
        </xdr:cNvPr>
        <xdr:cNvSpPr txBox="1"/>
      </xdr:nvSpPr>
      <xdr:spPr>
        <a:xfrm>
          <a:off x="19547840" y="1402588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0.035</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83</xdr:row>
      <xdr:rowOff>133350</xdr:rowOff>
    </xdr:from>
    <xdr:to>
      <xdr:col>116</xdr:col>
      <xdr:colOff>114300</xdr:colOff>
      <xdr:row>84</xdr:row>
      <xdr:rowOff>63500</xdr:rowOff>
    </xdr:to>
    <xdr:sp macro="" textlink="">
      <xdr:nvSpPr>
        <xdr:cNvPr id="812" name="フローチャート: 判断 811">
          <a:extLst>
            <a:ext uri="{FF2B5EF4-FFF2-40B4-BE49-F238E27FC236}">
              <a16:creationId xmlns:a16="http://schemas.microsoft.com/office/drawing/2014/main" id="{B044FC44-4281-45BD-B837-19737D94CC43}"/>
            </a:ext>
          </a:extLst>
        </xdr:cNvPr>
        <xdr:cNvSpPr/>
      </xdr:nvSpPr>
      <xdr:spPr>
        <a:xfrm>
          <a:off x="19458940" y="140474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133350</xdr:rowOff>
    </xdr:from>
    <xdr:to>
      <xdr:col>112</xdr:col>
      <xdr:colOff>38100</xdr:colOff>
      <xdr:row>84</xdr:row>
      <xdr:rowOff>63500</xdr:rowOff>
    </xdr:to>
    <xdr:sp macro="" textlink="">
      <xdr:nvSpPr>
        <xdr:cNvPr id="813" name="フローチャート: 判断 812">
          <a:extLst>
            <a:ext uri="{FF2B5EF4-FFF2-40B4-BE49-F238E27FC236}">
              <a16:creationId xmlns:a16="http://schemas.microsoft.com/office/drawing/2014/main" id="{B3083088-8482-4195-BDE1-F14A26D57CA6}"/>
            </a:ext>
          </a:extLst>
        </xdr:cNvPr>
        <xdr:cNvSpPr/>
      </xdr:nvSpPr>
      <xdr:spPr>
        <a:xfrm>
          <a:off x="18735040" y="140474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814" name="フローチャート: 判断 813">
          <a:extLst>
            <a:ext uri="{FF2B5EF4-FFF2-40B4-BE49-F238E27FC236}">
              <a16:creationId xmlns:a16="http://schemas.microsoft.com/office/drawing/2014/main" id="{1AB67DD4-5361-4DB8-8A4F-0741EE8426FB}"/>
            </a:ext>
          </a:extLst>
        </xdr:cNvPr>
        <xdr:cNvSpPr/>
      </xdr:nvSpPr>
      <xdr:spPr>
        <a:xfrm>
          <a:off x="17937480" y="140347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57150</xdr:rowOff>
    </xdr:from>
    <xdr:to>
      <xdr:col>102</xdr:col>
      <xdr:colOff>165100</xdr:colOff>
      <xdr:row>83</xdr:row>
      <xdr:rowOff>158750</xdr:rowOff>
    </xdr:to>
    <xdr:sp macro="" textlink="">
      <xdr:nvSpPr>
        <xdr:cNvPr id="815" name="フローチャート: 判断 814">
          <a:extLst>
            <a:ext uri="{FF2B5EF4-FFF2-40B4-BE49-F238E27FC236}">
              <a16:creationId xmlns:a16="http://schemas.microsoft.com/office/drawing/2014/main" id="{E24F44F9-79A7-45FE-98FC-5F7202880119}"/>
            </a:ext>
          </a:extLst>
        </xdr:cNvPr>
        <xdr:cNvSpPr/>
      </xdr:nvSpPr>
      <xdr:spPr>
        <a:xfrm>
          <a:off x="17162780" y="13971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82550</xdr:rowOff>
    </xdr:from>
    <xdr:to>
      <xdr:col>98</xdr:col>
      <xdr:colOff>38100</xdr:colOff>
      <xdr:row>84</xdr:row>
      <xdr:rowOff>12700</xdr:rowOff>
    </xdr:to>
    <xdr:sp macro="" textlink="">
      <xdr:nvSpPr>
        <xdr:cNvPr id="816" name="フローチャート: 判断 815">
          <a:extLst>
            <a:ext uri="{FF2B5EF4-FFF2-40B4-BE49-F238E27FC236}">
              <a16:creationId xmlns:a16="http://schemas.microsoft.com/office/drawing/2014/main" id="{E6FE29C9-BD16-43DB-A2C1-CCCFA1674EA7}"/>
            </a:ext>
          </a:extLst>
        </xdr:cNvPr>
        <xdr:cNvSpPr/>
      </xdr:nvSpPr>
      <xdr:spPr>
        <a:xfrm>
          <a:off x="16388080" y="139966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149860</xdr:rowOff>
    </xdr:from>
    <xdr:ext cx="762000" cy="259080"/>
    <xdr:sp macro="" textlink="">
      <xdr:nvSpPr>
        <xdr:cNvPr id="817" name="テキスト ボックス 816">
          <a:extLst>
            <a:ext uri="{FF2B5EF4-FFF2-40B4-BE49-F238E27FC236}">
              <a16:creationId xmlns:a16="http://schemas.microsoft.com/office/drawing/2014/main" id="{CECD95EA-D6C6-405F-A9E2-778F2B3D3753}"/>
            </a:ext>
          </a:extLst>
        </xdr:cNvPr>
        <xdr:cNvSpPr txBox="1"/>
      </xdr:nvSpPr>
      <xdr:spPr>
        <a:xfrm>
          <a:off x="19342100" y="14902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88</xdr:row>
      <xdr:rowOff>149860</xdr:rowOff>
    </xdr:from>
    <xdr:ext cx="762000" cy="259080"/>
    <xdr:sp macro="" textlink="">
      <xdr:nvSpPr>
        <xdr:cNvPr id="818" name="テキスト ボックス 817">
          <a:extLst>
            <a:ext uri="{FF2B5EF4-FFF2-40B4-BE49-F238E27FC236}">
              <a16:creationId xmlns:a16="http://schemas.microsoft.com/office/drawing/2014/main" id="{7933F402-6404-4A5F-AC50-B0BD14C514BD}"/>
            </a:ext>
          </a:extLst>
        </xdr:cNvPr>
        <xdr:cNvSpPr txBox="1"/>
      </xdr:nvSpPr>
      <xdr:spPr>
        <a:xfrm>
          <a:off x="18610580" y="14902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149860</xdr:rowOff>
    </xdr:from>
    <xdr:ext cx="762000" cy="259080"/>
    <xdr:sp macro="" textlink="">
      <xdr:nvSpPr>
        <xdr:cNvPr id="819" name="テキスト ボックス 818">
          <a:extLst>
            <a:ext uri="{FF2B5EF4-FFF2-40B4-BE49-F238E27FC236}">
              <a16:creationId xmlns:a16="http://schemas.microsoft.com/office/drawing/2014/main" id="{D4FB9BC5-DD68-4EE9-AC30-C6F91FF2632B}"/>
            </a:ext>
          </a:extLst>
        </xdr:cNvPr>
        <xdr:cNvSpPr txBox="1"/>
      </xdr:nvSpPr>
      <xdr:spPr>
        <a:xfrm>
          <a:off x="17820640" y="14902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149860</xdr:rowOff>
    </xdr:from>
    <xdr:ext cx="762000" cy="259080"/>
    <xdr:sp macro="" textlink="">
      <xdr:nvSpPr>
        <xdr:cNvPr id="820" name="テキスト ボックス 819">
          <a:extLst>
            <a:ext uri="{FF2B5EF4-FFF2-40B4-BE49-F238E27FC236}">
              <a16:creationId xmlns:a16="http://schemas.microsoft.com/office/drawing/2014/main" id="{F7FC5280-CA3D-4EC2-89EF-A523B80F4D2F}"/>
            </a:ext>
          </a:extLst>
        </xdr:cNvPr>
        <xdr:cNvSpPr txBox="1"/>
      </xdr:nvSpPr>
      <xdr:spPr>
        <a:xfrm>
          <a:off x="17045940" y="14902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88</xdr:row>
      <xdr:rowOff>149860</xdr:rowOff>
    </xdr:from>
    <xdr:ext cx="762000" cy="259080"/>
    <xdr:sp macro="" textlink="">
      <xdr:nvSpPr>
        <xdr:cNvPr id="821" name="テキスト ボックス 820">
          <a:extLst>
            <a:ext uri="{FF2B5EF4-FFF2-40B4-BE49-F238E27FC236}">
              <a16:creationId xmlns:a16="http://schemas.microsoft.com/office/drawing/2014/main" id="{2BA15C6E-8DBA-45EA-AC87-D1BBA6D98B64}"/>
            </a:ext>
          </a:extLst>
        </xdr:cNvPr>
        <xdr:cNvSpPr txBox="1"/>
      </xdr:nvSpPr>
      <xdr:spPr>
        <a:xfrm>
          <a:off x="16263620" y="14902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82</xdr:row>
      <xdr:rowOff>101600</xdr:rowOff>
    </xdr:from>
    <xdr:to>
      <xdr:col>116</xdr:col>
      <xdr:colOff>114300</xdr:colOff>
      <xdr:row>83</xdr:row>
      <xdr:rowOff>31750</xdr:rowOff>
    </xdr:to>
    <xdr:sp macro="" textlink="">
      <xdr:nvSpPr>
        <xdr:cNvPr id="822" name="楕円 821">
          <a:extLst>
            <a:ext uri="{FF2B5EF4-FFF2-40B4-BE49-F238E27FC236}">
              <a16:creationId xmlns:a16="http://schemas.microsoft.com/office/drawing/2014/main" id="{69E70C35-C75C-46D1-8278-E5C50A24AE01}"/>
            </a:ext>
          </a:extLst>
        </xdr:cNvPr>
        <xdr:cNvSpPr/>
      </xdr:nvSpPr>
      <xdr:spPr>
        <a:xfrm>
          <a:off x="19458940" y="138480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124460</xdr:rowOff>
    </xdr:from>
    <xdr:ext cx="469900" cy="259080"/>
    <xdr:sp macro="" textlink="">
      <xdr:nvSpPr>
        <xdr:cNvPr id="823" name="【消防施設】&#10;一人当たり面積該当値テキスト">
          <a:extLst>
            <a:ext uri="{FF2B5EF4-FFF2-40B4-BE49-F238E27FC236}">
              <a16:creationId xmlns:a16="http://schemas.microsoft.com/office/drawing/2014/main" id="{1BC361E7-42C7-42E3-9C25-DE898CD458AE}"/>
            </a:ext>
          </a:extLst>
        </xdr:cNvPr>
        <xdr:cNvSpPr txBox="1"/>
      </xdr:nvSpPr>
      <xdr:spPr>
        <a:xfrm>
          <a:off x="19547840" y="137033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0.051</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82</xdr:row>
      <xdr:rowOff>101600</xdr:rowOff>
    </xdr:from>
    <xdr:to>
      <xdr:col>112</xdr:col>
      <xdr:colOff>38100</xdr:colOff>
      <xdr:row>83</xdr:row>
      <xdr:rowOff>31750</xdr:rowOff>
    </xdr:to>
    <xdr:sp macro="" textlink="">
      <xdr:nvSpPr>
        <xdr:cNvPr id="824" name="楕円 823">
          <a:extLst>
            <a:ext uri="{FF2B5EF4-FFF2-40B4-BE49-F238E27FC236}">
              <a16:creationId xmlns:a16="http://schemas.microsoft.com/office/drawing/2014/main" id="{42C20166-AABD-4C3D-A4DF-FD346664D96A}"/>
            </a:ext>
          </a:extLst>
        </xdr:cNvPr>
        <xdr:cNvSpPr/>
      </xdr:nvSpPr>
      <xdr:spPr>
        <a:xfrm>
          <a:off x="18735040" y="138480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152400</xdr:rowOff>
    </xdr:from>
    <xdr:to>
      <xdr:col>116</xdr:col>
      <xdr:colOff>63500</xdr:colOff>
      <xdr:row>82</xdr:row>
      <xdr:rowOff>152400</xdr:rowOff>
    </xdr:to>
    <xdr:cxnSp macro="">
      <xdr:nvCxnSpPr>
        <xdr:cNvPr id="825" name="直線コネクタ 824">
          <a:extLst>
            <a:ext uri="{FF2B5EF4-FFF2-40B4-BE49-F238E27FC236}">
              <a16:creationId xmlns:a16="http://schemas.microsoft.com/office/drawing/2014/main" id="{8C3AE561-439D-4117-8868-E6FCA889E7F5}"/>
            </a:ext>
          </a:extLst>
        </xdr:cNvPr>
        <xdr:cNvCxnSpPr/>
      </xdr:nvCxnSpPr>
      <xdr:spPr>
        <a:xfrm>
          <a:off x="18778220" y="13898880"/>
          <a:ext cx="7315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101600</xdr:rowOff>
    </xdr:from>
    <xdr:to>
      <xdr:col>107</xdr:col>
      <xdr:colOff>101600</xdr:colOff>
      <xdr:row>83</xdr:row>
      <xdr:rowOff>31750</xdr:rowOff>
    </xdr:to>
    <xdr:sp macro="" textlink="">
      <xdr:nvSpPr>
        <xdr:cNvPr id="826" name="楕円 825">
          <a:extLst>
            <a:ext uri="{FF2B5EF4-FFF2-40B4-BE49-F238E27FC236}">
              <a16:creationId xmlns:a16="http://schemas.microsoft.com/office/drawing/2014/main" id="{047746C9-5300-485E-BB66-731DEE4F5D0B}"/>
            </a:ext>
          </a:extLst>
        </xdr:cNvPr>
        <xdr:cNvSpPr/>
      </xdr:nvSpPr>
      <xdr:spPr>
        <a:xfrm>
          <a:off x="17937480" y="138480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152400</xdr:rowOff>
    </xdr:from>
    <xdr:to>
      <xdr:col>111</xdr:col>
      <xdr:colOff>177800</xdr:colOff>
      <xdr:row>82</xdr:row>
      <xdr:rowOff>152400</xdr:rowOff>
    </xdr:to>
    <xdr:cxnSp macro="">
      <xdr:nvCxnSpPr>
        <xdr:cNvPr id="827" name="直線コネクタ 826">
          <a:extLst>
            <a:ext uri="{FF2B5EF4-FFF2-40B4-BE49-F238E27FC236}">
              <a16:creationId xmlns:a16="http://schemas.microsoft.com/office/drawing/2014/main" id="{062D89FE-7BB2-496B-910B-9DBE4716A1FB}"/>
            </a:ext>
          </a:extLst>
        </xdr:cNvPr>
        <xdr:cNvCxnSpPr/>
      </xdr:nvCxnSpPr>
      <xdr:spPr>
        <a:xfrm>
          <a:off x="17988280" y="13898880"/>
          <a:ext cx="78994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114300</xdr:rowOff>
    </xdr:from>
    <xdr:to>
      <xdr:col>102</xdr:col>
      <xdr:colOff>165100</xdr:colOff>
      <xdr:row>83</xdr:row>
      <xdr:rowOff>44450</xdr:rowOff>
    </xdr:to>
    <xdr:sp macro="" textlink="">
      <xdr:nvSpPr>
        <xdr:cNvPr id="828" name="楕円 827">
          <a:extLst>
            <a:ext uri="{FF2B5EF4-FFF2-40B4-BE49-F238E27FC236}">
              <a16:creationId xmlns:a16="http://schemas.microsoft.com/office/drawing/2014/main" id="{2646E8B4-3E05-4425-A56E-0B03722C16F0}"/>
            </a:ext>
          </a:extLst>
        </xdr:cNvPr>
        <xdr:cNvSpPr/>
      </xdr:nvSpPr>
      <xdr:spPr>
        <a:xfrm>
          <a:off x="17162780" y="138607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152400</xdr:rowOff>
    </xdr:from>
    <xdr:to>
      <xdr:col>107</xdr:col>
      <xdr:colOff>50800</xdr:colOff>
      <xdr:row>82</xdr:row>
      <xdr:rowOff>165100</xdr:rowOff>
    </xdr:to>
    <xdr:cxnSp macro="">
      <xdr:nvCxnSpPr>
        <xdr:cNvPr id="829" name="直線コネクタ 828">
          <a:extLst>
            <a:ext uri="{FF2B5EF4-FFF2-40B4-BE49-F238E27FC236}">
              <a16:creationId xmlns:a16="http://schemas.microsoft.com/office/drawing/2014/main" id="{D81D8ABA-D9A7-41D4-BD82-6D2ED5EE76BA}"/>
            </a:ext>
          </a:extLst>
        </xdr:cNvPr>
        <xdr:cNvCxnSpPr/>
      </xdr:nvCxnSpPr>
      <xdr:spPr>
        <a:xfrm flipV="1">
          <a:off x="17213580" y="13898880"/>
          <a:ext cx="7747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139700</xdr:rowOff>
    </xdr:from>
    <xdr:to>
      <xdr:col>98</xdr:col>
      <xdr:colOff>38100</xdr:colOff>
      <xdr:row>83</xdr:row>
      <xdr:rowOff>69850</xdr:rowOff>
    </xdr:to>
    <xdr:sp macro="" textlink="">
      <xdr:nvSpPr>
        <xdr:cNvPr id="830" name="楕円 829">
          <a:extLst>
            <a:ext uri="{FF2B5EF4-FFF2-40B4-BE49-F238E27FC236}">
              <a16:creationId xmlns:a16="http://schemas.microsoft.com/office/drawing/2014/main" id="{375E819D-DA31-4C1D-ABC3-F86C2A19C0FB}"/>
            </a:ext>
          </a:extLst>
        </xdr:cNvPr>
        <xdr:cNvSpPr/>
      </xdr:nvSpPr>
      <xdr:spPr>
        <a:xfrm>
          <a:off x="16388080" y="138861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165100</xdr:rowOff>
    </xdr:from>
    <xdr:to>
      <xdr:col>102</xdr:col>
      <xdr:colOff>114300</xdr:colOff>
      <xdr:row>83</xdr:row>
      <xdr:rowOff>19050</xdr:rowOff>
    </xdr:to>
    <xdr:cxnSp macro="">
      <xdr:nvCxnSpPr>
        <xdr:cNvPr id="831" name="直線コネクタ 830">
          <a:extLst>
            <a:ext uri="{FF2B5EF4-FFF2-40B4-BE49-F238E27FC236}">
              <a16:creationId xmlns:a16="http://schemas.microsoft.com/office/drawing/2014/main" id="{9AF0B83F-16F3-4104-850A-890F64DC1B41}"/>
            </a:ext>
          </a:extLst>
        </xdr:cNvPr>
        <xdr:cNvCxnSpPr/>
      </xdr:nvCxnSpPr>
      <xdr:spPr>
        <a:xfrm flipV="1">
          <a:off x="16431260" y="13911580"/>
          <a:ext cx="78232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84</xdr:row>
      <xdr:rowOff>54610</xdr:rowOff>
    </xdr:from>
    <xdr:ext cx="469900" cy="258445"/>
    <xdr:sp macro="" textlink="">
      <xdr:nvSpPr>
        <xdr:cNvPr id="832" name="n_1aveValue【消防施設】&#10;一人当たり面積">
          <a:extLst>
            <a:ext uri="{FF2B5EF4-FFF2-40B4-BE49-F238E27FC236}">
              <a16:creationId xmlns:a16="http://schemas.microsoft.com/office/drawing/2014/main" id="{E1708FD0-7890-4FFF-8B00-34666275835D}"/>
            </a:ext>
          </a:extLst>
        </xdr:cNvPr>
        <xdr:cNvSpPr txBox="1"/>
      </xdr:nvSpPr>
      <xdr:spPr>
        <a:xfrm>
          <a:off x="18561050" y="1413637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0.035</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84</xdr:row>
      <xdr:rowOff>41910</xdr:rowOff>
    </xdr:from>
    <xdr:ext cx="469265" cy="258445"/>
    <xdr:sp macro="" textlink="">
      <xdr:nvSpPr>
        <xdr:cNvPr id="833" name="n_2aveValue【消防施設】&#10;一人当たり面積">
          <a:extLst>
            <a:ext uri="{FF2B5EF4-FFF2-40B4-BE49-F238E27FC236}">
              <a16:creationId xmlns:a16="http://schemas.microsoft.com/office/drawing/2014/main" id="{27B39865-B5B9-4C81-BBF9-7A4D43CCBDD3}"/>
            </a:ext>
          </a:extLst>
        </xdr:cNvPr>
        <xdr:cNvSpPr txBox="1"/>
      </xdr:nvSpPr>
      <xdr:spPr>
        <a:xfrm>
          <a:off x="17776190" y="1412367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0.036</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83</xdr:row>
      <xdr:rowOff>149860</xdr:rowOff>
    </xdr:from>
    <xdr:ext cx="469265" cy="259080"/>
    <xdr:sp macro="" textlink="">
      <xdr:nvSpPr>
        <xdr:cNvPr id="834" name="n_3aveValue【消防施設】&#10;一人当たり面積">
          <a:extLst>
            <a:ext uri="{FF2B5EF4-FFF2-40B4-BE49-F238E27FC236}">
              <a16:creationId xmlns:a16="http://schemas.microsoft.com/office/drawing/2014/main" id="{82ABC081-4A95-4D44-881D-DAB14823E2B0}"/>
            </a:ext>
          </a:extLst>
        </xdr:cNvPr>
        <xdr:cNvSpPr txBox="1"/>
      </xdr:nvSpPr>
      <xdr:spPr>
        <a:xfrm>
          <a:off x="17001490" y="140639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0.041</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84</xdr:row>
      <xdr:rowOff>3810</xdr:rowOff>
    </xdr:from>
    <xdr:ext cx="469265" cy="259080"/>
    <xdr:sp macro="" textlink="">
      <xdr:nvSpPr>
        <xdr:cNvPr id="835" name="n_4aveValue【消防施設】&#10;一人当たり面積">
          <a:extLst>
            <a:ext uri="{FF2B5EF4-FFF2-40B4-BE49-F238E27FC236}">
              <a16:creationId xmlns:a16="http://schemas.microsoft.com/office/drawing/2014/main" id="{D3DC9780-8AC8-4A2C-8E39-A8680F853464}"/>
            </a:ext>
          </a:extLst>
        </xdr:cNvPr>
        <xdr:cNvSpPr txBox="1"/>
      </xdr:nvSpPr>
      <xdr:spPr>
        <a:xfrm>
          <a:off x="16226790" y="140855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0.039</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81</xdr:row>
      <xdr:rowOff>48260</xdr:rowOff>
    </xdr:from>
    <xdr:ext cx="469900" cy="259080"/>
    <xdr:sp macro="" textlink="">
      <xdr:nvSpPr>
        <xdr:cNvPr id="836" name="n_1mainValue【消防施設】&#10;一人当たり面積">
          <a:extLst>
            <a:ext uri="{FF2B5EF4-FFF2-40B4-BE49-F238E27FC236}">
              <a16:creationId xmlns:a16="http://schemas.microsoft.com/office/drawing/2014/main" id="{23B8D05B-0340-4597-802C-2779A9424F56}"/>
            </a:ext>
          </a:extLst>
        </xdr:cNvPr>
        <xdr:cNvSpPr txBox="1"/>
      </xdr:nvSpPr>
      <xdr:spPr>
        <a:xfrm>
          <a:off x="18561050" y="136271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0.051</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81</xdr:row>
      <xdr:rowOff>48260</xdr:rowOff>
    </xdr:from>
    <xdr:ext cx="469265" cy="259080"/>
    <xdr:sp macro="" textlink="">
      <xdr:nvSpPr>
        <xdr:cNvPr id="837" name="n_2mainValue【消防施設】&#10;一人当たり面積">
          <a:extLst>
            <a:ext uri="{FF2B5EF4-FFF2-40B4-BE49-F238E27FC236}">
              <a16:creationId xmlns:a16="http://schemas.microsoft.com/office/drawing/2014/main" id="{CE8B74E5-2967-4DA1-BF4B-2F186C999A41}"/>
            </a:ext>
          </a:extLst>
        </xdr:cNvPr>
        <xdr:cNvSpPr txBox="1"/>
      </xdr:nvSpPr>
      <xdr:spPr>
        <a:xfrm>
          <a:off x="17776190" y="136271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0.051</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81</xdr:row>
      <xdr:rowOff>60960</xdr:rowOff>
    </xdr:from>
    <xdr:ext cx="469265" cy="259080"/>
    <xdr:sp macro="" textlink="">
      <xdr:nvSpPr>
        <xdr:cNvPr id="838" name="n_3mainValue【消防施設】&#10;一人当たり面積">
          <a:extLst>
            <a:ext uri="{FF2B5EF4-FFF2-40B4-BE49-F238E27FC236}">
              <a16:creationId xmlns:a16="http://schemas.microsoft.com/office/drawing/2014/main" id="{C2C7D314-6FFE-4570-BAD0-572EAEA51168}"/>
            </a:ext>
          </a:extLst>
        </xdr:cNvPr>
        <xdr:cNvSpPr txBox="1"/>
      </xdr:nvSpPr>
      <xdr:spPr>
        <a:xfrm>
          <a:off x="17001490" y="136398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0.050</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81</xdr:row>
      <xdr:rowOff>86360</xdr:rowOff>
    </xdr:from>
    <xdr:ext cx="469265" cy="258445"/>
    <xdr:sp macro="" textlink="">
      <xdr:nvSpPr>
        <xdr:cNvPr id="839" name="n_4mainValue【消防施設】&#10;一人当たり面積">
          <a:extLst>
            <a:ext uri="{FF2B5EF4-FFF2-40B4-BE49-F238E27FC236}">
              <a16:creationId xmlns:a16="http://schemas.microsoft.com/office/drawing/2014/main" id="{C8FA22E8-BF06-4A6B-8A0F-36FB0E76B0B0}"/>
            </a:ext>
          </a:extLst>
        </xdr:cNvPr>
        <xdr:cNvSpPr txBox="1"/>
      </xdr:nvSpPr>
      <xdr:spPr>
        <a:xfrm>
          <a:off x="16226790" y="1366520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0" name="正方形/長方形 839">
          <a:extLst>
            <a:ext uri="{FF2B5EF4-FFF2-40B4-BE49-F238E27FC236}">
              <a16:creationId xmlns:a16="http://schemas.microsoft.com/office/drawing/2014/main" id="{AF099B7D-1B6B-4034-AB72-BF2B3BECDD82}"/>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1" name="正方形/長方形 840">
          <a:extLst>
            <a:ext uri="{FF2B5EF4-FFF2-40B4-BE49-F238E27FC236}">
              <a16:creationId xmlns:a16="http://schemas.microsoft.com/office/drawing/2014/main" id="{643A6F87-AC0F-42A9-ADB4-06DE12F0216A}"/>
            </a:ext>
          </a:extLst>
        </xdr:cNvPr>
        <xdr:cNvSpPr/>
      </xdr:nvSpPr>
      <xdr:spPr>
        <a:xfrm>
          <a:off x="11064240" y="1592326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2" name="正方形/長方形 841">
          <a:extLst>
            <a:ext uri="{FF2B5EF4-FFF2-40B4-BE49-F238E27FC236}">
              <a16:creationId xmlns:a16="http://schemas.microsoft.com/office/drawing/2014/main" id="{FA296824-BD81-45C0-8B31-D7198E30DBF4}"/>
            </a:ext>
          </a:extLst>
        </xdr:cNvPr>
        <xdr:cNvSpPr/>
      </xdr:nvSpPr>
      <xdr:spPr>
        <a:xfrm>
          <a:off x="11064240" y="1611884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23/36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3" name="正方形/長方形 842">
          <a:extLst>
            <a:ext uri="{FF2B5EF4-FFF2-40B4-BE49-F238E27FC236}">
              <a16:creationId xmlns:a16="http://schemas.microsoft.com/office/drawing/2014/main" id="{6C67EA0E-9F24-4782-AB0C-CD4516C64657}"/>
            </a:ext>
          </a:extLst>
        </xdr:cNvPr>
        <xdr:cNvSpPr/>
      </xdr:nvSpPr>
      <xdr:spPr>
        <a:xfrm>
          <a:off x="11965940" y="1592326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4" name="正方形/長方形 843">
          <a:extLst>
            <a:ext uri="{FF2B5EF4-FFF2-40B4-BE49-F238E27FC236}">
              <a16:creationId xmlns:a16="http://schemas.microsoft.com/office/drawing/2014/main" id="{CA46912F-CD9E-43E7-A6FD-F0481FB1DC5F}"/>
            </a:ext>
          </a:extLst>
        </xdr:cNvPr>
        <xdr:cNvSpPr/>
      </xdr:nvSpPr>
      <xdr:spPr>
        <a:xfrm>
          <a:off x="11965940" y="1611884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5" name="正方形/長方形 844">
          <a:extLst>
            <a:ext uri="{FF2B5EF4-FFF2-40B4-BE49-F238E27FC236}">
              <a16:creationId xmlns:a16="http://schemas.microsoft.com/office/drawing/2014/main" id="{E1E98275-7E32-4B5E-A925-27E98CFC5494}"/>
            </a:ext>
          </a:extLst>
        </xdr:cNvPr>
        <xdr:cNvSpPr/>
      </xdr:nvSpPr>
      <xdr:spPr>
        <a:xfrm>
          <a:off x="12971780" y="1592326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6" name="正方形/長方形 845">
          <a:extLst>
            <a:ext uri="{FF2B5EF4-FFF2-40B4-BE49-F238E27FC236}">
              <a16:creationId xmlns:a16="http://schemas.microsoft.com/office/drawing/2014/main" id="{CE25E646-78F1-47A4-BF9C-483C1EBB17DC}"/>
            </a:ext>
          </a:extLst>
        </xdr:cNvPr>
        <xdr:cNvSpPr/>
      </xdr:nvSpPr>
      <xdr:spPr>
        <a:xfrm>
          <a:off x="12971780" y="1611884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7" name="正方形/長方形 846">
          <a:extLst>
            <a:ext uri="{FF2B5EF4-FFF2-40B4-BE49-F238E27FC236}">
              <a16:creationId xmlns:a16="http://schemas.microsoft.com/office/drawing/2014/main" id="{FBD9A2B0-DEC2-4777-B5E7-F8BBC13E0320}"/>
            </a:ext>
          </a:extLst>
        </xdr:cNvPr>
        <xdr:cNvSpPr/>
      </xdr:nvSpPr>
      <xdr:spPr>
        <a:xfrm>
          <a:off x="10960100" y="16394430"/>
          <a:ext cx="4152900" cy="223266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7815" cy="225425"/>
    <xdr:sp macro="" textlink="">
      <xdr:nvSpPr>
        <xdr:cNvPr id="848" name="テキスト ボックス 847">
          <a:extLst>
            <a:ext uri="{FF2B5EF4-FFF2-40B4-BE49-F238E27FC236}">
              <a16:creationId xmlns:a16="http://schemas.microsoft.com/office/drawing/2014/main" id="{40364C9C-86F7-4DAF-8F03-2B776CB401B5}"/>
            </a:ext>
          </a:extLst>
        </xdr:cNvPr>
        <xdr:cNvSpPr txBox="1"/>
      </xdr:nvSpPr>
      <xdr:spPr>
        <a:xfrm>
          <a:off x="10922000" y="1620774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9" name="直線コネクタ 848">
          <a:extLst>
            <a:ext uri="{FF2B5EF4-FFF2-40B4-BE49-F238E27FC236}">
              <a16:creationId xmlns:a16="http://schemas.microsoft.com/office/drawing/2014/main" id="{AE63E9BB-12DB-4E18-AA92-51896D4A1E96}"/>
            </a:ext>
          </a:extLst>
        </xdr:cNvPr>
        <xdr:cNvCxnSpPr/>
      </xdr:nvCxnSpPr>
      <xdr:spPr>
        <a:xfrm>
          <a:off x="10960100" y="18627090"/>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110</xdr:row>
      <xdr:rowOff>48260</xdr:rowOff>
    </xdr:from>
    <xdr:ext cx="466725" cy="259080"/>
    <xdr:sp macro="" textlink="">
      <xdr:nvSpPr>
        <xdr:cNvPr id="850" name="テキスト ボックス 849">
          <a:extLst>
            <a:ext uri="{FF2B5EF4-FFF2-40B4-BE49-F238E27FC236}">
              <a16:creationId xmlns:a16="http://schemas.microsoft.com/office/drawing/2014/main" id="{9A9E98C2-ECAC-4D66-818F-BB88AD26F585}"/>
            </a:ext>
          </a:extLst>
        </xdr:cNvPr>
        <xdr:cNvSpPr txBox="1"/>
      </xdr:nvSpPr>
      <xdr:spPr>
        <a:xfrm>
          <a:off x="10561320" y="184886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109</xdr:row>
      <xdr:rowOff>35560</xdr:rowOff>
    </xdr:from>
    <xdr:to>
      <xdr:col>89</xdr:col>
      <xdr:colOff>177800</xdr:colOff>
      <xdr:row>109</xdr:row>
      <xdr:rowOff>35560</xdr:rowOff>
    </xdr:to>
    <xdr:cxnSp macro="">
      <xdr:nvCxnSpPr>
        <xdr:cNvPr id="851" name="直線コネクタ 850">
          <a:extLst>
            <a:ext uri="{FF2B5EF4-FFF2-40B4-BE49-F238E27FC236}">
              <a16:creationId xmlns:a16="http://schemas.microsoft.com/office/drawing/2014/main" id="{B6BD38DF-49BE-45A4-A6E0-961C3FDBB43E}"/>
            </a:ext>
          </a:extLst>
        </xdr:cNvPr>
        <xdr:cNvCxnSpPr/>
      </xdr:nvCxnSpPr>
      <xdr:spPr>
        <a:xfrm>
          <a:off x="10960100" y="18308320"/>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108</xdr:row>
      <xdr:rowOff>64770</xdr:rowOff>
    </xdr:from>
    <xdr:ext cx="466725" cy="258445"/>
    <xdr:sp macro="" textlink="">
      <xdr:nvSpPr>
        <xdr:cNvPr id="852" name="テキスト ボックス 851">
          <a:extLst>
            <a:ext uri="{FF2B5EF4-FFF2-40B4-BE49-F238E27FC236}">
              <a16:creationId xmlns:a16="http://schemas.microsoft.com/office/drawing/2014/main" id="{547C2204-018E-4E7B-8BE8-EF520B4DF8D3}"/>
            </a:ext>
          </a:extLst>
        </xdr:cNvPr>
        <xdr:cNvSpPr txBox="1"/>
      </xdr:nvSpPr>
      <xdr:spPr>
        <a:xfrm>
          <a:off x="10561320" y="1816989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107</xdr:row>
      <xdr:rowOff>52070</xdr:rowOff>
    </xdr:from>
    <xdr:to>
      <xdr:col>89</xdr:col>
      <xdr:colOff>177800</xdr:colOff>
      <xdr:row>107</xdr:row>
      <xdr:rowOff>52070</xdr:rowOff>
    </xdr:to>
    <xdr:cxnSp macro="">
      <xdr:nvCxnSpPr>
        <xdr:cNvPr id="853" name="直線コネクタ 852">
          <a:extLst>
            <a:ext uri="{FF2B5EF4-FFF2-40B4-BE49-F238E27FC236}">
              <a16:creationId xmlns:a16="http://schemas.microsoft.com/office/drawing/2014/main" id="{22D5BDBE-4F40-4B4F-B0C1-7E1404C5DDAC}"/>
            </a:ext>
          </a:extLst>
        </xdr:cNvPr>
        <xdr:cNvCxnSpPr/>
      </xdr:nvCxnSpPr>
      <xdr:spPr>
        <a:xfrm>
          <a:off x="10960100" y="17989550"/>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106</xdr:row>
      <xdr:rowOff>80645</xdr:rowOff>
    </xdr:from>
    <xdr:ext cx="403225" cy="259080"/>
    <xdr:sp macro="" textlink="">
      <xdr:nvSpPr>
        <xdr:cNvPr id="854" name="テキスト ボックス 853">
          <a:extLst>
            <a:ext uri="{FF2B5EF4-FFF2-40B4-BE49-F238E27FC236}">
              <a16:creationId xmlns:a16="http://schemas.microsoft.com/office/drawing/2014/main" id="{8FE8F6E0-EA22-479F-9608-1E7D553490D2}"/>
            </a:ext>
          </a:extLst>
        </xdr:cNvPr>
        <xdr:cNvSpPr txBox="1"/>
      </xdr:nvSpPr>
      <xdr:spPr>
        <a:xfrm>
          <a:off x="10602595" y="1785048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105</xdr:row>
      <xdr:rowOff>67945</xdr:rowOff>
    </xdr:from>
    <xdr:to>
      <xdr:col>89</xdr:col>
      <xdr:colOff>177800</xdr:colOff>
      <xdr:row>105</xdr:row>
      <xdr:rowOff>67945</xdr:rowOff>
    </xdr:to>
    <xdr:cxnSp macro="">
      <xdr:nvCxnSpPr>
        <xdr:cNvPr id="855" name="直線コネクタ 854">
          <a:extLst>
            <a:ext uri="{FF2B5EF4-FFF2-40B4-BE49-F238E27FC236}">
              <a16:creationId xmlns:a16="http://schemas.microsoft.com/office/drawing/2014/main" id="{05362267-BD11-402A-83D6-CC8224874E9B}"/>
            </a:ext>
          </a:extLst>
        </xdr:cNvPr>
        <xdr:cNvCxnSpPr/>
      </xdr:nvCxnSpPr>
      <xdr:spPr>
        <a:xfrm>
          <a:off x="10960100" y="17670145"/>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104</xdr:row>
      <xdr:rowOff>97790</xdr:rowOff>
    </xdr:from>
    <xdr:ext cx="403225" cy="258445"/>
    <xdr:sp macro="" textlink="">
      <xdr:nvSpPr>
        <xdr:cNvPr id="856" name="テキスト ボックス 855">
          <a:extLst>
            <a:ext uri="{FF2B5EF4-FFF2-40B4-BE49-F238E27FC236}">
              <a16:creationId xmlns:a16="http://schemas.microsoft.com/office/drawing/2014/main" id="{3F05DED0-50CD-4688-B425-047F97F9D4E2}"/>
            </a:ext>
          </a:extLst>
        </xdr:cNvPr>
        <xdr:cNvSpPr txBox="1"/>
      </xdr:nvSpPr>
      <xdr:spPr>
        <a:xfrm>
          <a:off x="10602595" y="1753235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103</xdr:row>
      <xdr:rowOff>84455</xdr:rowOff>
    </xdr:from>
    <xdr:to>
      <xdr:col>89</xdr:col>
      <xdr:colOff>177800</xdr:colOff>
      <xdr:row>103</xdr:row>
      <xdr:rowOff>84455</xdr:rowOff>
    </xdr:to>
    <xdr:cxnSp macro="">
      <xdr:nvCxnSpPr>
        <xdr:cNvPr id="857" name="直線コネクタ 856">
          <a:extLst>
            <a:ext uri="{FF2B5EF4-FFF2-40B4-BE49-F238E27FC236}">
              <a16:creationId xmlns:a16="http://schemas.microsoft.com/office/drawing/2014/main" id="{A4940724-3AE5-4D63-86A4-13232AA981DE}"/>
            </a:ext>
          </a:extLst>
        </xdr:cNvPr>
        <xdr:cNvCxnSpPr/>
      </xdr:nvCxnSpPr>
      <xdr:spPr>
        <a:xfrm>
          <a:off x="10960100" y="17351375"/>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102</xdr:row>
      <xdr:rowOff>113665</xdr:rowOff>
    </xdr:from>
    <xdr:ext cx="403225" cy="258445"/>
    <xdr:sp macro="" textlink="">
      <xdr:nvSpPr>
        <xdr:cNvPr id="858" name="テキスト ボックス 857">
          <a:extLst>
            <a:ext uri="{FF2B5EF4-FFF2-40B4-BE49-F238E27FC236}">
              <a16:creationId xmlns:a16="http://schemas.microsoft.com/office/drawing/2014/main" id="{D3B34310-EA79-438A-BAFB-891C9BFA27EC}"/>
            </a:ext>
          </a:extLst>
        </xdr:cNvPr>
        <xdr:cNvSpPr txBox="1"/>
      </xdr:nvSpPr>
      <xdr:spPr>
        <a:xfrm>
          <a:off x="10602595" y="1721294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101</xdr:row>
      <xdr:rowOff>100965</xdr:rowOff>
    </xdr:from>
    <xdr:to>
      <xdr:col>89</xdr:col>
      <xdr:colOff>177800</xdr:colOff>
      <xdr:row>101</xdr:row>
      <xdr:rowOff>100965</xdr:rowOff>
    </xdr:to>
    <xdr:cxnSp macro="">
      <xdr:nvCxnSpPr>
        <xdr:cNvPr id="859" name="直線コネクタ 858">
          <a:extLst>
            <a:ext uri="{FF2B5EF4-FFF2-40B4-BE49-F238E27FC236}">
              <a16:creationId xmlns:a16="http://schemas.microsoft.com/office/drawing/2014/main" id="{FC779D77-1955-4451-94B9-F2F036F07630}"/>
            </a:ext>
          </a:extLst>
        </xdr:cNvPr>
        <xdr:cNvCxnSpPr/>
      </xdr:nvCxnSpPr>
      <xdr:spPr>
        <a:xfrm>
          <a:off x="10960100" y="17032605"/>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100</xdr:row>
      <xdr:rowOff>130175</xdr:rowOff>
    </xdr:from>
    <xdr:ext cx="403225" cy="259080"/>
    <xdr:sp macro="" textlink="">
      <xdr:nvSpPr>
        <xdr:cNvPr id="860" name="テキスト ボックス 859">
          <a:extLst>
            <a:ext uri="{FF2B5EF4-FFF2-40B4-BE49-F238E27FC236}">
              <a16:creationId xmlns:a16="http://schemas.microsoft.com/office/drawing/2014/main" id="{EC50A96D-7F03-4EEE-964F-B2D3D1ABA656}"/>
            </a:ext>
          </a:extLst>
        </xdr:cNvPr>
        <xdr:cNvSpPr txBox="1"/>
      </xdr:nvSpPr>
      <xdr:spPr>
        <a:xfrm>
          <a:off x="10602595" y="16894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99</xdr:row>
      <xdr:rowOff>116840</xdr:rowOff>
    </xdr:from>
    <xdr:to>
      <xdr:col>89</xdr:col>
      <xdr:colOff>177800</xdr:colOff>
      <xdr:row>99</xdr:row>
      <xdr:rowOff>116840</xdr:rowOff>
    </xdr:to>
    <xdr:cxnSp macro="">
      <xdr:nvCxnSpPr>
        <xdr:cNvPr id="861" name="直線コネクタ 860">
          <a:extLst>
            <a:ext uri="{FF2B5EF4-FFF2-40B4-BE49-F238E27FC236}">
              <a16:creationId xmlns:a16="http://schemas.microsoft.com/office/drawing/2014/main" id="{56381332-E482-4F00-87F3-7BFEDDC54A6D}"/>
            </a:ext>
          </a:extLst>
        </xdr:cNvPr>
        <xdr:cNvCxnSpPr/>
      </xdr:nvCxnSpPr>
      <xdr:spPr>
        <a:xfrm>
          <a:off x="10960100" y="16713200"/>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98</xdr:row>
      <xdr:rowOff>146050</xdr:rowOff>
    </xdr:from>
    <xdr:ext cx="338455" cy="258445"/>
    <xdr:sp macro="" textlink="">
      <xdr:nvSpPr>
        <xdr:cNvPr id="862" name="テキスト ボックス 861">
          <a:extLst>
            <a:ext uri="{FF2B5EF4-FFF2-40B4-BE49-F238E27FC236}">
              <a16:creationId xmlns:a16="http://schemas.microsoft.com/office/drawing/2014/main" id="{166F1F81-91AB-4C22-85D1-C4B083B5121B}"/>
            </a:ext>
          </a:extLst>
        </xdr:cNvPr>
        <xdr:cNvSpPr txBox="1"/>
      </xdr:nvSpPr>
      <xdr:spPr>
        <a:xfrm>
          <a:off x="10666730" y="1657477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3" name="直線コネクタ 862">
          <a:extLst>
            <a:ext uri="{FF2B5EF4-FFF2-40B4-BE49-F238E27FC236}">
              <a16:creationId xmlns:a16="http://schemas.microsoft.com/office/drawing/2014/main" id="{673E24A2-E17D-4E2B-9129-CE85A83A177D}"/>
            </a:ext>
          </a:extLst>
        </xdr:cNvPr>
        <xdr:cNvCxnSpPr/>
      </xdr:nvCxnSpPr>
      <xdr:spPr>
        <a:xfrm>
          <a:off x="10960100" y="16394430"/>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4" name="【庁舎】&#10;有形固定資産減価償却率グラフ枠">
          <a:extLst>
            <a:ext uri="{FF2B5EF4-FFF2-40B4-BE49-F238E27FC236}">
              <a16:creationId xmlns:a16="http://schemas.microsoft.com/office/drawing/2014/main" id="{06273FDE-6D9F-42F9-B64F-A5D611FA4C1F}"/>
            </a:ext>
          </a:extLst>
        </xdr:cNvPr>
        <xdr:cNvSpPr/>
      </xdr:nvSpPr>
      <xdr:spPr>
        <a:xfrm>
          <a:off x="10960100" y="16394430"/>
          <a:ext cx="4152900" cy="2232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100</xdr:row>
      <xdr:rowOff>121920</xdr:rowOff>
    </xdr:from>
    <xdr:to>
      <xdr:col>85</xdr:col>
      <xdr:colOff>126365</xdr:colOff>
      <xdr:row>107</xdr:row>
      <xdr:rowOff>138430</xdr:rowOff>
    </xdr:to>
    <xdr:cxnSp macro="">
      <xdr:nvCxnSpPr>
        <xdr:cNvPr id="865" name="直線コネクタ 864">
          <a:extLst>
            <a:ext uri="{FF2B5EF4-FFF2-40B4-BE49-F238E27FC236}">
              <a16:creationId xmlns:a16="http://schemas.microsoft.com/office/drawing/2014/main" id="{ADBB49CA-FEC1-4780-A2BB-EA905D7BF336}"/>
            </a:ext>
          </a:extLst>
        </xdr:cNvPr>
        <xdr:cNvCxnSpPr/>
      </xdr:nvCxnSpPr>
      <xdr:spPr>
        <a:xfrm flipV="1">
          <a:off x="14375765" y="16885920"/>
          <a:ext cx="0" cy="11899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142240</xdr:rowOff>
    </xdr:from>
    <xdr:ext cx="405130" cy="259080"/>
    <xdr:sp macro="" textlink="">
      <xdr:nvSpPr>
        <xdr:cNvPr id="866" name="【庁舎】&#10;有形固定資産減価償却率最小値テキスト">
          <a:extLst>
            <a:ext uri="{FF2B5EF4-FFF2-40B4-BE49-F238E27FC236}">
              <a16:creationId xmlns:a16="http://schemas.microsoft.com/office/drawing/2014/main" id="{8F1856E9-1F09-4648-AC13-28E4848289E6}"/>
            </a:ext>
          </a:extLst>
        </xdr:cNvPr>
        <xdr:cNvSpPr txBox="1"/>
      </xdr:nvSpPr>
      <xdr:spPr>
        <a:xfrm>
          <a:off x="14414500" y="180797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85.3</a:t>
          </a:r>
          <a:endParaRPr kumimoji="1" lang="ja-JP" altLang="en-US" sz="1000" b="1">
            <a:latin typeface="ＭＳ Ｐゴシック"/>
            <a:ea typeface="ＭＳ Ｐゴシック"/>
          </a:endParaRPr>
        </a:p>
      </xdr:txBody>
    </xdr:sp>
    <xdr:clientData/>
  </xdr:oneCellAnchor>
  <xdr:twoCellAnchor>
    <xdr:from>
      <xdr:col>85</xdr:col>
      <xdr:colOff>38100</xdr:colOff>
      <xdr:row>107</xdr:row>
      <xdr:rowOff>138430</xdr:rowOff>
    </xdr:from>
    <xdr:to>
      <xdr:col>86</xdr:col>
      <xdr:colOff>25400</xdr:colOff>
      <xdr:row>107</xdr:row>
      <xdr:rowOff>138430</xdr:rowOff>
    </xdr:to>
    <xdr:cxnSp macro="">
      <xdr:nvCxnSpPr>
        <xdr:cNvPr id="867" name="直線コネクタ 866">
          <a:extLst>
            <a:ext uri="{FF2B5EF4-FFF2-40B4-BE49-F238E27FC236}">
              <a16:creationId xmlns:a16="http://schemas.microsoft.com/office/drawing/2014/main" id="{6D412CDD-996E-49B3-BD27-2E6A81A3FA6F}"/>
            </a:ext>
          </a:extLst>
        </xdr:cNvPr>
        <xdr:cNvCxnSpPr/>
      </xdr:nvCxnSpPr>
      <xdr:spPr>
        <a:xfrm>
          <a:off x="14287500" y="1807591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68580</xdr:rowOff>
    </xdr:from>
    <xdr:ext cx="405130" cy="259080"/>
    <xdr:sp macro="" textlink="">
      <xdr:nvSpPr>
        <xdr:cNvPr id="868" name="【庁舎】&#10;有形固定資産減価償却率最大値テキスト">
          <a:extLst>
            <a:ext uri="{FF2B5EF4-FFF2-40B4-BE49-F238E27FC236}">
              <a16:creationId xmlns:a16="http://schemas.microsoft.com/office/drawing/2014/main" id="{0AA71762-97F0-43F2-89ED-D85802B446E0}"/>
            </a:ext>
          </a:extLst>
        </xdr:cNvPr>
        <xdr:cNvSpPr txBox="1"/>
      </xdr:nvSpPr>
      <xdr:spPr>
        <a:xfrm>
          <a:off x="14414500" y="166649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10.8</a:t>
          </a:r>
          <a:endParaRPr kumimoji="1" lang="ja-JP" altLang="en-US" sz="1000" b="1">
            <a:latin typeface="ＭＳ Ｐゴシック"/>
            <a:ea typeface="ＭＳ Ｐゴシック"/>
          </a:endParaRPr>
        </a:p>
      </xdr:txBody>
    </xdr:sp>
    <xdr:clientData/>
  </xdr:oneCellAnchor>
  <xdr:twoCellAnchor>
    <xdr:from>
      <xdr:col>85</xdr:col>
      <xdr:colOff>38100</xdr:colOff>
      <xdr:row>100</xdr:row>
      <xdr:rowOff>121920</xdr:rowOff>
    </xdr:from>
    <xdr:to>
      <xdr:col>86</xdr:col>
      <xdr:colOff>25400</xdr:colOff>
      <xdr:row>100</xdr:row>
      <xdr:rowOff>121920</xdr:rowOff>
    </xdr:to>
    <xdr:cxnSp macro="">
      <xdr:nvCxnSpPr>
        <xdr:cNvPr id="869" name="直線コネクタ 868">
          <a:extLst>
            <a:ext uri="{FF2B5EF4-FFF2-40B4-BE49-F238E27FC236}">
              <a16:creationId xmlns:a16="http://schemas.microsoft.com/office/drawing/2014/main" id="{F2F92809-2065-4C5A-8B82-0FDF9DCDC270}"/>
            </a:ext>
          </a:extLst>
        </xdr:cNvPr>
        <xdr:cNvCxnSpPr/>
      </xdr:nvCxnSpPr>
      <xdr:spPr>
        <a:xfrm>
          <a:off x="14287500" y="1688592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116840</xdr:rowOff>
    </xdr:from>
    <xdr:ext cx="405130" cy="259080"/>
    <xdr:sp macro="" textlink="">
      <xdr:nvSpPr>
        <xdr:cNvPr id="870" name="【庁舎】&#10;有形固定資産減価償却率平均値テキスト">
          <a:extLst>
            <a:ext uri="{FF2B5EF4-FFF2-40B4-BE49-F238E27FC236}">
              <a16:creationId xmlns:a16="http://schemas.microsoft.com/office/drawing/2014/main" id="{AC8330C1-1053-40EF-BB59-047CF523A854}"/>
            </a:ext>
          </a:extLst>
        </xdr:cNvPr>
        <xdr:cNvSpPr txBox="1"/>
      </xdr:nvSpPr>
      <xdr:spPr>
        <a:xfrm>
          <a:off x="14414500" y="1721612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43.7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103</xdr:row>
      <xdr:rowOff>93980</xdr:rowOff>
    </xdr:from>
    <xdr:to>
      <xdr:col>85</xdr:col>
      <xdr:colOff>177800</xdr:colOff>
      <xdr:row>104</xdr:row>
      <xdr:rowOff>24130</xdr:rowOff>
    </xdr:to>
    <xdr:sp macro="" textlink="">
      <xdr:nvSpPr>
        <xdr:cNvPr id="871" name="フローチャート: 判断 870">
          <a:extLst>
            <a:ext uri="{FF2B5EF4-FFF2-40B4-BE49-F238E27FC236}">
              <a16:creationId xmlns:a16="http://schemas.microsoft.com/office/drawing/2014/main" id="{FEEC3E46-1884-4DCA-81E2-0E5EC2E8D11A}"/>
            </a:ext>
          </a:extLst>
        </xdr:cNvPr>
        <xdr:cNvSpPr/>
      </xdr:nvSpPr>
      <xdr:spPr>
        <a:xfrm>
          <a:off x="14325600" y="1736090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116840</xdr:rowOff>
    </xdr:from>
    <xdr:to>
      <xdr:col>81</xdr:col>
      <xdr:colOff>101600</xdr:colOff>
      <xdr:row>104</xdr:row>
      <xdr:rowOff>46990</xdr:rowOff>
    </xdr:to>
    <xdr:sp macro="" textlink="">
      <xdr:nvSpPr>
        <xdr:cNvPr id="872" name="フローチャート: 判断 871">
          <a:extLst>
            <a:ext uri="{FF2B5EF4-FFF2-40B4-BE49-F238E27FC236}">
              <a16:creationId xmlns:a16="http://schemas.microsoft.com/office/drawing/2014/main" id="{40CBCC96-C5B1-4593-8266-D4BD1C5EE46F}"/>
            </a:ext>
          </a:extLst>
        </xdr:cNvPr>
        <xdr:cNvSpPr/>
      </xdr:nvSpPr>
      <xdr:spPr>
        <a:xfrm>
          <a:off x="13578840" y="173837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121920</xdr:rowOff>
    </xdr:from>
    <xdr:to>
      <xdr:col>76</xdr:col>
      <xdr:colOff>165100</xdr:colOff>
      <xdr:row>104</xdr:row>
      <xdr:rowOff>52070</xdr:rowOff>
    </xdr:to>
    <xdr:sp macro="" textlink="">
      <xdr:nvSpPr>
        <xdr:cNvPr id="873" name="フローチャート: 判断 872">
          <a:extLst>
            <a:ext uri="{FF2B5EF4-FFF2-40B4-BE49-F238E27FC236}">
              <a16:creationId xmlns:a16="http://schemas.microsoft.com/office/drawing/2014/main" id="{ECB64D4A-D1BD-4044-A1B2-5397E67E96AE}"/>
            </a:ext>
          </a:extLst>
        </xdr:cNvPr>
        <xdr:cNvSpPr/>
      </xdr:nvSpPr>
      <xdr:spPr>
        <a:xfrm>
          <a:off x="12804140" y="173888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6350</xdr:rowOff>
    </xdr:from>
    <xdr:to>
      <xdr:col>72</xdr:col>
      <xdr:colOff>38100</xdr:colOff>
      <xdr:row>104</xdr:row>
      <xdr:rowOff>107315</xdr:rowOff>
    </xdr:to>
    <xdr:sp macro="" textlink="">
      <xdr:nvSpPr>
        <xdr:cNvPr id="874" name="フローチャート: 判断 873">
          <a:extLst>
            <a:ext uri="{FF2B5EF4-FFF2-40B4-BE49-F238E27FC236}">
              <a16:creationId xmlns:a16="http://schemas.microsoft.com/office/drawing/2014/main" id="{358CE2B8-9CB1-442C-9F2A-7225819EE58B}"/>
            </a:ext>
          </a:extLst>
        </xdr:cNvPr>
        <xdr:cNvSpPr/>
      </xdr:nvSpPr>
      <xdr:spPr>
        <a:xfrm>
          <a:off x="12029440" y="17440910"/>
          <a:ext cx="7874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162560</xdr:rowOff>
    </xdr:from>
    <xdr:to>
      <xdr:col>67</xdr:col>
      <xdr:colOff>101600</xdr:colOff>
      <xdr:row>104</xdr:row>
      <xdr:rowOff>92710</xdr:rowOff>
    </xdr:to>
    <xdr:sp macro="" textlink="">
      <xdr:nvSpPr>
        <xdr:cNvPr id="875" name="フローチャート: 判断 874">
          <a:extLst>
            <a:ext uri="{FF2B5EF4-FFF2-40B4-BE49-F238E27FC236}">
              <a16:creationId xmlns:a16="http://schemas.microsoft.com/office/drawing/2014/main" id="{C2CCBD6A-5B52-4CBA-9AC9-9FD7807B08F0}"/>
            </a:ext>
          </a:extLst>
        </xdr:cNvPr>
        <xdr:cNvSpPr/>
      </xdr:nvSpPr>
      <xdr:spPr>
        <a:xfrm>
          <a:off x="11231880" y="174294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876" name="テキスト ボックス 875">
          <a:extLst>
            <a:ext uri="{FF2B5EF4-FFF2-40B4-BE49-F238E27FC236}">
              <a16:creationId xmlns:a16="http://schemas.microsoft.com/office/drawing/2014/main" id="{45A27D00-058E-46F3-A2F0-217B1AB86B95}"/>
            </a:ext>
          </a:extLst>
        </xdr:cNvPr>
        <xdr:cNvSpPr txBox="1"/>
      </xdr:nvSpPr>
      <xdr:spPr>
        <a:xfrm>
          <a:off x="14208760" y="18624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877" name="テキスト ボックス 876">
          <a:extLst>
            <a:ext uri="{FF2B5EF4-FFF2-40B4-BE49-F238E27FC236}">
              <a16:creationId xmlns:a16="http://schemas.microsoft.com/office/drawing/2014/main" id="{6A14E39F-F6A0-4144-BAF3-EDC3A96FD380}"/>
            </a:ext>
          </a:extLst>
        </xdr:cNvPr>
        <xdr:cNvSpPr txBox="1"/>
      </xdr:nvSpPr>
      <xdr:spPr>
        <a:xfrm>
          <a:off x="13462000" y="18624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878" name="テキスト ボックス 877">
          <a:extLst>
            <a:ext uri="{FF2B5EF4-FFF2-40B4-BE49-F238E27FC236}">
              <a16:creationId xmlns:a16="http://schemas.microsoft.com/office/drawing/2014/main" id="{96219742-4E21-4D3F-96DD-55F3B4A905F0}"/>
            </a:ext>
          </a:extLst>
        </xdr:cNvPr>
        <xdr:cNvSpPr txBox="1"/>
      </xdr:nvSpPr>
      <xdr:spPr>
        <a:xfrm>
          <a:off x="12687300" y="18624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879" name="テキスト ボックス 878">
          <a:extLst>
            <a:ext uri="{FF2B5EF4-FFF2-40B4-BE49-F238E27FC236}">
              <a16:creationId xmlns:a16="http://schemas.microsoft.com/office/drawing/2014/main" id="{AA5AD251-0B25-4BD7-A089-A1AA0D86B12E}"/>
            </a:ext>
          </a:extLst>
        </xdr:cNvPr>
        <xdr:cNvSpPr txBox="1"/>
      </xdr:nvSpPr>
      <xdr:spPr>
        <a:xfrm>
          <a:off x="11904980" y="18624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880" name="テキスト ボックス 879">
          <a:extLst>
            <a:ext uri="{FF2B5EF4-FFF2-40B4-BE49-F238E27FC236}">
              <a16:creationId xmlns:a16="http://schemas.microsoft.com/office/drawing/2014/main" id="{E4BEFAD5-5C5F-4E99-84BF-B556F7AA6A35}"/>
            </a:ext>
          </a:extLst>
        </xdr:cNvPr>
        <xdr:cNvSpPr txBox="1"/>
      </xdr:nvSpPr>
      <xdr:spPr>
        <a:xfrm>
          <a:off x="11115040" y="18624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105</xdr:row>
      <xdr:rowOff>6350</xdr:rowOff>
    </xdr:from>
    <xdr:to>
      <xdr:col>85</xdr:col>
      <xdr:colOff>177800</xdr:colOff>
      <xdr:row>105</xdr:row>
      <xdr:rowOff>107315</xdr:rowOff>
    </xdr:to>
    <xdr:sp macro="" textlink="">
      <xdr:nvSpPr>
        <xdr:cNvPr id="881" name="楕円 880">
          <a:extLst>
            <a:ext uri="{FF2B5EF4-FFF2-40B4-BE49-F238E27FC236}">
              <a16:creationId xmlns:a16="http://schemas.microsoft.com/office/drawing/2014/main" id="{4BAC471C-C868-479E-B8A9-E04251A66875}"/>
            </a:ext>
          </a:extLst>
        </xdr:cNvPr>
        <xdr:cNvSpPr/>
      </xdr:nvSpPr>
      <xdr:spPr>
        <a:xfrm>
          <a:off x="14325600" y="17608550"/>
          <a:ext cx="9398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155575</xdr:rowOff>
    </xdr:from>
    <xdr:ext cx="405130" cy="258445"/>
    <xdr:sp macro="" textlink="">
      <xdr:nvSpPr>
        <xdr:cNvPr id="882" name="【庁舎】&#10;有形固定資産減価償却率該当値テキスト">
          <a:extLst>
            <a:ext uri="{FF2B5EF4-FFF2-40B4-BE49-F238E27FC236}">
              <a16:creationId xmlns:a16="http://schemas.microsoft.com/office/drawing/2014/main" id="{259D055E-3D2E-444C-AC1A-3E589C75E286}"/>
            </a:ext>
          </a:extLst>
        </xdr:cNvPr>
        <xdr:cNvSpPr txBox="1"/>
      </xdr:nvSpPr>
      <xdr:spPr>
        <a:xfrm>
          <a:off x="14414500" y="1759013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104</xdr:row>
      <xdr:rowOff>144780</xdr:rowOff>
    </xdr:from>
    <xdr:to>
      <xdr:col>81</xdr:col>
      <xdr:colOff>101600</xdr:colOff>
      <xdr:row>105</xdr:row>
      <xdr:rowOff>74930</xdr:rowOff>
    </xdr:to>
    <xdr:sp macro="" textlink="">
      <xdr:nvSpPr>
        <xdr:cNvPr id="883" name="楕円 882">
          <a:extLst>
            <a:ext uri="{FF2B5EF4-FFF2-40B4-BE49-F238E27FC236}">
              <a16:creationId xmlns:a16="http://schemas.microsoft.com/office/drawing/2014/main" id="{2BC2F441-AF1E-41B0-AC0C-FFD8A21FB61A}"/>
            </a:ext>
          </a:extLst>
        </xdr:cNvPr>
        <xdr:cNvSpPr/>
      </xdr:nvSpPr>
      <xdr:spPr>
        <a:xfrm>
          <a:off x="13578840" y="175793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24130</xdr:rowOff>
    </xdr:from>
    <xdr:to>
      <xdr:col>85</xdr:col>
      <xdr:colOff>127000</xdr:colOff>
      <xdr:row>105</xdr:row>
      <xdr:rowOff>56515</xdr:rowOff>
    </xdr:to>
    <xdr:cxnSp macro="">
      <xdr:nvCxnSpPr>
        <xdr:cNvPr id="884" name="直線コネクタ 883">
          <a:extLst>
            <a:ext uri="{FF2B5EF4-FFF2-40B4-BE49-F238E27FC236}">
              <a16:creationId xmlns:a16="http://schemas.microsoft.com/office/drawing/2014/main" id="{B1160B98-B28F-498A-8602-9EC88C084CA0}"/>
            </a:ext>
          </a:extLst>
        </xdr:cNvPr>
        <xdr:cNvCxnSpPr/>
      </xdr:nvCxnSpPr>
      <xdr:spPr>
        <a:xfrm>
          <a:off x="13629640" y="17626330"/>
          <a:ext cx="74676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113665</xdr:rowOff>
    </xdr:from>
    <xdr:to>
      <xdr:col>76</xdr:col>
      <xdr:colOff>165100</xdr:colOff>
      <xdr:row>105</xdr:row>
      <xdr:rowOff>43815</xdr:rowOff>
    </xdr:to>
    <xdr:sp macro="" textlink="">
      <xdr:nvSpPr>
        <xdr:cNvPr id="885" name="楕円 884">
          <a:extLst>
            <a:ext uri="{FF2B5EF4-FFF2-40B4-BE49-F238E27FC236}">
              <a16:creationId xmlns:a16="http://schemas.microsoft.com/office/drawing/2014/main" id="{DCBD3B2F-CC84-4DC1-A8CC-8A89477B4014}"/>
            </a:ext>
          </a:extLst>
        </xdr:cNvPr>
        <xdr:cNvSpPr/>
      </xdr:nvSpPr>
      <xdr:spPr>
        <a:xfrm>
          <a:off x="12804140" y="175482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164465</xdr:rowOff>
    </xdr:from>
    <xdr:to>
      <xdr:col>81</xdr:col>
      <xdr:colOff>50800</xdr:colOff>
      <xdr:row>105</xdr:row>
      <xdr:rowOff>24130</xdr:rowOff>
    </xdr:to>
    <xdr:cxnSp macro="">
      <xdr:nvCxnSpPr>
        <xdr:cNvPr id="886" name="直線コネクタ 885">
          <a:extLst>
            <a:ext uri="{FF2B5EF4-FFF2-40B4-BE49-F238E27FC236}">
              <a16:creationId xmlns:a16="http://schemas.microsoft.com/office/drawing/2014/main" id="{016CAD70-0207-420D-9E94-3796BEA38DF9}"/>
            </a:ext>
          </a:extLst>
        </xdr:cNvPr>
        <xdr:cNvCxnSpPr/>
      </xdr:nvCxnSpPr>
      <xdr:spPr>
        <a:xfrm>
          <a:off x="12854940" y="17599025"/>
          <a:ext cx="7747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82550</xdr:rowOff>
    </xdr:from>
    <xdr:to>
      <xdr:col>72</xdr:col>
      <xdr:colOff>38100</xdr:colOff>
      <xdr:row>105</xdr:row>
      <xdr:rowOff>12700</xdr:rowOff>
    </xdr:to>
    <xdr:sp macro="" textlink="">
      <xdr:nvSpPr>
        <xdr:cNvPr id="887" name="楕円 886">
          <a:extLst>
            <a:ext uri="{FF2B5EF4-FFF2-40B4-BE49-F238E27FC236}">
              <a16:creationId xmlns:a16="http://schemas.microsoft.com/office/drawing/2014/main" id="{C3ECC38D-50B4-499C-AD6A-C079964A7C47}"/>
            </a:ext>
          </a:extLst>
        </xdr:cNvPr>
        <xdr:cNvSpPr/>
      </xdr:nvSpPr>
      <xdr:spPr>
        <a:xfrm>
          <a:off x="12029440" y="175171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133350</xdr:rowOff>
    </xdr:from>
    <xdr:to>
      <xdr:col>76</xdr:col>
      <xdr:colOff>114300</xdr:colOff>
      <xdr:row>104</xdr:row>
      <xdr:rowOff>164465</xdr:rowOff>
    </xdr:to>
    <xdr:cxnSp macro="">
      <xdr:nvCxnSpPr>
        <xdr:cNvPr id="888" name="直線コネクタ 887">
          <a:extLst>
            <a:ext uri="{FF2B5EF4-FFF2-40B4-BE49-F238E27FC236}">
              <a16:creationId xmlns:a16="http://schemas.microsoft.com/office/drawing/2014/main" id="{9C4F2BFA-D150-4831-ACD0-933CEEAF936D}"/>
            </a:ext>
          </a:extLst>
        </xdr:cNvPr>
        <xdr:cNvCxnSpPr/>
      </xdr:nvCxnSpPr>
      <xdr:spPr>
        <a:xfrm>
          <a:off x="12072620" y="17567910"/>
          <a:ext cx="78232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48260</xdr:rowOff>
    </xdr:from>
    <xdr:to>
      <xdr:col>67</xdr:col>
      <xdr:colOff>101600</xdr:colOff>
      <xdr:row>104</xdr:row>
      <xdr:rowOff>149860</xdr:rowOff>
    </xdr:to>
    <xdr:sp macro="" textlink="">
      <xdr:nvSpPr>
        <xdr:cNvPr id="889" name="楕円 888">
          <a:extLst>
            <a:ext uri="{FF2B5EF4-FFF2-40B4-BE49-F238E27FC236}">
              <a16:creationId xmlns:a16="http://schemas.microsoft.com/office/drawing/2014/main" id="{06EEABDA-637D-4D99-8025-243924385A76}"/>
            </a:ext>
          </a:extLst>
        </xdr:cNvPr>
        <xdr:cNvSpPr/>
      </xdr:nvSpPr>
      <xdr:spPr>
        <a:xfrm>
          <a:off x="11231880" y="1748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99060</xdr:rowOff>
    </xdr:from>
    <xdr:to>
      <xdr:col>71</xdr:col>
      <xdr:colOff>177800</xdr:colOff>
      <xdr:row>104</xdr:row>
      <xdr:rowOff>133350</xdr:rowOff>
    </xdr:to>
    <xdr:cxnSp macro="">
      <xdr:nvCxnSpPr>
        <xdr:cNvPr id="890" name="直線コネクタ 889">
          <a:extLst>
            <a:ext uri="{FF2B5EF4-FFF2-40B4-BE49-F238E27FC236}">
              <a16:creationId xmlns:a16="http://schemas.microsoft.com/office/drawing/2014/main" id="{89EC17E8-0337-4994-8E22-E7846D058577}"/>
            </a:ext>
          </a:extLst>
        </xdr:cNvPr>
        <xdr:cNvCxnSpPr/>
      </xdr:nvCxnSpPr>
      <xdr:spPr>
        <a:xfrm>
          <a:off x="11282680" y="17533620"/>
          <a:ext cx="78994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102</xdr:row>
      <xdr:rowOff>63500</xdr:rowOff>
    </xdr:from>
    <xdr:ext cx="405130" cy="258445"/>
    <xdr:sp macro="" textlink="">
      <xdr:nvSpPr>
        <xdr:cNvPr id="891" name="n_1aveValue【庁舎】&#10;有形固定資産減価償却率">
          <a:extLst>
            <a:ext uri="{FF2B5EF4-FFF2-40B4-BE49-F238E27FC236}">
              <a16:creationId xmlns:a16="http://schemas.microsoft.com/office/drawing/2014/main" id="{9194D58A-979B-4951-8C07-7995ADDF98E7}"/>
            </a:ext>
          </a:extLst>
        </xdr:cNvPr>
        <xdr:cNvSpPr txBox="1"/>
      </xdr:nvSpPr>
      <xdr:spPr>
        <a:xfrm>
          <a:off x="13437235" y="1716278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45.1</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102</xdr:row>
      <xdr:rowOff>68580</xdr:rowOff>
    </xdr:from>
    <xdr:ext cx="404495" cy="259080"/>
    <xdr:sp macro="" textlink="">
      <xdr:nvSpPr>
        <xdr:cNvPr id="892" name="n_2aveValue【庁舎】&#10;有形固定資産減価償却率">
          <a:extLst>
            <a:ext uri="{FF2B5EF4-FFF2-40B4-BE49-F238E27FC236}">
              <a16:creationId xmlns:a16="http://schemas.microsoft.com/office/drawing/2014/main" id="{69247CCE-B3CE-472B-A7DD-67D59DFEF48F}"/>
            </a:ext>
          </a:extLst>
        </xdr:cNvPr>
        <xdr:cNvSpPr txBox="1"/>
      </xdr:nvSpPr>
      <xdr:spPr>
        <a:xfrm>
          <a:off x="12675235" y="1716786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45.4</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102</xdr:row>
      <xdr:rowOff>123825</xdr:rowOff>
    </xdr:from>
    <xdr:ext cx="404495" cy="258445"/>
    <xdr:sp macro="" textlink="">
      <xdr:nvSpPr>
        <xdr:cNvPr id="893" name="n_3aveValue【庁舎】&#10;有形固定資産減価償却率">
          <a:extLst>
            <a:ext uri="{FF2B5EF4-FFF2-40B4-BE49-F238E27FC236}">
              <a16:creationId xmlns:a16="http://schemas.microsoft.com/office/drawing/2014/main" id="{BC73429A-DE7C-48B4-8D99-6289451A32B8}"/>
            </a:ext>
          </a:extLst>
        </xdr:cNvPr>
        <xdr:cNvSpPr txBox="1"/>
      </xdr:nvSpPr>
      <xdr:spPr>
        <a:xfrm>
          <a:off x="11900535" y="1722310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48.8</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102</xdr:row>
      <xdr:rowOff>109220</xdr:rowOff>
    </xdr:from>
    <xdr:ext cx="404495" cy="258445"/>
    <xdr:sp macro="" textlink="">
      <xdr:nvSpPr>
        <xdr:cNvPr id="894" name="n_4aveValue【庁舎】&#10;有形固定資産減価償却率">
          <a:extLst>
            <a:ext uri="{FF2B5EF4-FFF2-40B4-BE49-F238E27FC236}">
              <a16:creationId xmlns:a16="http://schemas.microsoft.com/office/drawing/2014/main" id="{A61E124F-1F99-4704-BC6A-561C08875F2A}"/>
            </a:ext>
          </a:extLst>
        </xdr:cNvPr>
        <xdr:cNvSpPr txBox="1"/>
      </xdr:nvSpPr>
      <xdr:spPr>
        <a:xfrm>
          <a:off x="11102975" y="1720850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47.9</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105</xdr:row>
      <xdr:rowOff>66040</xdr:rowOff>
    </xdr:from>
    <xdr:ext cx="405130" cy="258445"/>
    <xdr:sp macro="" textlink="">
      <xdr:nvSpPr>
        <xdr:cNvPr id="895" name="n_1mainValue【庁舎】&#10;有形固定資産減価償却率">
          <a:extLst>
            <a:ext uri="{FF2B5EF4-FFF2-40B4-BE49-F238E27FC236}">
              <a16:creationId xmlns:a16="http://schemas.microsoft.com/office/drawing/2014/main" id="{5D1301D0-7ED9-4F67-B651-81A46B97BFE4}"/>
            </a:ext>
          </a:extLst>
        </xdr:cNvPr>
        <xdr:cNvSpPr txBox="1"/>
      </xdr:nvSpPr>
      <xdr:spPr>
        <a:xfrm>
          <a:off x="13437235" y="1766824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57.3</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105</xdr:row>
      <xdr:rowOff>34925</xdr:rowOff>
    </xdr:from>
    <xdr:ext cx="404495" cy="259080"/>
    <xdr:sp macro="" textlink="">
      <xdr:nvSpPr>
        <xdr:cNvPr id="896" name="n_2mainValue【庁舎】&#10;有形固定資産減価償却率">
          <a:extLst>
            <a:ext uri="{FF2B5EF4-FFF2-40B4-BE49-F238E27FC236}">
              <a16:creationId xmlns:a16="http://schemas.microsoft.com/office/drawing/2014/main" id="{D8B68EF8-64F9-408F-B504-8E948BA3697D}"/>
            </a:ext>
          </a:extLst>
        </xdr:cNvPr>
        <xdr:cNvSpPr txBox="1"/>
      </xdr:nvSpPr>
      <xdr:spPr>
        <a:xfrm>
          <a:off x="12675235" y="1763712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55.4</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105</xdr:row>
      <xdr:rowOff>3810</xdr:rowOff>
    </xdr:from>
    <xdr:ext cx="404495" cy="259080"/>
    <xdr:sp macro="" textlink="">
      <xdr:nvSpPr>
        <xdr:cNvPr id="897" name="n_3mainValue【庁舎】&#10;有形固定資産減価償却率">
          <a:extLst>
            <a:ext uri="{FF2B5EF4-FFF2-40B4-BE49-F238E27FC236}">
              <a16:creationId xmlns:a16="http://schemas.microsoft.com/office/drawing/2014/main" id="{FCAD8F55-0DBD-45CF-9338-FFBBD05D8AED}"/>
            </a:ext>
          </a:extLst>
        </xdr:cNvPr>
        <xdr:cNvSpPr txBox="1"/>
      </xdr:nvSpPr>
      <xdr:spPr>
        <a:xfrm>
          <a:off x="11900535" y="1760601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53.5</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104</xdr:row>
      <xdr:rowOff>140970</xdr:rowOff>
    </xdr:from>
    <xdr:ext cx="404495" cy="259080"/>
    <xdr:sp macro="" textlink="">
      <xdr:nvSpPr>
        <xdr:cNvPr id="898" name="n_4mainValue【庁舎】&#10;有形固定資産減価償却率">
          <a:extLst>
            <a:ext uri="{FF2B5EF4-FFF2-40B4-BE49-F238E27FC236}">
              <a16:creationId xmlns:a16="http://schemas.microsoft.com/office/drawing/2014/main" id="{8AE6E5ED-36CC-4FC3-AA5D-E8617CDCD0EF}"/>
            </a:ext>
          </a:extLst>
        </xdr:cNvPr>
        <xdr:cNvSpPr txBox="1"/>
      </xdr:nvSpPr>
      <xdr:spPr>
        <a:xfrm>
          <a:off x="11102975" y="1757553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51.4</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9" name="正方形/長方形 898">
          <a:extLst>
            <a:ext uri="{FF2B5EF4-FFF2-40B4-BE49-F238E27FC236}">
              <a16:creationId xmlns:a16="http://schemas.microsoft.com/office/drawing/2014/main" id="{BF59BF9D-FBBD-4F75-A5D0-BC47081F3F01}"/>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0" name="正方形/長方形 899">
          <a:extLst>
            <a:ext uri="{FF2B5EF4-FFF2-40B4-BE49-F238E27FC236}">
              <a16:creationId xmlns:a16="http://schemas.microsoft.com/office/drawing/2014/main" id="{D4CBB319-68EE-420A-A1B9-9EDED4B11542}"/>
            </a:ext>
          </a:extLst>
        </xdr:cNvPr>
        <xdr:cNvSpPr/>
      </xdr:nvSpPr>
      <xdr:spPr>
        <a:xfrm>
          <a:off x="16220440" y="1592326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1" name="正方形/長方形 900">
          <a:extLst>
            <a:ext uri="{FF2B5EF4-FFF2-40B4-BE49-F238E27FC236}">
              <a16:creationId xmlns:a16="http://schemas.microsoft.com/office/drawing/2014/main" id="{A32C1373-F24B-4265-A113-9DB16F558FA4}"/>
            </a:ext>
          </a:extLst>
        </xdr:cNvPr>
        <xdr:cNvSpPr/>
      </xdr:nvSpPr>
      <xdr:spPr>
        <a:xfrm>
          <a:off x="16220440" y="1611884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18/36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2" name="正方形/長方形 901">
          <a:extLst>
            <a:ext uri="{FF2B5EF4-FFF2-40B4-BE49-F238E27FC236}">
              <a16:creationId xmlns:a16="http://schemas.microsoft.com/office/drawing/2014/main" id="{8E7FDF16-7C38-40A9-A31A-D6B32433D5B3}"/>
            </a:ext>
          </a:extLst>
        </xdr:cNvPr>
        <xdr:cNvSpPr/>
      </xdr:nvSpPr>
      <xdr:spPr>
        <a:xfrm>
          <a:off x="17099280" y="1592326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3" name="正方形/長方形 902">
          <a:extLst>
            <a:ext uri="{FF2B5EF4-FFF2-40B4-BE49-F238E27FC236}">
              <a16:creationId xmlns:a16="http://schemas.microsoft.com/office/drawing/2014/main" id="{7032ABF9-83E1-4870-81F8-F8F016CD8AF5}"/>
            </a:ext>
          </a:extLst>
        </xdr:cNvPr>
        <xdr:cNvSpPr/>
      </xdr:nvSpPr>
      <xdr:spPr>
        <a:xfrm>
          <a:off x="17099280" y="1611884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0.197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4" name="正方形/長方形 903">
          <a:extLst>
            <a:ext uri="{FF2B5EF4-FFF2-40B4-BE49-F238E27FC236}">
              <a16:creationId xmlns:a16="http://schemas.microsoft.com/office/drawing/2014/main" id="{5DE65D70-8A20-48BB-BC3C-458EE4E84E38}"/>
            </a:ext>
          </a:extLst>
        </xdr:cNvPr>
        <xdr:cNvSpPr/>
      </xdr:nvSpPr>
      <xdr:spPr>
        <a:xfrm>
          <a:off x="18105120" y="1592326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5" name="正方形/長方形 904">
          <a:extLst>
            <a:ext uri="{FF2B5EF4-FFF2-40B4-BE49-F238E27FC236}">
              <a16:creationId xmlns:a16="http://schemas.microsoft.com/office/drawing/2014/main" id="{0D4099E6-C793-418D-AB7F-6B79E1538F8E}"/>
            </a:ext>
          </a:extLst>
        </xdr:cNvPr>
        <xdr:cNvSpPr/>
      </xdr:nvSpPr>
      <xdr:spPr>
        <a:xfrm>
          <a:off x="18105120" y="1611884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0.147</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6" name="正方形/長方形 905">
          <a:extLst>
            <a:ext uri="{FF2B5EF4-FFF2-40B4-BE49-F238E27FC236}">
              <a16:creationId xmlns:a16="http://schemas.microsoft.com/office/drawing/2014/main" id="{6A7DB9ED-C3D9-49EA-A761-4BA5EE400CBB}"/>
            </a:ext>
          </a:extLst>
        </xdr:cNvPr>
        <xdr:cNvSpPr/>
      </xdr:nvSpPr>
      <xdr:spPr>
        <a:xfrm>
          <a:off x="16093440" y="16394430"/>
          <a:ext cx="4175760" cy="223266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250" cy="225425"/>
    <xdr:sp macro="" textlink="">
      <xdr:nvSpPr>
        <xdr:cNvPr id="907" name="テキスト ボックス 906">
          <a:extLst>
            <a:ext uri="{FF2B5EF4-FFF2-40B4-BE49-F238E27FC236}">
              <a16:creationId xmlns:a16="http://schemas.microsoft.com/office/drawing/2014/main" id="{B6E1F40C-E676-461F-A06B-AE9A59551CA3}"/>
            </a:ext>
          </a:extLst>
        </xdr:cNvPr>
        <xdr:cNvSpPr txBox="1"/>
      </xdr:nvSpPr>
      <xdr:spPr>
        <a:xfrm>
          <a:off x="16078200" y="1620774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8" name="直線コネクタ 907">
          <a:extLst>
            <a:ext uri="{FF2B5EF4-FFF2-40B4-BE49-F238E27FC236}">
              <a16:creationId xmlns:a16="http://schemas.microsoft.com/office/drawing/2014/main" id="{8AF2E0BF-ED32-4BEE-A218-C546E134F544}"/>
            </a:ext>
          </a:extLst>
        </xdr:cNvPr>
        <xdr:cNvCxnSpPr/>
      </xdr:nvCxnSpPr>
      <xdr:spPr>
        <a:xfrm>
          <a:off x="16093440" y="1862709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909" name="直線コネクタ 908">
          <a:extLst>
            <a:ext uri="{FF2B5EF4-FFF2-40B4-BE49-F238E27FC236}">
              <a16:creationId xmlns:a16="http://schemas.microsoft.com/office/drawing/2014/main" id="{FFBA2E3E-0588-4912-BC6A-44A0E53347E7}"/>
            </a:ext>
          </a:extLst>
        </xdr:cNvPr>
        <xdr:cNvCxnSpPr/>
      </xdr:nvCxnSpPr>
      <xdr:spPr>
        <a:xfrm>
          <a:off x="16093440" y="1818132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107</xdr:row>
      <xdr:rowOff>105410</xdr:rowOff>
    </xdr:from>
    <xdr:ext cx="466725" cy="259080"/>
    <xdr:sp macro="" textlink="">
      <xdr:nvSpPr>
        <xdr:cNvPr id="910" name="テキスト ボックス 909">
          <a:extLst>
            <a:ext uri="{FF2B5EF4-FFF2-40B4-BE49-F238E27FC236}">
              <a16:creationId xmlns:a16="http://schemas.microsoft.com/office/drawing/2014/main" id="{82BEA7E8-0C75-46CF-8DD7-7187F2DFA9F3}"/>
            </a:ext>
          </a:extLst>
        </xdr:cNvPr>
        <xdr:cNvSpPr txBox="1"/>
      </xdr:nvSpPr>
      <xdr:spPr>
        <a:xfrm>
          <a:off x="15694660" y="1804289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11" name="直線コネクタ 910">
          <a:extLst>
            <a:ext uri="{FF2B5EF4-FFF2-40B4-BE49-F238E27FC236}">
              <a16:creationId xmlns:a16="http://schemas.microsoft.com/office/drawing/2014/main" id="{57423484-E9F1-449A-9EB9-4BF14BA12752}"/>
            </a:ext>
          </a:extLst>
        </xdr:cNvPr>
        <xdr:cNvCxnSpPr/>
      </xdr:nvCxnSpPr>
      <xdr:spPr>
        <a:xfrm>
          <a:off x="16093440" y="1773555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104</xdr:row>
      <xdr:rowOff>162560</xdr:rowOff>
    </xdr:from>
    <xdr:ext cx="466725" cy="259080"/>
    <xdr:sp macro="" textlink="">
      <xdr:nvSpPr>
        <xdr:cNvPr id="912" name="テキスト ボックス 911">
          <a:extLst>
            <a:ext uri="{FF2B5EF4-FFF2-40B4-BE49-F238E27FC236}">
              <a16:creationId xmlns:a16="http://schemas.microsoft.com/office/drawing/2014/main" id="{A96EF42B-B99C-40BC-A313-24A2B4AE2CBC}"/>
            </a:ext>
          </a:extLst>
        </xdr:cNvPr>
        <xdr:cNvSpPr txBox="1"/>
      </xdr:nvSpPr>
      <xdr:spPr>
        <a:xfrm>
          <a:off x="15694660" y="1759712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13" name="直線コネクタ 912">
          <a:extLst>
            <a:ext uri="{FF2B5EF4-FFF2-40B4-BE49-F238E27FC236}">
              <a16:creationId xmlns:a16="http://schemas.microsoft.com/office/drawing/2014/main" id="{ABA5FC81-201E-496A-86DA-FD7F59A87AD1}"/>
            </a:ext>
          </a:extLst>
        </xdr:cNvPr>
        <xdr:cNvCxnSpPr/>
      </xdr:nvCxnSpPr>
      <xdr:spPr>
        <a:xfrm>
          <a:off x="16093440" y="1728597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102</xdr:row>
      <xdr:rowOff>48260</xdr:rowOff>
    </xdr:from>
    <xdr:ext cx="466725" cy="259080"/>
    <xdr:sp macro="" textlink="">
      <xdr:nvSpPr>
        <xdr:cNvPr id="914" name="テキスト ボックス 913">
          <a:extLst>
            <a:ext uri="{FF2B5EF4-FFF2-40B4-BE49-F238E27FC236}">
              <a16:creationId xmlns:a16="http://schemas.microsoft.com/office/drawing/2014/main" id="{53E83C26-603E-421B-BF61-8F2745F6E8C1}"/>
            </a:ext>
          </a:extLst>
        </xdr:cNvPr>
        <xdr:cNvSpPr txBox="1"/>
      </xdr:nvSpPr>
      <xdr:spPr>
        <a:xfrm>
          <a:off x="15694660" y="1714754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15" name="直線コネクタ 914">
          <a:extLst>
            <a:ext uri="{FF2B5EF4-FFF2-40B4-BE49-F238E27FC236}">
              <a16:creationId xmlns:a16="http://schemas.microsoft.com/office/drawing/2014/main" id="{C41F261F-B600-4E16-ABBB-4070E19B66DF}"/>
            </a:ext>
          </a:extLst>
        </xdr:cNvPr>
        <xdr:cNvCxnSpPr/>
      </xdr:nvCxnSpPr>
      <xdr:spPr>
        <a:xfrm>
          <a:off x="16093440" y="1684020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99</xdr:row>
      <xdr:rowOff>105410</xdr:rowOff>
    </xdr:from>
    <xdr:ext cx="466725" cy="259080"/>
    <xdr:sp macro="" textlink="">
      <xdr:nvSpPr>
        <xdr:cNvPr id="916" name="テキスト ボックス 915">
          <a:extLst>
            <a:ext uri="{FF2B5EF4-FFF2-40B4-BE49-F238E27FC236}">
              <a16:creationId xmlns:a16="http://schemas.microsoft.com/office/drawing/2014/main" id="{073CF63D-A2B8-4506-AFC5-67A855A98919}"/>
            </a:ext>
          </a:extLst>
        </xdr:cNvPr>
        <xdr:cNvSpPr txBox="1"/>
      </xdr:nvSpPr>
      <xdr:spPr>
        <a:xfrm>
          <a:off x="15694660" y="167017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7" name="直線コネクタ 916">
          <a:extLst>
            <a:ext uri="{FF2B5EF4-FFF2-40B4-BE49-F238E27FC236}">
              <a16:creationId xmlns:a16="http://schemas.microsoft.com/office/drawing/2014/main" id="{FC1201B0-1105-44D8-A73A-7D86DF805054}"/>
            </a:ext>
          </a:extLst>
        </xdr:cNvPr>
        <xdr:cNvCxnSpPr/>
      </xdr:nvCxnSpPr>
      <xdr:spPr>
        <a:xfrm>
          <a:off x="16093440" y="1639443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6725" cy="259080"/>
    <xdr:sp macro="" textlink="">
      <xdr:nvSpPr>
        <xdr:cNvPr id="918" name="テキスト ボックス 917">
          <a:extLst>
            <a:ext uri="{FF2B5EF4-FFF2-40B4-BE49-F238E27FC236}">
              <a16:creationId xmlns:a16="http://schemas.microsoft.com/office/drawing/2014/main" id="{341321D8-1572-478C-A3B1-D5A7019E0F59}"/>
            </a:ext>
          </a:extLst>
        </xdr:cNvPr>
        <xdr:cNvSpPr txBox="1"/>
      </xdr:nvSpPr>
      <xdr:spPr>
        <a:xfrm>
          <a:off x="15694660" y="1625600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9" name="【庁舎】&#10;一人当たり面積グラフ枠">
          <a:extLst>
            <a:ext uri="{FF2B5EF4-FFF2-40B4-BE49-F238E27FC236}">
              <a16:creationId xmlns:a16="http://schemas.microsoft.com/office/drawing/2014/main" id="{18AC14F3-AC28-46A3-9285-F19BECE3A1B4}"/>
            </a:ext>
          </a:extLst>
        </xdr:cNvPr>
        <xdr:cNvSpPr/>
      </xdr:nvSpPr>
      <xdr:spPr>
        <a:xfrm>
          <a:off x="16093440" y="16394430"/>
          <a:ext cx="4175760" cy="2232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101</xdr:row>
      <xdr:rowOff>69215</xdr:rowOff>
    </xdr:from>
    <xdr:to>
      <xdr:col>116</xdr:col>
      <xdr:colOff>62865</xdr:colOff>
      <xdr:row>106</xdr:row>
      <xdr:rowOff>140335</xdr:rowOff>
    </xdr:to>
    <xdr:cxnSp macro="">
      <xdr:nvCxnSpPr>
        <xdr:cNvPr id="920" name="直線コネクタ 919">
          <a:extLst>
            <a:ext uri="{FF2B5EF4-FFF2-40B4-BE49-F238E27FC236}">
              <a16:creationId xmlns:a16="http://schemas.microsoft.com/office/drawing/2014/main" id="{611AC803-3BD6-41DD-89CA-04117E29B2FF}"/>
            </a:ext>
          </a:extLst>
        </xdr:cNvPr>
        <xdr:cNvCxnSpPr/>
      </xdr:nvCxnSpPr>
      <xdr:spPr>
        <a:xfrm flipV="1">
          <a:off x="19509105" y="17000855"/>
          <a:ext cx="0" cy="9093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144145</xdr:rowOff>
    </xdr:from>
    <xdr:ext cx="469900" cy="258445"/>
    <xdr:sp macro="" textlink="">
      <xdr:nvSpPr>
        <xdr:cNvPr id="921" name="【庁舎】&#10;一人当たり面積最小値テキスト">
          <a:extLst>
            <a:ext uri="{FF2B5EF4-FFF2-40B4-BE49-F238E27FC236}">
              <a16:creationId xmlns:a16="http://schemas.microsoft.com/office/drawing/2014/main" id="{2133653D-ACE2-477B-B238-BC9B26AB3AA1}"/>
            </a:ext>
          </a:extLst>
        </xdr:cNvPr>
        <xdr:cNvSpPr txBox="1"/>
      </xdr:nvSpPr>
      <xdr:spPr>
        <a:xfrm>
          <a:off x="19547840" y="1791398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0.061</a:t>
          </a:r>
          <a:endParaRPr kumimoji="1" lang="ja-JP" altLang="en-US" sz="1000" b="1">
            <a:latin typeface="ＭＳ Ｐゴシック"/>
            <a:ea typeface="ＭＳ Ｐゴシック"/>
          </a:endParaRPr>
        </a:p>
      </xdr:txBody>
    </xdr:sp>
    <xdr:clientData/>
  </xdr:oneCellAnchor>
  <xdr:twoCellAnchor>
    <xdr:from>
      <xdr:col>115</xdr:col>
      <xdr:colOff>165100</xdr:colOff>
      <xdr:row>106</xdr:row>
      <xdr:rowOff>140335</xdr:rowOff>
    </xdr:from>
    <xdr:to>
      <xdr:col>116</xdr:col>
      <xdr:colOff>152400</xdr:colOff>
      <xdr:row>106</xdr:row>
      <xdr:rowOff>140335</xdr:rowOff>
    </xdr:to>
    <xdr:cxnSp macro="">
      <xdr:nvCxnSpPr>
        <xdr:cNvPr id="922" name="直線コネクタ 921">
          <a:extLst>
            <a:ext uri="{FF2B5EF4-FFF2-40B4-BE49-F238E27FC236}">
              <a16:creationId xmlns:a16="http://schemas.microsoft.com/office/drawing/2014/main" id="{C0C1F049-3631-42CB-A11C-01A869DB0899}"/>
            </a:ext>
          </a:extLst>
        </xdr:cNvPr>
        <xdr:cNvCxnSpPr/>
      </xdr:nvCxnSpPr>
      <xdr:spPr>
        <a:xfrm>
          <a:off x="19443700" y="1791017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15875</xdr:rowOff>
    </xdr:from>
    <xdr:ext cx="469900" cy="259080"/>
    <xdr:sp macro="" textlink="">
      <xdr:nvSpPr>
        <xdr:cNvPr id="923" name="【庁舎】&#10;一人当たり面積最大値テキスト">
          <a:extLst>
            <a:ext uri="{FF2B5EF4-FFF2-40B4-BE49-F238E27FC236}">
              <a16:creationId xmlns:a16="http://schemas.microsoft.com/office/drawing/2014/main" id="{777F72D3-422A-4784-ABBF-39C196FBA7B1}"/>
            </a:ext>
          </a:extLst>
        </xdr:cNvPr>
        <xdr:cNvSpPr txBox="1"/>
      </xdr:nvSpPr>
      <xdr:spPr>
        <a:xfrm>
          <a:off x="19547840" y="167798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0.264</a:t>
          </a:r>
          <a:endParaRPr kumimoji="1" lang="ja-JP" altLang="en-US" sz="1000" b="1">
            <a:latin typeface="ＭＳ Ｐゴシック"/>
            <a:ea typeface="ＭＳ Ｐゴシック"/>
          </a:endParaRPr>
        </a:p>
      </xdr:txBody>
    </xdr:sp>
    <xdr:clientData/>
  </xdr:oneCellAnchor>
  <xdr:twoCellAnchor>
    <xdr:from>
      <xdr:col>115</xdr:col>
      <xdr:colOff>165100</xdr:colOff>
      <xdr:row>101</xdr:row>
      <xdr:rowOff>69215</xdr:rowOff>
    </xdr:from>
    <xdr:to>
      <xdr:col>116</xdr:col>
      <xdr:colOff>152400</xdr:colOff>
      <xdr:row>101</xdr:row>
      <xdr:rowOff>69215</xdr:rowOff>
    </xdr:to>
    <xdr:cxnSp macro="">
      <xdr:nvCxnSpPr>
        <xdr:cNvPr id="924" name="直線コネクタ 923">
          <a:extLst>
            <a:ext uri="{FF2B5EF4-FFF2-40B4-BE49-F238E27FC236}">
              <a16:creationId xmlns:a16="http://schemas.microsoft.com/office/drawing/2014/main" id="{F8F56C7B-3049-4CBD-8656-CE49F9146D90}"/>
            </a:ext>
          </a:extLst>
        </xdr:cNvPr>
        <xdr:cNvCxnSpPr/>
      </xdr:nvCxnSpPr>
      <xdr:spPr>
        <a:xfrm>
          <a:off x="19443700" y="1700085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49530</xdr:rowOff>
    </xdr:from>
    <xdr:ext cx="469900" cy="259080"/>
    <xdr:sp macro="" textlink="">
      <xdr:nvSpPr>
        <xdr:cNvPr id="925" name="【庁舎】&#10;一人当たり面積平均値テキスト">
          <a:extLst>
            <a:ext uri="{FF2B5EF4-FFF2-40B4-BE49-F238E27FC236}">
              <a16:creationId xmlns:a16="http://schemas.microsoft.com/office/drawing/2014/main" id="{9C294A4B-6888-4970-A9D1-DCB6F65B7BCA}"/>
            </a:ext>
          </a:extLst>
        </xdr:cNvPr>
        <xdr:cNvSpPr txBox="1"/>
      </xdr:nvSpPr>
      <xdr:spPr>
        <a:xfrm>
          <a:off x="19547840" y="1748409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0.140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104</xdr:row>
      <xdr:rowOff>71120</xdr:rowOff>
    </xdr:from>
    <xdr:to>
      <xdr:col>116</xdr:col>
      <xdr:colOff>114300</xdr:colOff>
      <xdr:row>105</xdr:row>
      <xdr:rowOff>1270</xdr:rowOff>
    </xdr:to>
    <xdr:sp macro="" textlink="">
      <xdr:nvSpPr>
        <xdr:cNvPr id="926" name="フローチャート: 判断 925">
          <a:extLst>
            <a:ext uri="{FF2B5EF4-FFF2-40B4-BE49-F238E27FC236}">
              <a16:creationId xmlns:a16="http://schemas.microsoft.com/office/drawing/2014/main" id="{E3398144-4B41-41CA-8230-8299E3EF45E3}"/>
            </a:ext>
          </a:extLst>
        </xdr:cNvPr>
        <xdr:cNvSpPr/>
      </xdr:nvSpPr>
      <xdr:spPr>
        <a:xfrm>
          <a:off x="19458940" y="175056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75565</xdr:rowOff>
    </xdr:from>
    <xdr:to>
      <xdr:col>112</xdr:col>
      <xdr:colOff>38100</xdr:colOff>
      <xdr:row>105</xdr:row>
      <xdr:rowOff>6350</xdr:rowOff>
    </xdr:to>
    <xdr:sp macro="" textlink="">
      <xdr:nvSpPr>
        <xdr:cNvPr id="927" name="フローチャート: 判断 926">
          <a:extLst>
            <a:ext uri="{FF2B5EF4-FFF2-40B4-BE49-F238E27FC236}">
              <a16:creationId xmlns:a16="http://schemas.microsoft.com/office/drawing/2014/main" id="{D89A98D4-34CA-4870-9555-DAD5060D16CC}"/>
            </a:ext>
          </a:extLst>
        </xdr:cNvPr>
        <xdr:cNvSpPr/>
      </xdr:nvSpPr>
      <xdr:spPr>
        <a:xfrm>
          <a:off x="18735040" y="17510125"/>
          <a:ext cx="7874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75565</xdr:rowOff>
    </xdr:from>
    <xdr:to>
      <xdr:col>107</xdr:col>
      <xdr:colOff>101600</xdr:colOff>
      <xdr:row>105</xdr:row>
      <xdr:rowOff>6350</xdr:rowOff>
    </xdr:to>
    <xdr:sp macro="" textlink="">
      <xdr:nvSpPr>
        <xdr:cNvPr id="928" name="フローチャート: 判断 927">
          <a:extLst>
            <a:ext uri="{FF2B5EF4-FFF2-40B4-BE49-F238E27FC236}">
              <a16:creationId xmlns:a16="http://schemas.microsoft.com/office/drawing/2014/main" id="{A60C22B4-6C49-464A-93E6-4F861009A278}"/>
            </a:ext>
          </a:extLst>
        </xdr:cNvPr>
        <xdr:cNvSpPr/>
      </xdr:nvSpPr>
      <xdr:spPr>
        <a:xfrm>
          <a:off x="17937480" y="1751012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121285</xdr:rowOff>
    </xdr:from>
    <xdr:to>
      <xdr:col>102</xdr:col>
      <xdr:colOff>165100</xdr:colOff>
      <xdr:row>105</xdr:row>
      <xdr:rowOff>52070</xdr:rowOff>
    </xdr:to>
    <xdr:sp macro="" textlink="">
      <xdr:nvSpPr>
        <xdr:cNvPr id="929" name="フローチャート: 判断 928">
          <a:extLst>
            <a:ext uri="{FF2B5EF4-FFF2-40B4-BE49-F238E27FC236}">
              <a16:creationId xmlns:a16="http://schemas.microsoft.com/office/drawing/2014/main" id="{C95766FE-95A2-49FD-9AF0-63B15CE83BC6}"/>
            </a:ext>
          </a:extLst>
        </xdr:cNvPr>
        <xdr:cNvSpPr/>
      </xdr:nvSpPr>
      <xdr:spPr>
        <a:xfrm>
          <a:off x="17162780" y="1755584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98425</xdr:rowOff>
    </xdr:from>
    <xdr:to>
      <xdr:col>98</xdr:col>
      <xdr:colOff>38100</xdr:colOff>
      <xdr:row>105</xdr:row>
      <xdr:rowOff>29210</xdr:rowOff>
    </xdr:to>
    <xdr:sp macro="" textlink="">
      <xdr:nvSpPr>
        <xdr:cNvPr id="930" name="フローチャート: 判断 929">
          <a:extLst>
            <a:ext uri="{FF2B5EF4-FFF2-40B4-BE49-F238E27FC236}">
              <a16:creationId xmlns:a16="http://schemas.microsoft.com/office/drawing/2014/main" id="{5493B81F-E62B-4A00-BAF9-CFBB80FF2C99}"/>
            </a:ext>
          </a:extLst>
        </xdr:cNvPr>
        <xdr:cNvSpPr/>
      </xdr:nvSpPr>
      <xdr:spPr>
        <a:xfrm>
          <a:off x="16388080" y="17532985"/>
          <a:ext cx="7874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931" name="テキスト ボックス 930">
          <a:extLst>
            <a:ext uri="{FF2B5EF4-FFF2-40B4-BE49-F238E27FC236}">
              <a16:creationId xmlns:a16="http://schemas.microsoft.com/office/drawing/2014/main" id="{950F1E8F-A218-419F-B30B-4397FD4DD07E}"/>
            </a:ext>
          </a:extLst>
        </xdr:cNvPr>
        <xdr:cNvSpPr txBox="1"/>
      </xdr:nvSpPr>
      <xdr:spPr>
        <a:xfrm>
          <a:off x="19342100" y="18624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932" name="テキスト ボックス 931">
          <a:extLst>
            <a:ext uri="{FF2B5EF4-FFF2-40B4-BE49-F238E27FC236}">
              <a16:creationId xmlns:a16="http://schemas.microsoft.com/office/drawing/2014/main" id="{B3611755-4C91-4AF1-834A-CC66C3790037}"/>
            </a:ext>
          </a:extLst>
        </xdr:cNvPr>
        <xdr:cNvSpPr txBox="1"/>
      </xdr:nvSpPr>
      <xdr:spPr>
        <a:xfrm>
          <a:off x="18610580" y="18624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933" name="テキスト ボックス 932">
          <a:extLst>
            <a:ext uri="{FF2B5EF4-FFF2-40B4-BE49-F238E27FC236}">
              <a16:creationId xmlns:a16="http://schemas.microsoft.com/office/drawing/2014/main" id="{6E5BD99B-908A-4826-97FF-CF4CF4E3A491}"/>
            </a:ext>
          </a:extLst>
        </xdr:cNvPr>
        <xdr:cNvSpPr txBox="1"/>
      </xdr:nvSpPr>
      <xdr:spPr>
        <a:xfrm>
          <a:off x="17820640" y="18624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934" name="テキスト ボックス 933">
          <a:extLst>
            <a:ext uri="{FF2B5EF4-FFF2-40B4-BE49-F238E27FC236}">
              <a16:creationId xmlns:a16="http://schemas.microsoft.com/office/drawing/2014/main" id="{F20DC153-A4FB-4B3E-A621-5525748E1855}"/>
            </a:ext>
          </a:extLst>
        </xdr:cNvPr>
        <xdr:cNvSpPr txBox="1"/>
      </xdr:nvSpPr>
      <xdr:spPr>
        <a:xfrm>
          <a:off x="17045940" y="18624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935" name="テキスト ボックス 934">
          <a:extLst>
            <a:ext uri="{FF2B5EF4-FFF2-40B4-BE49-F238E27FC236}">
              <a16:creationId xmlns:a16="http://schemas.microsoft.com/office/drawing/2014/main" id="{659363A8-3E0D-4687-B003-136B145400E7}"/>
            </a:ext>
          </a:extLst>
        </xdr:cNvPr>
        <xdr:cNvSpPr txBox="1"/>
      </xdr:nvSpPr>
      <xdr:spPr>
        <a:xfrm>
          <a:off x="16263620" y="18624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104</xdr:row>
      <xdr:rowOff>57150</xdr:rowOff>
    </xdr:from>
    <xdr:to>
      <xdr:col>116</xdr:col>
      <xdr:colOff>114300</xdr:colOff>
      <xdr:row>104</xdr:row>
      <xdr:rowOff>158750</xdr:rowOff>
    </xdr:to>
    <xdr:sp macro="" textlink="">
      <xdr:nvSpPr>
        <xdr:cNvPr id="936" name="楕円 935">
          <a:extLst>
            <a:ext uri="{FF2B5EF4-FFF2-40B4-BE49-F238E27FC236}">
              <a16:creationId xmlns:a16="http://schemas.microsoft.com/office/drawing/2014/main" id="{E2853AB8-5490-44C8-8C65-F376EEBDA08C}"/>
            </a:ext>
          </a:extLst>
        </xdr:cNvPr>
        <xdr:cNvSpPr/>
      </xdr:nvSpPr>
      <xdr:spPr>
        <a:xfrm>
          <a:off x="19458940" y="17491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80010</xdr:rowOff>
    </xdr:from>
    <xdr:ext cx="469900" cy="259080"/>
    <xdr:sp macro="" textlink="">
      <xdr:nvSpPr>
        <xdr:cNvPr id="937" name="【庁舎】&#10;一人当たり面積該当値テキスト">
          <a:extLst>
            <a:ext uri="{FF2B5EF4-FFF2-40B4-BE49-F238E27FC236}">
              <a16:creationId xmlns:a16="http://schemas.microsoft.com/office/drawing/2014/main" id="{204D74CB-769A-4B8E-8476-FBBC361CEFB0}"/>
            </a:ext>
          </a:extLst>
        </xdr:cNvPr>
        <xdr:cNvSpPr txBox="1"/>
      </xdr:nvSpPr>
      <xdr:spPr>
        <a:xfrm>
          <a:off x="19547840" y="173469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0.143</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104</xdr:row>
      <xdr:rowOff>57150</xdr:rowOff>
    </xdr:from>
    <xdr:to>
      <xdr:col>112</xdr:col>
      <xdr:colOff>38100</xdr:colOff>
      <xdr:row>104</xdr:row>
      <xdr:rowOff>158750</xdr:rowOff>
    </xdr:to>
    <xdr:sp macro="" textlink="">
      <xdr:nvSpPr>
        <xdr:cNvPr id="938" name="楕円 937">
          <a:extLst>
            <a:ext uri="{FF2B5EF4-FFF2-40B4-BE49-F238E27FC236}">
              <a16:creationId xmlns:a16="http://schemas.microsoft.com/office/drawing/2014/main" id="{441275CA-5675-4E05-80F5-383D56F51D9E}"/>
            </a:ext>
          </a:extLst>
        </xdr:cNvPr>
        <xdr:cNvSpPr/>
      </xdr:nvSpPr>
      <xdr:spPr>
        <a:xfrm>
          <a:off x="18735040" y="1749171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107950</xdr:rowOff>
    </xdr:from>
    <xdr:to>
      <xdr:col>116</xdr:col>
      <xdr:colOff>63500</xdr:colOff>
      <xdr:row>104</xdr:row>
      <xdr:rowOff>107950</xdr:rowOff>
    </xdr:to>
    <xdr:cxnSp macro="">
      <xdr:nvCxnSpPr>
        <xdr:cNvPr id="939" name="直線コネクタ 938">
          <a:extLst>
            <a:ext uri="{FF2B5EF4-FFF2-40B4-BE49-F238E27FC236}">
              <a16:creationId xmlns:a16="http://schemas.microsoft.com/office/drawing/2014/main" id="{572AF9EF-1737-41DA-AC74-29C85D6E31E5}"/>
            </a:ext>
          </a:extLst>
        </xdr:cNvPr>
        <xdr:cNvCxnSpPr/>
      </xdr:nvCxnSpPr>
      <xdr:spPr>
        <a:xfrm>
          <a:off x="18778220" y="17542510"/>
          <a:ext cx="7315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57150</xdr:rowOff>
    </xdr:from>
    <xdr:to>
      <xdr:col>107</xdr:col>
      <xdr:colOff>101600</xdr:colOff>
      <xdr:row>104</xdr:row>
      <xdr:rowOff>158750</xdr:rowOff>
    </xdr:to>
    <xdr:sp macro="" textlink="">
      <xdr:nvSpPr>
        <xdr:cNvPr id="940" name="楕円 939">
          <a:extLst>
            <a:ext uri="{FF2B5EF4-FFF2-40B4-BE49-F238E27FC236}">
              <a16:creationId xmlns:a16="http://schemas.microsoft.com/office/drawing/2014/main" id="{E0663588-7CEE-485F-9732-38DEB86C5DD6}"/>
            </a:ext>
          </a:extLst>
        </xdr:cNvPr>
        <xdr:cNvSpPr/>
      </xdr:nvSpPr>
      <xdr:spPr>
        <a:xfrm>
          <a:off x="17937480" y="17491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107950</xdr:rowOff>
    </xdr:from>
    <xdr:to>
      <xdr:col>111</xdr:col>
      <xdr:colOff>177800</xdr:colOff>
      <xdr:row>104</xdr:row>
      <xdr:rowOff>107950</xdr:rowOff>
    </xdr:to>
    <xdr:cxnSp macro="">
      <xdr:nvCxnSpPr>
        <xdr:cNvPr id="941" name="直線コネクタ 940">
          <a:extLst>
            <a:ext uri="{FF2B5EF4-FFF2-40B4-BE49-F238E27FC236}">
              <a16:creationId xmlns:a16="http://schemas.microsoft.com/office/drawing/2014/main" id="{B4E06A96-D822-4D4B-90F4-FD0A7F5EB384}"/>
            </a:ext>
          </a:extLst>
        </xdr:cNvPr>
        <xdr:cNvCxnSpPr/>
      </xdr:nvCxnSpPr>
      <xdr:spPr>
        <a:xfrm>
          <a:off x="17988280" y="17542510"/>
          <a:ext cx="78994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57150</xdr:rowOff>
    </xdr:from>
    <xdr:to>
      <xdr:col>102</xdr:col>
      <xdr:colOff>165100</xdr:colOff>
      <xdr:row>104</xdr:row>
      <xdr:rowOff>158750</xdr:rowOff>
    </xdr:to>
    <xdr:sp macro="" textlink="">
      <xdr:nvSpPr>
        <xdr:cNvPr id="942" name="楕円 941">
          <a:extLst>
            <a:ext uri="{FF2B5EF4-FFF2-40B4-BE49-F238E27FC236}">
              <a16:creationId xmlns:a16="http://schemas.microsoft.com/office/drawing/2014/main" id="{8D1E9F4D-1395-4F0A-95CF-EFD3BC65399B}"/>
            </a:ext>
          </a:extLst>
        </xdr:cNvPr>
        <xdr:cNvSpPr/>
      </xdr:nvSpPr>
      <xdr:spPr>
        <a:xfrm>
          <a:off x="17162780" y="17491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107950</xdr:rowOff>
    </xdr:from>
    <xdr:to>
      <xdr:col>107</xdr:col>
      <xdr:colOff>50800</xdr:colOff>
      <xdr:row>104</xdr:row>
      <xdr:rowOff>107950</xdr:rowOff>
    </xdr:to>
    <xdr:cxnSp macro="">
      <xdr:nvCxnSpPr>
        <xdr:cNvPr id="943" name="直線コネクタ 942">
          <a:extLst>
            <a:ext uri="{FF2B5EF4-FFF2-40B4-BE49-F238E27FC236}">
              <a16:creationId xmlns:a16="http://schemas.microsoft.com/office/drawing/2014/main" id="{1F6AE98C-8326-4254-BFBA-087AD07A576A}"/>
            </a:ext>
          </a:extLst>
        </xdr:cNvPr>
        <xdr:cNvCxnSpPr/>
      </xdr:nvCxnSpPr>
      <xdr:spPr>
        <a:xfrm>
          <a:off x="17213580" y="17542510"/>
          <a:ext cx="7747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62230</xdr:rowOff>
    </xdr:from>
    <xdr:to>
      <xdr:col>98</xdr:col>
      <xdr:colOff>38100</xdr:colOff>
      <xdr:row>104</xdr:row>
      <xdr:rowOff>163830</xdr:rowOff>
    </xdr:to>
    <xdr:sp macro="" textlink="">
      <xdr:nvSpPr>
        <xdr:cNvPr id="944" name="楕円 943">
          <a:extLst>
            <a:ext uri="{FF2B5EF4-FFF2-40B4-BE49-F238E27FC236}">
              <a16:creationId xmlns:a16="http://schemas.microsoft.com/office/drawing/2014/main" id="{2B7C4F55-F2AC-4E90-B5D9-2277FB550FB1}"/>
            </a:ext>
          </a:extLst>
        </xdr:cNvPr>
        <xdr:cNvSpPr/>
      </xdr:nvSpPr>
      <xdr:spPr>
        <a:xfrm>
          <a:off x="16388080" y="1749679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107950</xdr:rowOff>
    </xdr:from>
    <xdr:to>
      <xdr:col>102</xdr:col>
      <xdr:colOff>114300</xdr:colOff>
      <xdr:row>104</xdr:row>
      <xdr:rowOff>113030</xdr:rowOff>
    </xdr:to>
    <xdr:cxnSp macro="">
      <xdr:nvCxnSpPr>
        <xdr:cNvPr id="945" name="直線コネクタ 944">
          <a:extLst>
            <a:ext uri="{FF2B5EF4-FFF2-40B4-BE49-F238E27FC236}">
              <a16:creationId xmlns:a16="http://schemas.microsoft.com/office/drawing/2014/main" id="{6C83C7AD-066A-4DDA-BF71-0E9D7B959C17}"/>
            </a:ext>
          </a:extLst>
        </xdr:cNvPr>
        <xdr:cNvCxnSpPr/>
      </xdr:nvCxnSpPr>
      <xdr:spPr>
        <a:xfrm flipV="1">
          <a:off x="16431260" y="17542510"/>
          <a:ext cx="78232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104</xdr:row>
      <xdr:rowOff>168275</xdr:rowOff>
    </xdr:from>
    <xdr:ext cx="469900" cy="258445"/>
    <xdr:sp macro="" textlink="">
      <xdr:nvSpPr>
        <xdr:cNvPr id="946" name="n_1aveValue【庁舎】&#10;一人当たり面積">
          <a:extLst>
            <a:ext uri="{FF2B5EF4-FFF2-40B4-BE49-F238E27FC236}">
              <a16:creationId xmlns:a16="http://schemas.microsoft.com/office/drawing/2014/main" id="{8AE85F26-7B74-41B4-912C-9938AC337AAE}"/>
            </a:ext>
          </a:extLst>
        </xdr:cNvPr>
        <xdr:cNvSpPr txBox="1"/>
      </xdr:nvSpPr>
      <xdr:spPr>
        <a:xfrm>
          <a:off x="18561050" y="1760283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0.139</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104</xdr:row>
      <xdr:rowOff>168275</xdr:rowOff>
    </xdr:from>
    <xdr:ext cx="469265" cy="258445"/>
    <xdr:sp macro="" textlink="">
      <xdr:nvSpPr>
        <xdr:cNvPr id="947" name="n_2aveValue【庁舎】&#10;一人当たり面積">
          <a:extLst>
            <a:ext uri="{FF2B5EF4-FFF2-40B4-BE49-F238E27FC236}">
              <a16:creationId xmlns:a16="http://schemas.microsoft.com/office/drawing/2014/main" id="{0E3A78ED-A647-449B-B9DC-AF51F4045E8A}"/>
            </a:ext>
          </a:extLst>
        </xdr:cNvPr>
        <xdr:cNvSpPr txBox="1"/>
      </xdr:nvSpPr>
      <xdr:spPr>
        <a:xfrm>
          <a:off x="17776190" y="1760283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0.139</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105</xdr:row>
      <xdr:rowOff>42545</xdr:rowOff>
    </xdr:from>
    <xdr:ext cx="469265" cy="258445"/>
    <xdr:sp macro="" textlink="">
      <xdr:nvSpPr>
        <xdr:cNvPr id="948" name="n_3aveValue【庁舎】&#10;一人当たり面積">
          <a:extLst>
            <a:ext uri="{FF2B5EF4-FFF2-40B4-BE49-F238E27FC236}">
              <a16:creationId xmlns:a16="http://schemas.microsoft.com/office/drawing/2014/main" id="{8648ED30-6DDA-4CF8-8ABC-F37634987C36}"/>
            </a:ext>
          </a:extLst>
        </xdr:cNvPr>
        <xdr:cNvSpPr txBox="1"/>
      </xdr:nvSpPr>
      <xdr:spPr>
        <a:xfrm>
          <a:off x="17001490" y="1764474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0.129</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105</xdr:row>
      <xdr:rowOff>19685</xdr:rowOff>
    </xdr:from>
    <xdr:ext cx="469265" cy="258445"/>
    <xdr:sp macro="" textlink="">
      <xdr:nvSpPr>
        <xdr:cNvPr id="949" name="n_4aveValue【庁舎】&#10;一人当たり面積">
          <a:extLst>
            <a:ext uri="{FF2B5EF4-FFF2-40B4-BE49-F238E27FC236}">
              <a16:creationId xmlns:a16="http://schemas.microsoft.com/office/drawing/2014/main" id="{5863E39E-AD42-47C1-A617-E65AEA64244E}"/>
            </a:ext>
          </a:extLst>
        </xdr:cNvPr>
        <xdr:cNvSpPr txBox="1"/>
      </xdr:nvSpPr>
      <xdr:spPr>
        <a:xfrm>
          <a:off x="16226790" y="1762188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0.134</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103</xdr:row>
      <xdr:rowOff>3810</xdr:rowOff>
    </xdr:from>
    <xdr:ext cx="469900" cy="259080"/>
    <xdr:sp macro="" textlink="">
      <xdr:nvSpPr>
        <xdr:cNvPr id="950" name="n_1mainValue【庁舎】&#10;一人当たり面積">
          <a:extLst>
            <a:ext uri="{FF2B5EF4-FFF2-40B4-BE49-F238E27FC236}">
              <a16:creationId xmlns:a16="http://schemas.microsoft.com/office/drawing/2014/main" id="{EC3EB5D0-E12F-41EC-AF7F-81C6386D3D27}"/>
            </a:ext>
          </a:extLst>
        </xdr:cNvPr>
        <xdr:cNvSpPr txBox="1"/>
      </xdr:nvSpPr>
      <xdr:spPr>
        <a:xfrm>
          <a:off x="18561050" y="172707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0.143</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103</xdr:row>
      <xdr:rowOff>3810</xdr:rowOff>
    </xdr:from>
    <xdr:ext cx="469265" cy="259080"/>
    <xdr:sp macro="" textlink="">
      <xdr:nvSpPr>
        <xdr:cNvPr id="951" name="n_2mainValue【庁舎】&#10;一人当たり面積">
          <a:extLst>
            <a:ext uri="{FF2B5EF4-FFF2-40B4-BE49-F238E27FC236}">
              <a16:creationId xmlns:a16="http://schemas.microsoft.com/office/drawing/2014/main" id="{767BB857-3DFA-48B9-80D8-BE8D860CE38C}"/>
            </a:ext>
          </a:extLst>
        </xdr:cNvPr>
        <xdr:cNvSpPr txBox="1"/>
      </xdr:nvSpPr>
      <xdr:spPr>
        <a:xfrm>
          <a:off x="17776190" y="172707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0.143</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103</xdr:row>
      <xdr:rowOff>3810</xdr:rowOff>
    </xdr:from>
    <xdr:ext cx="469265" cy="259080"/>
    <xdr:sp macro="" textlink="">
      <xdr:nvSpPr>
        <xdr:cNvPr id="952" name="n_3mainValue【庁舎】&#10;一人当たり面積">
          <a:extLst>
            <a:ext uri="{FF2B5EF4-FFF2-40B4-BE49-F238E27FC236}">
              <a16:creationId xmlns:a16="http://schemas.microsoft.com/office/drawing/2014/main" id="{300F8548-555F-44B6-9360-81CB24C23A2A}"/>
            </a:ext>
          </a:extLst>
        </xdr:cNvPr>
        <xdr:cNvSpPr txBox="1"/>
      </xdr:nvSpPr>
      <xdr:spPr>
        <a:xfrm>
          <a:off x="17001490" y="172707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0.143</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103</xdr:row>
      <xdr:rowOff>8890</xdr:rowOff>
    </xdr:from>
    <xdr:ext cx="469265" cy="258445"/>
    <xdr:sp macro="" textlink="">
      <xdr:nvSpPr>
        <xdr:cNvPr id="953" name="n_4mainValue【庁舎】&#10;一人当たり面積">
          <a:extLst>
            <a:ext uri="{FF2B5EF4-FFF2-40B4-BE49-F238E27FC236}">
              <a16:creationId xmlns:a16="http://schemas.microsoft.com/office/drawing/2014/main" id="{9B1A76FE-17D4-464B-9A03-381081993677}"/>
            </a:ext>
          </a:extLst>
        </xdr:cNvPr>
        <xdr:cNvSpPr txBox="1"/>
      </xdr:nvSpPr>
      <xdr:spPr>
        <a:xfrm>
          <a:off x="16226790" y="172758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0.142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4" name="正方形/長方形 953">
          <a:extLst>
            <a:ext uri="{FF2B5EF4-FFF2-40B4-BE49-F238E27FC236}">
              <a16:creationId xmlns:a16="http://schemas.microsoft.com/office/drawing/2014/main" id="{A0CBC186-F5B4-4AB3-BDC5-DBA289187252}"/>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5" name="正方形/長方形 954">
          <a:extLst>
            <a:ext uri="{FF2B5EF4-FFF2-40B4-BE49-F238E27FC236}">
              <a16:creationId xmlns:a16="http://schemas.microsoft.com/office/drawing/2014/main" id="{3841F05E-B759-438F-BC0E-D3041BDF6D52}"/>
            </a:ext>
          </a:extLst>
        </xdr:cNvPr>
        <xdr:cNvSpPr/>
      </xdr:nvSpPr>
      <xdr:spPr>
        <a:xfrm>
          <a:off x="670560" y="19063970"/>
          <a:ext cx="33909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6" name="テキスト ボックス 955">
          <a:extLst>
            <a:ext uri="{FF2B5EF4-FFF2-40B4-BE49-F238E27FC236}">
              <a16:creationId xmlns:a16="http://schemas.microsoft.com/office/drawing/2014/main" id="{2EF975F9-030D-4A1B-BB42-F57DEE707427}"/>
            </a:ext>
          </a:extLst>
        </xdr:cNvPr>
        <xdr:cNvSpPr txBox="1"/>
      </xdr:nvSpPr>
      <xdr:spPr>
        <a:xfrm>
          <a:off x="746760" y="19310350"/>
          <a:ext cx="19433540" cy="145542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　類似団体内平均値と比較して有形固定資産減価償却率が低い施設は、</a:t>
          </a:r>
          <a:r>
            <a:rPr kumimoji="1" lang="en-US" altLang="ja-JP" sz="1200">
              <a:latin typeface="ＭＳ Ｐゴシック"/>
              <a:ea typeface="ＭＳ Ｐゴシック"/>
            </a:rPr>
            <a:t>【</a:t>
          </a:r>
          <a:r>
            <a:rPr kumimoji="1" lang="ja-JP" altLang="en-US" sz="1200">
              <a:latin typeface="ＭＳ Ｐゴシック"/>
              <a:ea typeface="ＭＳ Ｐゴシック"/>
            </a:rPr>
            <a:t>体育館・プール</a:t>
          </a:r>
          <a:r>
            <a:rPr kumimoji="1" lang="en-US" altLang="ja-JP" sz="1200">
              <a:latin typeface="ＭＳ Ｐゴシック"/>
              <a:ea typeface="ＭＳ Ｐゴシック"/>
            </a:rPr>
            <a:t>】【</a:t>
          </a:r>
          <a:r>
            <a:rPr kumimoji="1" lang="ja-JP" altLang="en-US" sz="1200">
              <a:latin typeface="ＭＳ Ｐゴシック"/>
              <a:ea typeface="ＭＳ Ｐゴシック"/>
            </a:rPr>
            <a:t>消防施設</a:t>
          </a:r>
          <a:r>
            <a:rPr kumimoji="1" lang="en-US" altLang="ja-JP" sz="1200">
              <a:latin typeface="ＭＳ Ｐゴシック"/>
              <a:ea typeface="ＭＳ Ｐゴシック"/>
            </a:rPr>
            <a:t>】</a:t>
          </a:r>
          <a:r>
            <a:rPr kumimoji="1" lang="ja-JP" altLang="en-US" sz="1200">
              <a:latin typeface="ＭＳ Ｐゴシック"/>
              <a:ea typeface="ＭＳ Ｐゴシック"/>
            </a:rPr>
            <a:t>であり、この中でも</a:t>
          </a:r>
          <a:r>
            <a:rPr kumimoji="1" lang="en-US" altLang="ja-JP" sz="1200">
              <a:latin typeface="ＭＳ Ｐゴシック"/>
              <a:ea typeface="ＭＳ Ｐゴシック"/>
            </a:rPr>
            <a:t>【</a:t>
          </a:r>
          <a:r>
            <a:rPr kumimoji="1" lang="ja-JP" altLang="en-US" sz="1200">
              <a:latin typeface="ＭＳ Ｐゴシック"/>
              <a:ea typeface="ＭＳ Ｐゴシック"/>
            </a:rPr>
            <a:t>体育館・プール</a:t>
          </a:r>
          <a:r>
            <a:rPr kumimoji="1" lang="en-US" altLang="ja-JP" sz="1200">
              <a:latin typeface="ＭＳ Ｐゴシック"/>
              <a:ea typeface="ＭＳ Ｐゴシック"/>
            </a:rPr>
            <a:t>】</a:t>
          </a:r>
          <a:r>
            <a:rPr kumimoji="1" lang="ja-JP" altLang="en-US" sz="1200">
              <a:latin typeface="ＭＳ Ｐゴシック"/>
              <a:ea typeface="ＭＳ Ｐゴシック"/>
            </a:rPr>
            <a:t>が低くなっている。</a:t>
          </a:r>
          <a:r>
            <a:rPr kumimoji="1" lang="en-US" altLang="ja-JP" sz="1200">
              <a:latin typeface="ＭＳ Ｐゴシック"/>
              <a:ea typeface="ＭＳ Ｐゴシック"/>
            </a:rPr>
            <a:t>【</a:t>
          </a:r>
          <a:r>
            <a:rPr kumimoji="1" lang="ja-JP" altLang="en-US" sz="1200">
              <a:latin typeface="ＭＳ Ｐゴシック"/>
              <a:ea typeface="ＭＳ Ｐゴシック"/>
            </a:rPr>
            <a:t>体育館・プール</a:t>
          </a:r>
          <a:r>
            <a:rPr kumimoji="1" lang="en-US" altLang="ja-JP" sz="1200">
              <a:latin typeface="ＭＳ Ｐゴシック"/>
              <a:ea typeface="ＭＳ Ｐゴシック"/>
            </a:rPr>
            <a:t>】</a:t>
          </a:r>
          <a:r>
            <a:rPr kumimoji="1" lang="ja-JP" altLang="en-US" sz="1200">
              <a:latin typeface="ＭＳ Ｐゴシック"/>
              <a:ea typeface="ＭＳ Ｐゴシック"/>
            </a:rPr>
            <a:t>については、平成</a:t>
          </a:r>
          <a:r>
            <a:rPr kumimoji="1" lang="en-US" altLang="ja-JP" sz="1200">
              <a:latin typeface="ＭＳ Ｐゴシック"/>
              <a:ea typeface="ＭＳ Ｐゴシック"/>
            </a:rPr>
            <a:t>15</a:t>
          </a:r>
          <a:r>
            <a:rPr kumimoji="1" lang="ja-JP" altLang="en-US" sz="1200">
              <a:latin typeface="ＭＳ Ｐゴシック"/>
              <a:ea typeface="ＭＳ Ｐゴシック"/>
            </a:rPr>
            <a:t>年度の合併時に決定した新市建設計画に基づき、合併特例債を活用して関宿総合体育館整備事業を実施したことから数値が低くなっている。</a:t>
          </a:r>
        </a:p>
        <a:p>
          <a:r>
            <a:rPr kumimoji="1" lang="ja-JP" altLang="en-US" sz="1200">
              <a:latin typeface="ＭＳ Ｐゴシック"/>
              <a:ea typeface="ＭＳ Ｐゴシック"/>
            </a:rPr>
            <a:t>　一方、類似団体と比較して有形固定資産減価償却率が高い施設は、</a:t>
          </a:r>
          <a:r>
            <a:rPr kumimoji="1" lang="en-US" altLang="ja-JP" sz="1200">
              <a:latin typeface="ＭＳ Ｐゴシック"/>
              <a:ea typeface="ＭＳ Ｐゴシック"/>
            </a:rPr>
            <a:t>【</a:t>
          </a:r>
          <a:r>
            <a:rPr kumimoji="1" lang="ja-JP" altLang="en-US" sz="1200">
              <a:latin typeface="ＭＳ Ｐゴシック"/>
              <a:ea typeface="ＭＳ Ｐゴシック"/>
            </a:rPr>
            <a:t>図書館</a:t>
          </a:r>
          <a:r>
            <a:rPr kumimoji="1" lang="en-US" altLang="ja-JP" sz="1200">
              <a:latin typeface="ＭＳ Ｐゴシック"/>
              <a:ea typeface="ＭＳ Ｐゴシック"/>
            </a:rPr>
            <a:t>】【</a:t>
          </a:r>
          <a:r>
            <a:rPr kumimoji="1" lang="ja-JP" altLang="en-US" sz="1200">
              <a:latin typeface="ＭＳ Ｐゴシック"/>
              <a:ea typeface="ＭＳ Ｐゴシック"/>
            </a:rPr>
            <a:t>一般廃棄物処理施設</a:t>
          </a:r>
          <a:r>
            <a:rPr kumimoji="1" lang="en-US" altLang="ja-JP" sz="1200">
              <a:latin typeface="ＭＳ Ｐゴシック"/>
              <a:ea typeface="ＭＳ Ｐゴシック"/>
            </a:rPr>
            <a:t>】【</a:t>
          </a:r>
          <a:r>
            <a:rPr kumimoji="1" lang="ja-JP" altLang="en-US" sz="1200">
              <a:latin typeface="ＭＳ Ｐゴシック"/>
              <a:ea typeface="ＭＳ Ｐゴシック"/>
            </a:rPr>
            <a:t>福祉施設</a:t>
          </a:r>
          <a:r>
            <a:rPr kumimoji="1" lang="en-US" altLang="ja-JP" sz="1200">
              <a:latin typeface="ＭＳ Ｐゴシック"/>
              <a:ea typeface="ＭＳ Ｐゴシック"/>
            </a:rPr>
            <a:t>】【</a:t>
          </a:r>
          <a:r>
            <a:rPr kumimoji="1" lang="ja-JP" altLang="en-US" sz="1200">
              <a:latin typeface="ＭＳ Ｐゴシック"/>
              <a:ea typeface="ＭＳ Ｐゴシック"/>
            </a:rPr>
            <a:t>保健センター・保健所</a:t>
          </a:r>
          <a:r>
            <a:rPr kumimoji="1" lang="en-US" altLang="ja-JP" sz="1200">
              <a:latin typeface="ＭＳ Ｐゴシック"/>
              <a:ea typeface="ＭＳ Ｐゴシック"/>
            </a:rPr>
            <a:t>】【</a:t>
          </a:r>
          <a:r>
            <a:rPr kumimoji="1" lang="ja-JP" altLang="en-US" sz="1200">
              <a:latin typeface="ＭＳ Ｐゴシック"/>
              <a:ea typeface="ＭＳ Ｐゴシック"/>
            </a:rPr>
            <a:t>市民会館</a:t>
          </a:r>
          <a:r>
            <a:rPr kumimoji="1" lang="en-US" altLang="ja-JP" sz="1200">
              <a:latin typeface="ＭＳ Ｐゴシック"/>
              <a:ea typeface="ＭＳ Ｐゴシック"/>
            </a:rPr>
            <a:t>】【</a:t>
          </a:r>
          <a:r>
            <a:rPr kumimoji="1" lang="ja-JP" altLang="en-US" sz="1200">
              <a:latin typeface="ＭＳ Ｐゴシック"/>
              <a:ea typeface="ＭＳ Ｐゴシック"/>
            </a:rPr>
            <a:t>庁舎</a:t>
          </a:r>
          <a:r>
            <a:rPr kumimoji="1" lang="en-US" altLang="ja-JP" sz="1200">
              <a:latin typeface="ＭＳ Ｐゴシック"/>
              <a:ea typeface="ＭＳ Ｐゴシック"/>
            </a:rPr>
            <a:t>】</a:t>
          </a:r>
          <a:r>
            <a:rPr kumimoji="1" lang="ja-JP" altLang="en-US" sz="1200">
              <a:latin typeface="ＭＳ Ｐゴシック"/>
              <a:ea typeface="ＭＳ Ｐゴシック"/>
            </a:rPr>
            <a:t>であり、この中でも</a:t>
          </a:r>
          <a:r>
            <a:rPr kumimoji="1" lang="en-US" altLang="ja-JP" sz="1200">
              <a:latin typeface="ＭＳ Ｐゴシック"/>
              <a:ea typeface="ＭＳ Ｐゴシック"/>
            </a:rPr>
            <a:t>【</a:t>
          </a:r>
          <a:r>
            <a:rPr kumimoji="1" lang="ja-JP" altLang="en-US" sz="1200">
              <a:latin typeface="ＭＳ Ｐゴシック"/>
              <a:ea typeface="ＭＳ Ｐゴシック"/>
            </a:rPr>
            <a:t>一般廃棄物処理施設</a:t>
          </a:r>
          <a:r>
            <a:rPr kumimoji="1" lang="en-US" altLang="ja-JP" sz="1200">
              <a:latin typeface="ＭＳ Ｐゴシック"/>
              <a:ea typeface="ＭＳ Ｐゴシック"/>
            </a:rPr>
            <a:t>】【</a:t>
          </a:r>
          <a:r>
            <a:rPr kumimoji="1" lang="ja-JP" altLang="en-US" sz="1200">
              <a:latin typeface="ＭＳ Ｐゴシック"/>
              <a:ea typeface="ＭＳ Ｐゴシック"/>
            </a:rPr>
            <a:t>保健センター・保健所</a:t>
          </a:r>
          <a:r>
            <a:rPr kumimoji="1" lang="en-US" altLang="ja-JP" sz="1200">
              <a:latin typeface="ＭＳ Ｐゴシック"/>
              <a:ea typeface="ＭＳ Ｐゴシック"/>
            </a:rPr>
            <a:t>】【</a:t>
          </a:r>
          <a:r>
            <a:rPr kumimoji="1" lang="ja-JP" altLang="en-US" sz="1200">
              <a:latin typeface="ＭＳ Ｐゴシック"/>
              <a:ea typeface="ＭＳ Ｐゴシック"/>
            </a:rPr>
            <a:t>庁舎</a:t>
          </a:r>
          <a:r>
            <a:rPr kumimoji="1" lang="en-US" altLang="ja-JP" sz="1200">
              <a:latin typeface="ＭＳ Ｐゴシック"/>
              <a:ea typeface="ＭＳ Ｐゴシック"/>
            </a:rPr>
            <a:t>】</a:t>
          </a:r>
          <a:r>
            <a:rPr kumimoji="1" lang="ja-JP" altLang="en-US" sz="1200">
              <a:latin typeface="ＭＳ Ｐゴシック"/>
              <a:ea typeface="ＭＳ Ｐゴシック"/>
            </a:rPr>
            <a:t>が高くなっている。</a:t>
          </a:r>
          <a:r>
            <a:rPr kumimoji="1" lang="en-US" altLang="ja-JP" sz="1200">
              <a:latin typeface="ＭＳ Ｐゴシック"/>
              <a:ea typeface="ＭＳ Ｐゴシック"/>
            </a:rPr>
            <a:t>【</a:t>
          </a:r>
          <a:r>
            <a:rPr kumimoji="1" lang="ja-JP" altLang="en-US" sz="1200">
              <a:latin typeface="ＭＳ Ｐゴシック"/>
              <a:ea typeface="ＭＳ Ｐゴシック"/>
            </a:rPr>
            <a:t>一般廃棄物処理施設</a:t>
          </a:r>
          <a:r>
            <a:rPr kumimoji="1" lang="en-US" altLang="ja-JP" sz="1200">
              <a:latin typeface="ＭＳ Ｐゴシック"/>
              <a:ea typeface="ＭＳ Ｐゴシック"/>
            </a:rPr>
            <a:t>】</a:t>
          </a:r>
          <a:r>
            <a:rPr kumimoji="1" lang="ja-JP" altLang="en-US" sz="1200">
              <a:latin typeface="ＭＳ Ｐゴシック"/>
              <a:ea typeface="ＭＳ Ｐゴシック"/>
            </a:rPr>
            <a:t>については、清掃工場が昭和59年、第二清掃工場が昭和63年に建設された施設であることから数値が高くなっており、</a:t>
          </a:r>
          <a:r>
            <a:rPr kumimoji="1" lang="en-US" altLang="ja-JP" sz="1200">
              <a:latin typeface="ＭＳ Ｐゴシック"/>
              <a:ea typeface="ＭＳ Ｐゴシック"/>
            </a:rPr>
            <a:t>【</a:t>
          </a:r>
          <a:r>
            <a:rPr kumimoji="1" lang="ja-JP" altLang="en-US" sz="1200">
              <a:latin typeface="ＭＳ Ｐゴシック"/>
              <a:ea typeface="ＭＳ Ｐゴシック"/>
            </a:rPr>
            <a:t>保健センター・保健所</a:t>
          </a:r>
          <a:r>
            <a:rPr kumimoji="1" lang="en-US" altLang="ja-JP" sz="1200">
              <a:latin typeface="ＭＳ Ｐゴシック"/>
              <a:ea typeface="ＭＳ Ｐゴシック"/>
            </a:rPr>
            <a:t>】</a:t>
          </a:r>
          <a:r>
            <a:rPr kumimoji="1" lang="ja-JP" altLang="en-US" sz="1200">
              <a:latin typeface="ＭＳ Ｐゴシック"/>
              <a:ea typeface="ＭＳ Ｐゴシック"/>
            </a:rPr>
            <a:t>については、市内</a:t>
          </a:r>
          <a:r>
            <a:rPr kumimoji="1" lang="en-US" altLang="ja-JP" sz="1200">
              <a:latin typeface="ＭＳ Ｐゴシック"/>
              <a:ea typeface="ＭＳ Ｐゴシック"/>
            </a:rPr>
            <a:t>2</a:t>
          </a:r>
          <a:r>
            <a:rPr kumimoji="1" lang="ja-JP" altLang="en-US" sz="1200">
              <a:latin typeface="ＭＳ Ｐゴシック"/>
              <a:ea typeface="ＭＳ Ｐゴシック"/>
            </a:rPr>
            <a:t>箇所の保健センターが、いずれも昭和</a:t>
          </a:r>
          <a:r>
            <a:rPr kumimoji="1" lang="en-US" altLang="ja-JP" sz="1200">
              <a:latin typeface="ＭＳ Ｐゴシック"/>
              <a:ea typeface="ＭＳ Ｐゴシック"/>
            </a:rPr>
            <a:t>50</a:t>
          </a:r>
          <a:r>
            <a:rPr kumimoji="1" lang="ja-JP" altLang="en-US" sz="1200">
              <a:latin typeface="ＭＳ Ｐゴシック"/>
              <a:ea typeface="ＭＳ Ｐゴシック"/>
            </a:rPr>
            <a:t>年代に建設された施設で、平成</a:t>
          </a:r>
          <a:r>
            <a:rPr kumimoji="1" lang="en-US" altLang="ja-JP" sz="1200">
              <a:latin typeface="ＭＳ Ｐゴシック"/>
              <a:ea typeface="ＭＳ Ｐゴシック"/>
            </a:rPr>
            <a:t>30</a:t>
          </a:r>
          <a:r>
            <a:rPr kumimoji="1" lang="ja-JP" altLang="en-US" sz="1200">
              <a:latin typeface="ＭＳ Ｐゴシック"/>
              <a:ea typeface="ＭＳ Ｐゴシック"/>
            </a:rPr>
            <a:t>年度に</a:t>
          </a:r>
          <a:r>
            <a:rPr kumimoji="1" lang="en-US" altLang="ja-JP" sz="1200">
              <a:latin typeface="ＭＳ Ｐゴシック"/>
              <a:ea typeface="ＭＳ Ｐゴシック"/>
            </a:rPr>
            <a:t>1</a:t>
          </a:r>
          <a:r>
            <a:rPr kumimoji="1" lang="ja-JP" altLang="en-US" sz="1200">
              <a:latin typeface="ＭＳ Ｐゴシック"/>
              <a:ea typeface="ＭＳ Ｐゴシック"/>
            </a:rPr>
            <a:t>箇所の保健センターの耐震補強工事を実施したことから、数値は減少したものの依然として高い状況であり、</a:t>
          </a:r>
          <a:r>
            <a:rPr kumimoji="1" lang="en-US" altLang="ja-JP" sz="1200">
              <a:latin typeface="ＭＳ Ｐゴシック"/>
              <a:ea typeface="ＭＳ Ｐゴシック"/>
            </a:rPr>
            <a:t>【</a:t>
          </a:r>
          <a:r>
            <a:rPr kumimoji="1" lang="ja-JP" altLang="en-US" sz="1200">
              <a:latin typeface="ＭＳ Ｐゴシック"/>
              <a:ea typeface="ＭＳ Ｐゴシック"/>
            </a:rPr>
            <a:t>庁舎</a:t>
          </a:r>
          <a:r>
            <a:rPr kumimoji="1" lang="en-US" altLang="ja-JP" sz="1200">
              <a:latin typeface="ＭＳ Ｐゴシック"/>
              <a:ea typeface="ＭＳ Ｐゴシック"/>
            </a:rPr>
            <a:t>】</a:t>
          </a:r>
          <a:r>
            <a:rPr kumimoji="1" lang="ja-JP" altLang="en-US" sz="1200">
              <a:latin typeface="ＭＳ Ｐゴシック"/>
              <a:ea typeface="ＭＳ Ｐゴシック"/>
            </a:rPr>
            <a:t>については、市役所を始めとした多くの庁舎が平成初期に建設された施設であることから数値が高くなっている。</a:t>
          </a:r>
        </a:p>
        <a:p>
          <a:r>
            <a:rPr kumimoji="1" lang="ja-JP" altLang="en-US" sz="1200">
              <a:latin typeface="ＭＳ Ｐゴシック"/>
              <a:ea typeface="ＭＳ Ｐゴシック"/>
            </a:rPr>
            <a:t>　今後は多くの公共施設が大規模改修等の時期を迎えることから、野田市公共施設等総合管理計画に基づき、総合的かつ長期的な視点に立ち、建物等の維持管理に努める。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DO56"/>
  <sheetViews>
    <sheetView showGridLines="0" tabSelected="1" zoomScaleNormal="100" workbookViewId="0"/>
  </sheetViews>
  <sheetFormatPr defaultColWidth="0" defaultRowHeight="10.8" zeroHeight="1" x14ac:dyDescent="0.2"/>
  <cols>
    <col min="1" max="11" width="2.109375" style="1" customWidth="1"/>
    <col min="12" max="12" width="2.21875" style="1" customWidth="1"/>
    <col min="13" max="17" width="2.33203125" style="1" customWidth="1"/>
    <col min="18" max="119" width="2.109375" style="1" customWidth="1"/>
    <col min="120" max="120" width="0" style="1" hidden="1" customWidth="1"/>
    <col min="121" max="16384" width="0" style="1" hidden="1"/>
  </cols>
  <sheetData>
    <row r="1" spans="1:119" ht="33" customHeight="1" x14ac:dyDescent="0.2">
      <c r="B1" s="568" t="s">
        <v>135</v>
      </c>
      <c r="C1" s="568"/>
      <c r="D1" s="568"/>
      <c r="E1" s="568"/>
      <c r="F1" s="568"/>
      <c r="G1" s="568"/>
      <c r="H1" s="568"/>
      <c r="I1" s="568"/>
      <c r="J1" s="568"/>
      <c r="K1" s="568"/>
      <c r="L1" s="568"/>
      <c r="M1" s="568"/>
      <c r="N1" s="568"/>
      <c r="O1" s="568"/>
      <c r="P1" s="568"/>
      <c r="Q1" s="568"/>
      <c r="R1" s="568"/>
      <c r="S1" s="568"/>
      <c r="T1" s="568"/>
      <c r="U1" s="568"/>
      <c r="V1" s="568"/>
      <c r="W1" s="568"/>
      <c r="X1" s="568"/>
      <c r="Y1" s="568"/>
      <c r="Z1" s="568"/>
      <c r="AA1" s="568"/>
      <c r="AB1" s="568"/>
      <c r="AC1" s="568"/>
      <c r="AD1" s="568"/>
      <c r="AE1" s="568"/>
      <c r="AF1" s="568"/>
      <c r="AG1" s="568"/>
      <c r="AH1" s="568"/>
      <c r="AI1" s="568"/>
      <c r="AJ1" s="568"/>
      <c r="AK1" s="568"/>
      <c r="AL1" s="568"/>
      <c r="AM1" s="568"/>
      <c r="AN1" s="568"/>
      <c r="AO1" s="568"/>
      <c r="AP1" s="568"/>
      <c r="AQ1" s="568"/>
      <c r="AR1" s="568"/>
      <c r="AS1" s="568"/>
      <c r="AT1" s="568"/>
      <c r="AU1" s="568"/>
      <c r="AV1" s="568"/>
      <c r="AW1" s="568"/>
      <c r="AX1" s="568"/>
      <c r="AY1" s="568"/>
      <c r="AZ1" s="568"/>
      <c r="BA1" s="568"/>
      <c r="BB1" s="568"/>
      <c r="BC1" s="568"/>
      <c r="BD1" s="568"/>
      <c r="BE1" s="568"/>
      <c r="BF1" s="568"/>
      <c r="BG1" s="568"/>
      <c r="BH1" s="568"/>
      <c r="BI1" s="568"/>
      <c r="BJ1" s="568"/>
      <c r="BK1" s="568"/>
      <c r="BL1" s="568"/>
      <c r="BM1" s="568"/>
      <c r="BN1" s="568"/>
      <c r="BO1" s="568"/>
      <c r="BP1" s="568"/>
      <c r="BQ1" s="568"/>
      <c r="BR1" s="568"/>
      <c r="BS1" s="568"/>
      <c r="BT1" s="568"/>
      <c r="BU1" s="568"/>
      <c r="BV1" s="568"/>
      <c r="BW1" s="568"/>
      <c r="BX1" s="568"/>
      <c r="BY1" s="568"/>
      <c r="BZ1" s="568"/>
      <c r="CA1" s="568"/>
      <c r="CB1" s="568"/>
      <c r="CC1" s="568"/>
      <c r="CD1" s="568"/>
      <c r="CE1" s="568"/>
      <c r="CF1" s="568"/>
      <c r="CG1" s="568"/>
      <c r="CH1" s="568"/>
      <c r="CI1" s="568"/>
      <c r="CJ1" s="568"/>
      <c r="CK1" s="568"/>
      <c r="CL1" s="568"/>
      <c r="CM1" s="568"/>
      <c r="CN1" s="568"/>
      <c r="CO1" s="568"/>
      <c r="CP1" s="568"/>
      <c r="CQ1" s="568"/>
      <c r="CR1" s="568"/>
      <c r="CS1" s="568"/>
      <c r="CT1" s="568"/>
      <c r="CU1" s="568"/>
      <c r="CV1" s="568"/>
      <c r="CW1" s="568"/>
      <c r="CX1" s="568"/>
      <c r="CY1" s="568"/>
      <c r="CZ1" s="568"/>
      <c r="DA1" s="568"/>
      <c r="DB1" s="568"/>
      <c r="DC1" s="568"/>
      <c r="DD1" s="568"/>
      <c r="DE1" s="568"/>
      <c r="DF1" s="568"/>
      <c r="DG1" s="568"/>
      <c r="DH1" s="568"/>
      <c r="DI1" s="568"/>
      <c r="DJ1" s="2"/>
      <c r="DK1" s="2"/>
      <c r="DL1" s="2"/>
      <c r="DM1" s="2"/>
      <c r="DN1" s="2"/>
      <c r="DO1" s="2"/>
    </row>
    <row r="2" spans="1:119" ht="23.4" x14ac:dyDescent="0.2">
      <c r="B2" s="3" t="s">
        <v>136</v>
      </c>
      <c r="C2" s="3"/>
      <c r="D2" s="10"/>
    </row>
    <row r="3" spans="1:119" ht="18.75" customHeight="1" x14ac:dyDescent="0.2">
      <c r="A3" s="2"/>
      <c r="B3" s="402" t="s">
        <v>139</v>
      </c>
      <c r="C3" s="403"/>
      <c r="D3" s="403"/>
      <c r="E3" s="404"/>
      <c r="F3" s="404"/>
      <c r="G3" s="404"/>
      <c r="H3" s="404"/>
      <c r="I3" s="404"/>
      <c r="J3" s="404"/>
      <c r="K3" s="404"/>
      <c r="L3" s="404" t="s">
        <v>141</v>
      </c>
      <c r="M3" s="404"/>
      <c r="N3" s="404"/>
      <c r="O3" s="404"/>
      <c r="P3" s="404"/>
      <c r="Q3" s="404"/>
      <c r="R3" s="410"/>
      <c r="S3" s="410"/>
      <c r="T3" s="410"/>
      <c r="U3" s="410"/>
      <c r="V3" s="411"/>
      <c r="W3" s="415" t="s">
        <v>142</v>
      </c>
      <c r="X3" s="416"/>
      <c r="Y3" s="416"/>
      <c r="Z3" s="416"/>
      <c r="AA3" s="416"/>
      <c r="AB3" s="403"/>
      <c r="AC3" s="410" t="s">
        <v>144</v>
      </c>
      <c r="AD3" s="416"/>
      <c r="AE3" s="416"/>
      <c r="AF3" s="416"/>
      <c r="AG3" s="416"/>
      <c r="AH3" s="416"/>
      <c r="AI3" s="416"/>
      <c r="AJ3" s="416"/>
      <c r="AK3" s="416"/>
      <c r="AL3" s="420"/>
      <c r="AM3" s="415" t="s">
        <v>145</v>
      </c>
      <c r="AN3" s="416"/>
      <c r="AO3" s="416"/>
      <c r="AP3" s="416"/>
      <c r="AQ3" s="416"/>
      <c r="AR3" s="416"/>
      <c r="AS3" s="416"/>
      <c r="AT3" s="416"/>
      <c r="AU3" s="416"/>
      <c r="AV3" s="416"/>
      <c r="AW3" s="416"/>
      <c r="AX3" s="420"/>
      <c r="AY3" s="443" t="s">
        <v>5</v>
      </c>
      <c r="AZ3" s="444"/>
      <c r="BA3" s="444"/>
      <c r="BB3" s="444"/>
      <c r="BC3" s="444"/>
      <c r="BD3" s="444"/>
      <c r="BE3" s="444"/>
      <c r="BF3" s="444"/>
      <c r="BG3" s="444"/>
      <c r="BH3" s="444"/>
      <c r="BI3" s="444"/>
      <c r="BJ3" s="444"/>
      <c r="BK3" s="444"/>
      <c r="BL3" s="444"/>
      <c r="BM3" s="569"/>
      <c r="BN3" s="415" t="s">
        <v>149</v>
      </c>
      <c r="BO3" s="416"/>
      <c r="BP3" s="416"/>
      <c r="BQ3" s="416"/>
      <c r="BR3" s="416"/>
      <c r="BS3" s="416"/>
      <c r="BT3" s="416"/>
      <c r="BU3" s="420"/>
      <c r="BV3" s="415" t="s">
        <v>151</v>
      </c>
      <c r="BW3" s="416"/>
      <c r="BX3" s="416"/>
      <c r="BY3" s="416"/>
      <c r="BZ3" s="416"/>
      <c r="CA3" s="416"/>
      <c r="CB3" s="416"/>
      <c r="CC3" s="420"/>
      <c r="CD3" s="443" t="s">
        <v>5</v>
      </c>
      <c r="CE3" s="444"/>
      <c r="CF3" s="444"/>
      <c r="CG3" s="444"/>
      <c r="CH3" s="444"/>
      <c r="CI3" s="444"/>
      <c r="CJ3" s="444"/>
      <c r="CK3" s="444"/>
      <c r="CL3" s="444"/>
      <c r="CM3" s="444"/>
      <c r="CN3" s="444"/>
      <c r="CO3" s="444"/>
      <c r="CP3" s="444"/>
      <c r="CQ3" s="444"/>
      <c r="CR3" s="444"/>
      <c r="CS3" s="569"/>
      <c r="CT3" s="415" t="s">
        <v>153</v>
      </c>
      <c r="CU3" s="416"/>
      <c r="CV3" s="416"/>
      <c r="CW3" s="416"/>
      <c r="CX3" s="416"/>
      <c r="CY3" s="416"/>
      <c r="CZ3" s="416"/>
      <c r="DA3" s="420"/>
      <c r="DB3" s="415" t="s">
        <v>130</v>
      </c>
      <c r="DC3" s="416"/>
      <c r="DD3" s="416"/>
      <c r="DE3" s="416"/>
      <c r="DF3" s="416"/>
      <c r="DG3" s="416"/>
      <c r="DH3" s="416"/>
      <c r="DI3" s="420"/>
    </row>
    <row r="4" spans="1:119" ht="18.75" customHeight="1" x14ac:dyDescent="0.2">
      <c r="A4" s="2"/>
      <c r="B4" s="405"/>
      <c r="C4" s="406"/>
      <c r="D4" s="406"/>
      <c r="E4" s="407"/>
      <c r="F4" s="407"/>
      <c r="G4" s="407"/>
      <c r="H4" s="407"/>
      <c r="I4" s="407"/>
      <c r="J4" s="407"/>
      <c r="K4" s="407"/>
      <c r="L4" s="407"/>
      <c r="M4" s="407"/>
      <c r="N4" s="407"/>
      <c r="O4" s="407"/>
      <c r="P4" s="407"/>
      <c r="Q4" s="407"/>
      <c r="R4" s="412"/>
      <c r="S4" s="412"/>
      <c r="T4" s="412"/>
      <c r="U4" s="412"/>
      <c r="V4" s="413"/>
      <c r="W4" s="417"/>
      <c r="X4" s="418"/>
      <c r="Y4" s="418"/>
      <c r="Z4" s="418"/>
      <c r="AA4" s="418"/>
      <c r="AB4" s="406"/>
      <c r="AC4" s="412"/>
      <c r="AD4" s="418"/>
      <c r="AE4" s="418"/>
      <c r="AF4" s="418"/>
      <c r="AG4" s="418"/>
      <c r="AH4" s="418"/>
      <c r="AI4" s="418"/>
      <c r="AJ4" s="418"/>
      <c r="AK4" s="418"/>
      <c r="AL4" s="421"/>
      <c r="AM4" s="419"/>
      <c r="AN4" s="366"/>
      <c r="AO4" s="366"/>
      <c r="AP4" s="366"/>
      <c r="AQ4" s="366"/>
      <c r="AR4" s="366"/>
      <c r="AS4" s="366"/>
      <c r="AT4" s="366"/>
      <c r="AU4" s="366"/>
      <c r="AV4" s="366"/>
      <c r="AW4" s="366"/>
      <c r="AX4" s="422"/>
      <c r="AY4" s="398" t="s">
        <v>154</v>
      </c>
      <c r="AZ4" s="399"/>
      <c r="BA4" s="399"/>
      <c r="BB4" s="399"/>
      <c r="BC4" s="399"/>
      <c r="BD4" s="399"/>
      <c r="BE4" s="399"/>
      <c r="BF4" s="399"/>
      <c r="BG4" s="399"/>
      <c r="BH4" s="399"/>
      <c r="BI4" s="399"/>
      <c r="BJ4" s="399"/>
      <c r="BK4" s="399"/>
      <c r="BL4" s="399"/>
      <c r="BM4" s="400"/>
      <c r="BN4" s="359">
        <v>61220330</v>
      </c>
      <c r="BO4" s="360"/>
      <c r="BP4" s="360"/>
      <c r="BQ4" s="360"/>
      <c r="BR4" s="360"/>
      <c r="BS4" s="360"/>
      <c r="BT4" s="360"/>
      <c r="BU4" s="361"/>
      <c r="BV4" s="359">
        <v>64128997</v>
      </c>
      <c r="BW4" s="360"/>
      <c r="BX4" s="360"/>
      <c r="BY4" s="360"/>
      <c r="BZ4" s="360"/>
      <c r="CA4" s="360"/>
      <c r="CB4" s="360"/>
      <c r="CC4" s="361"/>
      <c r="CD4" s="536" t="s">
        <v>150</v>
      </c>
      <c r="CE4" s="537"/>
      <c r="CF4" s="537"/>
      <c r="CG4" s="537"/>
      <c r="CH4" s="537"/>
      <c r="CI4" s="537"/>
      <c r="CJ4" s="537"/>
      <c r="CK4" s="537"/>
      <c r="CL4" s="537"/>
      <c r="CM4" s="537"/>
      <c r="CN4" s="537"/>
      <c r="CO4" s="537"/>
      <c r="CP4" s="537"/>
      <c r="CQ4" s="537"/>
      <c r="CR4" s="537"/>
      <c r="CS4" s="538"/>
      <c r="CT4" s="570">
        <v>5.0999999999999996</v>
      </c>
      <c r="CU4" s="571"/>
      <c r="CV4" s="571"/>
      <c r="CW4" s="571"/>
      <c r="CX4" s="571"/>
      <c r="CY4" s="571"/>
      <c r="CZ4" s="571"/>
      <c r="DA4" s="572"/>
      <c r="DB4" s="570">
        <v>6.7</v>
      </c>
      <c r="DC4" s="571"/>
      <c r="DD4" s="571"/>
      <c r="DE4" s="571"/>
      <c r="DF4" s="571"/>
      <c r="DG4" s="571"/>
      <c r="DH4" s="571"/>
      <c r="DI4" s="572"/>
    </row>
    <row r="5" spans="1:119" ht="18.75" customHeight="1" x14ac:dyDescent="0.2">
      <c r="A5" s="2"/>
      <c r="B5" s="408"/>
      <c r="C5" s="367"/>
      <c r="D5" s="367"/>
      <c r="E5" s="409"/>
      <c r="F5" s="409"/>
      <c r="G5" s="409"/>
      <c r="H5" s="409"/>
      <c r="I5" s="409"/>
      <c r="J5" s="409"/>
      <c r="K5" s="409"/>
      <c r="L5" s="409"/>
      <c r="M5" s="409"/>
      <c r="N5" s="409"/>
      <c r="O5" s="409"/>
      <c r="P5" s="409"/>
      <c r="Q5" s="409"/>
      <c r="R5" s="365"/>
      <c r="S5" s="365"/>
      <c r="T5" s="365"/>
      <c r="U5" s="365"/>
      <c r="V5" s="414"/>
      <c r="W5" s="419"/>
      <c r="X5" s="366"/>
      <c r="Y5" s="366"/>
      <c r="Z5" s="366"/>
      <c r="AA5" s="366"/>
      <c r="AB5" s="367"/>
      <c r="AC5" s="365"/>
      <c r="AD5" s="366"/>
      <c r="AE5" s="366"/>
      <c r="AF5" s="366"/>
      <c r="AG5" s="366"/>
      <c r="AH5" s="366"/>
      <c r="AI5" s="366"/>
      <c r="AJ5" s="366"/>
      <c r="AK5" s="366"/>
      <c r="AL5" s="422"/>
      <c r="AM5" s="507" t="s">
        <v>155</v>
      </c>
      <c r="AN5" s="392"/>
      <c r="AO5" s="392"/>
      <c r="AP5" s="392"/>
      <c r="AQ5" s="392"/>
      <c r="AR5" s="392"/>
      <c r="AS5" s="392"/>
      <c r="AT5" s="393"/>
      <c r="AU5" s="508" t="s">
        <v>73</v>
      </c>
      <c r="AV5" s="509"/>
      <c r="AW5" s="509"/>
      <c r="AX5" s="509"/>
      <c r="AY5" s="481" t="s">
        <v>146</v>
      </c>
      <c r="AZ5" s="482"/>
      <c r="BA5" s="482"/>
      <c r="BB5" s="482"/>
      <c r="BC5" s="482"/>
      <c r="BD5" s="482"/>
      <c r="BE5" s="482"/>
      <c r="BF5" s="482"/>
      <c r="BG5" s="482"/>
      <c r="BH5" s="482"/>
      <c r="BI5" s="482"/>
      <c r="BJ5" s="482"/>
      <c r="BK5" s="482"/>
      <c r="BL5" s="482"/>
      <c r="BM5" s="483"/>
      <c r="BN5" s="353">
        <v>59323036</v>
      </c>
      <c r="BO5" s="354"/>
      <c r="BP5" s="354"/>
      <c r="BQ5" s="354"/>
      <c r="BR5" s="354"/>
      <c r="BS5" s="354"/>
      <c r="BT5" s="354"/>
      <c r="BU5" s="355"/>
      <c r="BV5" s="353">
        <v>61109674</v>
      </c>
      <c r="BW5" s="354"/>
      <c r="BX5" s="354"/>
      <c r="BY5" s="354"/>
      <c r="BZ5" s="354"/>
      <c r="CA5" s="354"/>
      <c r="CB5" s="354"/>
      <c r="CC5" s="355"/>
      <c r="CD5" s="489" t="s">
        <v>157</v>
      </c>
      <c r="CE5" s="459"/>
      <c r="CF5" s="459"/>
      <c r="CG5" s="459"/>
      <c r="CH5" s="459"/>
      <c r="CI5" s="459"/>
      <c r="CJ5" s="459"/>
      <c r="CK5" s="459"/>
      <c r="CL5" s="459"/>
      <c r="CM5" s="459"/>
      <c r="CN5" s="459"/>
      <c r="CO5" s="459"/>
      <c r="CP5" s="459"/>
      <c r="CQ5" s="459"/>
      <c r="CR5" s="459"/>
      <c r="CS5" s="490"/>
      <c r="CT5" s="341">
        <v>92.6</v>
      </c>
      <c r="CU5" s="342"/>
      <c r="CV5" s="342"/>
      <c r="CW5" s="342"/>
      <c r="CX5" s="342"/>
      <c r="CY5" s="342"/>
      <c r="CZ5" s="342"/>
      <c r="DA5" s="343"/>
      <c r="DB5" s="341">
        <v>88.9</v>
      </c>
      <c r="DC5" s="342"/>
      <c r="DD5" s="342"/>
      <c r="DE5" s="342"/>
      <c r="DF5" s="342"/>
      <c r="DG5" s="342"/>
      <c r="DH5" s="342"/>
      <c r="DI5" s="343"/>
    </row>
    <row r="6" spans="1:119" ht="18.75" customHeight="1" x14ac:dyDescent="0.2">
      <c r="A6" s="2"/>
      <c r="B6" s="423" t="s">
        <v>159</v>
      </c>
      <c r="C6" s="364"/>
      <c r="D6" s="364"/>
      <c r="E6" s="424"/>
      <c r="F6" s="424"/>
      <c r="G6" s="424"/>
      <c r="H6" s="424"/>
      <c r="I6" s="424"/>
      <c r="J6" s="424"/>
      <c r="K6" s="424"/>
      <c r="L6" s="424" t="s">
        <v>161</v>
      </c>
      <c r="M6" s="424"/>
      <c r="N6" s="424"/>
      <c r="O6" s="424"/>
      <c r="P6" s="424"/>
      <c r="Q6" s="424"/>
      <c r="R6" s="362"/>
      <c r="S6" s="362"/>
      <c r="T6" s="362"/>
      <c r="U6" s="362"/>
      <c r="V6" s="428"/>
      <c r="W6" s="431" t="s">
        <v>162</v>
      </c>
      <c r="X6" s="363"/>
      <c r="Y6" s="363"/>
      <c r="Z6" s="363"/>
      <c r="AA6" s="363"/>
      <c r="AB6" s="364"/>
      <c r="AC6" s="434" t="s">
        <v>163</v>
      </c>
      <c r="AD6" s="435"/>
      <c r="AE6" s="435"/>
      <c r="AF6" s="435"/>
      <c r="AG6" s="435"/>
      <c r="AH6" s="435"/>
      <c r="AI6" s="435"/>
      <c r="AJ6" s="435"/>
      <c r="AK6" s="435"/>
      <c r="AL6" s="436"/>
      <c r="AM6" s="507" t="s">
        <v>77</v>
      </c>
      <c r="AN6" s="392"/>
      <c r="AO6" s="392"/>
      <c r="AP6" s="392"/>
      <c r="AQ6" s="392"/>
      <c r="AR6" s="392"/>
      <c r="AS6" s="392"/>
      <c r="AT6" s="393"/>
      <c r="AU6" s="508" t="s">
        <v>73</v>
      </c>
      <c r="AV6" s="509"/>
      <c r="AW6" s="509"/>
      <c r="AX6" s="509"/>
      <c r="AY6" s="481" t="s">
        <v>164</v>
      </c>
      <c r="AZ6" s="482"/>
      <c r="BA6" s="482"/>
      <c r="BB6" s="482"/>
      <c r="BC6" s="482"/>
      <c r="BD6" s="482"/>
      <c r="BE6" s="482"/>
      <c r="BF6" s="482"/>
      <c r="BG6" s="482"/>
      <c r="BH6" s="482"/>
      <c r="BI6" s="482"/>
      <c r="BJ6" s="482"/>
      <c r="BK6" s="482"/>
      <c r="BL6" s="482"/>
      <c r="BM6" s="483"/>
      <c r="BN6" s="353">
        <v>1897294</v>
      </c>
      <c r="BO6" s="354"/>
      <c r="BP6" s="354"/>
      <c r="BQ6" s="354"/>
      <c r="BR6" s="354"/>
      <c r="BS6" s="354"/>
      <c r="BT6" s="354"/>
      <c r="BU6" s="355"/>
      <c r="BV6" s="353">
        <v>3019323</v>
      </c>
      <c r="BW6" s="354"/>
      <c r="BX6" s="354"/>
      <c r="BY6" s="354"/>
      <c r="BZ6" s="354"/>
      <c r="CA6" s="354"/>
      <c r="CB6" s="354"/>
      <c r="CC6" s="355"/>
      <c r="CD6" s="489" t="s">
        <v>167</v>
      </c>
      <c r="CE6" s="459"/>
      <c r="CF6" s="459"/>
      <c r="CG6" s="459"/>
      <c r="CH6" s="459"/>
      <c r="CI6" s="459"/>
      <c r="CJ6" s="459"/>
      <c r="CK6" s="459"/>
      <c r="CL6" s="459"/>
      <c r="CM6" s="459"/>
      <c r="CN6" s="459"/>
      <c r="CO6" s="459"/>
      <c r="CP6" s="459"/>
      <c r="CQ6" s="459"/>
      <c r="CR6" s="459"/>
      <c r="CS6" s="490"/>
      <c r="CT6" s="565">
        <v>94.8</v>
      </c>
      <c r="CU6" s="566"/>
      <c r="CV6" s="566"/>
      <c r="CW6" s="566"/>
      <c r="CX6" s="566"/>
      <c r="CY6" s="566"/>
      <c r="CZ6" s="566"/>
      <c r="DA6" s="567"/>
      <c r="DB6" s="565">
        <v>94.8</v>
      </c>
      <c r="DC6" s="566"/>
      <c r="DD6" s="566"/>
      <c r="DE6" s="566"/>
      <c r="DF6" s="566"/>
      <c r="DG6" s="566"/>
      <c r="DH6" s="566"/>
      <c r="DI6" s="567"/>
    </row>
    <row r="7" spans="1:119" ht="18.75" customHeight="1" x14ac:dyDescent="0.2">
      <c r="A7" s="2"/>
      <c r="B7" s="405"/>
      <c r="C7" s="406"/>
      <c r="D7" s="406"/>
      <c r="E7" s="407"/>
      <c r="F7" s="407"/>
      <c r="G7" s="407"/>
      <c r="H7" s="407"/>
      <c r="I7" s="407"/>
      <c r="J7" s="407"/>
      <c r="K7" s="407"/>
      <c r="L7" s="407"/>
      <c r="M7" s="407"/>
      <c r="N7" s="407"/>
      <c r="O7" s="407"/>
      <c r="P7" s="407"/>
      <c r="Q7" s="407"/>
      <c r="R7" s="412"/>
      <c r="S7" s="412"/>
      <c r="T7" s="412"/>
      <c r="U7" s="412"/>
      <c r="V7" s="413"/>
      <c r="W7" s="417"/>
      <c r="X7" s="418"/>
      <c r="Y7" s="418"/>
      <c r="Z7" s="418"/>
      <c r="AA7" s="418"/>
      <c r="AB7" s="406"/>
      <c r="AC7" s="437"/>
      <c r="AD7" s="438"/>
      <c r="AE7" s="438"/>
      <c r="AF7" s="438"/>
      <c r="AG7" s="438"/>
      <c r="AH7" s="438"/>
      <c r="AI7" s="438"/>
      <c r="AJ7" s="438"/>
      <c r="AK7" s="438"/>
      <c r="AL7" s="439"/>
      <c r="AM7" s="507" t="s">
        <v>168</v>
      </c>
      <c r="AN7" s="392"/>
      <c r="AO7" s="392"/>
      <c r="AP7" s="392"/>
      <c r="AQ7" s="392"/>
      <c r="AR7" s="392"/>
      <c r="AS7" s="392"/>
      <c r="AT7" s="393"/>
      <c r="AU7" s="508" t="s">
        <v>169</v>
      </c>
      <c r="AV7" s="509"/>
      <c r="AW7" s="509"/>
      <c r="AX7" s="509"/>
      <c r="AY7" s="481" t="s">
        <v>171</v>
      </c>
      <c r="AZ7" s="482"/>
      <c r="BA7" s="482"/>
      <c r="BB7" s="482"/>
      <c r="BC7" s="482"/>
      <c r="BD7" s="482"/>
      <c r="BE7" s="482"/>
      <c r="BF7" s="482"/>
      <c r="BG7" s="482"/>
      <c r="BH7" s="482"/>
      <c r="BI7" s="482"/>
      <c r="BJ7" s="482"/>
      <c r="BK7" s="482"/>
      <c r="BL7" s="482"/>
      <c r="BM7" s="483"/>
      <c r="BN7" s="353">
        <v>274733</v>
      </c>
      <c r="BO7" s="354"/>
      <c r="BP7" s="354"/>
      <c r="BQ7" s="354"/>
      <c r="BR7" s="354"/>
      <c r="BS7" s="354"/>
      <c r="BT7" s="354"/>
      <c r="BU7" s="355"/>
      <c r="BV7" s="353">
        <v>809475</v>
      </c>
      <c r="BW7" s="354"/>
      <c r="BX7" s="354"/>
      <c r="BY7" s="354"/>
      <c r="BZ7" s="354"/>
      <c r="CA7" s="354"/>
      <c r="CB7" s="354"/>
      <c r="CC7" s="355"/>
      <c r="CD7" s="489" t="s">
        <v>172</v>
      </c>
      <c r="CE7" s="459"/>
      <c r="CF7" s="459"/>
      <c r="CG7" s="459"/>
      <c r="CH7" s="459"/>
      <c r="CI7" s="459"/>
      <c r="CJ7" s="459"/>
      <c r="CK7" s="459"/>
      <c r="CL7" s="459"/>
      <c r="CM7" s="459"/>
      <c r="CN7" s="459"/>
      <c r="CO7" s="459"/>
      <c r="CP7" s="459"/>
      <c r="CQ7" s="459"/>
      <c r="CR7" s="459"/>
      <c r="CS7" s="490"/>
      <c r="CT7" s="353">
        <v>31919676</v>
      </c>
      <c r="CU7" s="354"/>
      <c r="CV7" s="354"/>
      <c r="CW7" s="354"/>
      <c r="CX7" s="354"/>
      <c r="CY7" s="354"/>
      <c r="CZ7" s="354"/>
      <c r="DA7" s="355"/>
      <c r="DB7" s="353">
        <v>32928690</v>
      </c>
      <c r="DC7" s="354"/>
      <c r="DD7" s="354"/>
      <c r="DE7" s="354"/>
      <c r="DF7" s="354"/>
      <c r="DG7" s="354"/>
      <c r="DH7" s="354"/>
      <c r="DI7" s="355"/>
    </row>
    <row r="8" spans="1:119" ht="18.75" customHeight="1" x14ac:dyDescent="0.2">
      <c r="A8" s="2"/>
      <c r="B8" s="425"/>
      <c r="C8" s="426"/>
      <c r="D8" s="426"/>
      <c r="E8" s="427"/>
      <c r="F8" s="427"/>
      <c r="G8" s="427"/>
      <c r="H8" s="427"/>
      <c r="I8" s="427"/>
      <c r="J8" s="427"/>
      <c r="K8" s="427"/>
      <c r="L8" s="427"/>
      <c r="M8" s="427"/>
      <c r="N8" s="427"/>
      <c r="O8" s="427"/>
      <c r="P8" s="427"/>
      <c r="Q8" s="427"/>
      <c r="R8" s="429"/>
      <c r="S8" s="429"/>
      <c r="T8" s="429"/>
      <c r="U8" s="429"/>
      <c r="V8" s="430"/>
      <c r="W8" s="432"/>
      <c r="X8" s="433"/>
      <c r="Y8" s="433"/>
      <c r="Z8" s="433"/>
      <c r="AA8" s="433"/>
      <c r="AB8" s="426"/>
      <c r="AC8" s="440"/>
      <c r="AD8" s="441"/>
      <c r="AE8" s="441"/>
      <c r="AF8" s="441"/>
      <c r="AG8" s="441"/>
      <c r="AH8" s="441"/>
      <c r="AI8" s="441"/>
      <c r="AJ8" s="441"/>
      <c r="AK8" s="441"/>
      <c r="AL8" s="442"/>
      <c r="AM8" s="507" t="s">
        <v>174</v>
      </c>
      <c r="AN8" s="392"/>
      <c r="AO8" s="392"/>
      <c r="AP8" s="392"/>
      <c r="AQ8" s="392"/>
      <c r="AR8" s="392"/>
      <c r="AS8" s="392"/>
      <c r="AT8" s="393"/>
      <c r="AU8" s="508" t="s">
        <v>73</v>
      </c>
      <c r="AV8" s="509"/>
      <c r="AW8" s="509"/>
      <c r="AX8" s="509"/>
      <c r="AY8" s="481" t="s">
        <v>176</v>
      </c>
      <c r="AZ8" s="482"/>
      <c r="BA8" s="482"/>
      <c r="BB8" s="482"/>
      <c r="BC8" s="482"/>
      <c r="BD8" s="482"/>
      <c r="BE8" s="482"/>
      <c r="BF8" s="482"/>
      <c r="BG8" s="482"/>
      <c r="BH8" s="482"/>
      <c r="BI8" s="482"/>
      <c r="BJ8" s="482"/>
      <c r="BK8" s="482"/>
      <c r="BL8" s="482"/>
      <c r="BM8" s="483"/>
      <c r="BN8" s="353">
        <v>1622561</v>
      </c>
      <c r="BO8" s="354"/>
      <c r="BP8" s="354"/>
      <c r="BQ8" s="354"/>
      <c r="BR8" s="354"/>
      <c r="BS8" s="354"/>
      <c r="BT8" s="354"/>
      <c r="BU8" s="355"/>
      <c r="BV8" s="353">
        <v>2209848</v>
      </c>
      <c r="BW8" s="354"/>
      <c r="BX8" s="354"/>
      <c r="BY8" s="354"/>
      <c r="BZ8" s="354"/>
      <c r="CA8" s="354"/>
      <c r="CB8" s="354"/>
      <c r="CC8" s="355"/>
      <c r="CD8" s="489" t="s">
        <v>177</v>
      </c>
      <c r="CE8" s="459"/>
      <c r="CF8" s="459"/>
      <c r="CG8" s="459"/>
      <c r="CH8" s="459"/>
      <c r="CI8" s="459"/>
      <c r="CJ8" s="459"/>
      <c r="CK8" s="459"/>
      <c r="CL8" s="459"/>
      <c r="CM8" s="459"/>
      <c r="CN8" s="459"/>
      <c r="CO8" s="459"/>
      <c r="CP8" s="459"/>
      <c r="CQ8" s="459"/>
      <c r="CR8" s="459"/>
      <c r="CS8" s="490"/>
      <c r="CT8" s="541">
        <v>0.82</v>
      </c>
      <c r="CU8" s="542"/>
      <c r="CV8" s="542"/>
      <c r="CW8" s="542"/>
      <c r="CX8" s="542"/>
      <c r="CY8" s="542"/>
      <c r="CZ8" s="542"/>
      <c r="DA8" s="543"/>
      <c r="DB8" s="541">
        <v>0.84</v>
      </c>
      <c r="DC8" s="542"/>
      <c r="DD8" s="542"/>
      <c r="DE8" s="542"/>
      <c r="DF8" s="542"/>
      <c r="DG8" s="542"/>
      <c r="DH8" s="542"/>
      <c r="DI8" s="543"/>
    </row>
    <row r="9" spans="1:119" ht="18.75" customHeight="1" x14ac:dyDescent="0.2">
      <c r="A9" s="2"/>
      <c r="B9" s="443" t="s">
        <v>22</v>
      </c>
      <c r="C9" s="444"/>
      <c r="D9" s="444"/>
      <c r="E9" s="444"/>
      <c r="F9" s="444"/>
      <c r="G9" s="444"/>
      <c r="H9" s="444"/>
      <c r="I9" s="444"/>
      <c r="J9" s="444"/>
      <c r="K9" s="445"/>
      <c r="L9" s="559" t="s">
        <v>10</v>
      </c>
      <c r="M9" s="560"/>
      <c r="N9" s="560"/>
      <c r="O9" s="560"/>
      <c r="P9" s="560"/>
      <c r="Q9" s="561"/>
      <c r="R9" s="562">
        <v>152638</v>
      </c>
      <c r="S9" s="563"/>
      <c r="T9" s="563"/>
      <c r="U9" s="563"/>
      <c r="V9" s="564"/>
      <c r="W9" s="415" t="s">
        <v>178</v>
      </c>
      <c r="X9" s="416"/>
      <c r="Y9" s="416"/>
      <c r="Z9" s="416"/>
      <c r="AA9" s="416"/>
      <c r="AB9" s="416"/>
      <c r="AC9" s="416"/>
      <c r="AD9" s="416"/>
      <c r="AE9" s="416"/>
      <c r="AF9" s="416"/>
      <c r="AG9" s="416"/>
      <c r="AH9" s="416"/>
      <c r="AI9" s="416"/>
      <c r="AJ9" s="416"/>
      <c r="AK9" s="416"/>
      <c r="AL9" s="420"/>
      <c r="AM9" s="507" t="s">
        <v>180</v>
      </c>
      <c r="AN9" s="392"/>
      <c r="AO9" s="392"/>
      <c r="AP9" s="392"/>
      <c r="AQ9" s="392"/>
      <c r="AR9" s="392"/>
      <c r="AS9" s="392"/>
      <c r="AT9" s="393"/>
      <c r="AU9" s="508" t="s">
        <v>73</v>
      </c>
      <c r="AV9" s="509"/>
      <c r="AW9" s="509"/>
      <c r="AX9" s="509"/>
      <c r="AY9" s="481" t="s">
        <v>75</v>
      </c>
      <c r="AZ9" s="482"/>
      <c r="BA9" s="482"/>
      <c r="BB9" s="482"/>
      <c r="BC9" s="482"/>
      <c r="BD9" s="482"/>
      <c r="BE9" s="482"/>
      <c r="BF9" s="482"/>
      <c r="BG9" s="482"/>
      <c r="BH9" s="482"/>
      <c r="BI9" s="482"/>
      <c r="BJ9" s="482"/>
      <c r="BK9" s="482"/>
      <c r="BL9" s="482"/>
      <c r="BM9" s="483"/>
      <c r="BN9" s="353">
        <v>-587287</v>
      </c>
      <c r="BO9" s="354"/>
      <c r="BP9" s="354"/>
      <c r="BQ9" s="354"/>
      <c r="BR9" s="354"/>
      <c r="BS9" s="354"/>
      <c r="BT9" s="354"/>
      <c r="BU9" s="355"/>
      <c r="BV9" s="353">
        <v>773029</v>
      </c>
      <c r="BW9" s="354"/>
      <c r="BX9" s="354"/>
      <c r="BY9" s="354"/>
      <c r="BZ9" s="354"/>
      <c r="CA9" s="354"/>
      <c r="CB9" s="354"/>
      <c r="CC9" s="355"/>
      <c r="CD9" s="489" t="s">
        <v>71</v>
      </c>
      <c r="CE9" s="459"/>
      <c r="CF9" s="459"/>
      <c r="CG9" s="459"/>
      <c r="CH9" s="459"/>
      <c r="CI9" s="459"/>
      <c r="CJ9" s="459"/>
      <c r="CK9" s="459"/>
      <c r="CL9" s="459"/>
      <c r="CM9" s="459"/>
      <c r="CN9" s="459"/>
      <c r="CO9" s="459"/>
      <c r="CP9" s="459"/>
      <c r="CQ9" s="459"/>
      <c r="CR9" s="459"/>
      <c r="CS9" s="490"/>
      <c r="CT9" s="341">
        <v>12.7</v>
      </c>
      <c r="CU9" s="342"/>
      <c r="CV9" s="342"/>
      <c r="CW9" s="342"/>
      <c r="CX9" s="342"/>
      <c r="CY9" s="342"/>
      <c r="CZ9" s="342"/>
      <c r="DA9" s="343"/>
      <c r="DB9" s="341">
        <v>12.7</v>
      </c>
      <c r="DC9" s="342"/>
      <c r="DD9" s="342"/>
      <c r="DE9" s="342"/>
      <c r="DF9" s="342"/>
      <c r="DG9" s="342"/>
      <c r="DH9" s="342"/>
      <c r="DI9" s="343"/>
    </row>
    <row r="10" spans="1:119" ht="18.75" customHeight="1" x14ac:dyDescent="0.2">
      <c r="A10" s="2"/>
      <c r="B10" s="443"/>
      <c r="C10" s="444"/>
      <c r="D10" s="444"/>
      <c r="E10" s="444"/>
      <c r="F10" s="444"/>
      <c r="G10" s="444"/>
      <c r="H10" s="444"/>
      <c r="I10" s="444"/>
      <c r="J10" s="444"/>
      <c r="K10" s="445"/>
      <c r="L10" s="391" t="s">
        <v>182</v>
      </c>
      <c r="M10" s="392"/>
      <c r="N10" s="392"/>
      <c r="O10" s="392"/>
      <c r="P10" s="392"/>
      <c r="Q10" s="393"/>
      <c r="R10" s="394">
        <v>153583</v>
      </c>
      <c r="S10" s="395"/>
      <c r="T10" s="395"/>
      <c r="U10" s="395"/>
      <c r="V10" s="397"/>
      <c r="W10" s="417"/>
      <c r="X10" s="418"/>
      <c r="Y10" s="418"/>
      <c r="Z10" s="418"/>
      <c r="AA10" s="418"/>
      <c r="AB10" s="418"/>
      <c r="AC10" s="418"/>
      <c r="AD10" s="418"/>
      <c r="AE10" s="418"/>
      <c r="AF10" s="418"/>
      <c r="AG10" s="418"/>
      <c r="AH10" s="418"/>
      <c r="AI10" s="418"/>
      <c r="AJ10" s="418"/>
      <c r="AK10" s="418"/>
      <c r="AL10" s="421"/>
      <c r="AM10" s="507" t="s">
        <v>184</v>
      </c>
      <c r="AN10" s="392"/>
      <c r="AO10" s="392"/>
      <c r="AP10" s="392"/>
      <c r="AQ10" s="392"/>
      <c r="AR10" s="392"/>
      <c r="AS10" s="392"/>
      <c r="AT10" s="393"/>
      <c r="AU10" s="508" t="s">
        <v>73</v>
      </c>
      <c r="AV10" s="509"/>
      <c r="AW10" s="509"/>
      <c r="AX10" s="509"/>
      <c r="AY10" s="481" t="s">
        <v>186</v>
      </c>
      <c r="AZ10" s="482"/>
      <c r="BA10" s="482"/>
      <c r="BB10" s="482"/>
      <c r="BC10" s="482"/>
      <c r="BD10" s="482"/>
      <c r="BE10" s="482"/>
      <c r="BF10" s="482"/>
      <c r="BG10" s="482"/>
      <c r="BH10" s="482"/>
      <c r="BI10" s="482"/>
      <c r="BJ10" s="482"/>
      <c r="BK10" s="482"/>
      <c r="BL10" s="482"/>
      <c r="BM10" s="483"/>
      <c r="BN10" s="353">
        <v>2012492</v>
      </c>
      <c r="BO10" s="354"/>
      <c r="BP10" s="354"/>
      <c r="BQ10" s="354"/>
      <c r="BR10" s="354"/>
      <c r="BS10" s="354"/>
      <c r="BT10" s="354"/>
      <c r="BU10" s="355"/>
      <c r="BV10" s="353">
        <v>2275117</v>
      </c>
      <c r="BW10" s="354"/>
      <c r="BX10" s="354"/>
      <c r="BY10" s="354"/>
      <c r="BZ10" s="354"/>
      <c r="CA10" s="354"/>
      <c r="CB10" s="354"/>
      <c r="CC10" s="355"/>
      <c r="CD10" s="22" t="s">
        <v>187</v>
      </c>
      <c r="CE10" s="23"/>
      <c r="CF10" s="23"/>
      <c r="CG10" s="23"/>
      <c r="CH10" s="23"/>
      <c r="CI10" s="23"/>
      <c r="CJ10" s="23"/>
      <c r="CK10" s="23"/>
      <c r="CL10" s="23"/>
      <c r="CM10" s="23"/>
      <c r="CN10" s="23"/>
      <c r="CO10" s="23"/>
      <c r="CP10" s="23"/>
      <c r="CQ10" s="23"/>
      <c r="CR10" s="23"/>
      <c r="CS10" s="25"/>
      <c r="CT10" s="27"/>
      <c r="CU10" s="30"/>
      <c r="CV10" s="30"/>
      <c r="CW10" s="30"/>
      <c r="CX10" s="30"/>
      <c r="CY10" s="30"/>
      <c r="CZ10" s="30"/>
      <c r="DA10" s="33"/>
      <c r="DB10" s="27"/>
      <c r="DC10" s="30"/>
      <c r="DD10" s="30"/>
      <c r="DE10" s="30"/>
      <c r="DF10" s="30"/>
      <c r="DG10" s="30"/>
      <c r="DH10" s="30"/>
      <c r="DI10" s="33"/>
    </row>
    <row r="11" spans="1:119" ht="18.75" customHeight="1" x14ac:dyDescent="0.2">
      <c r="A11" s="2"/>
      <c r="B11" s="443"/>
      <c r="C11" s="444"/>
      <c r="D11" s="444"/>
      <c r="E11" s="444"/>
      <c r="F11" s="444"/>
      <c r="G11" s="444"/>
      <c r="H11" s="444"/>
      <c r="I11" s="444"/>
      <c r="J11" s="444"/>
      <c r="K11" s="445"/>
      <c r="L11" s="460" t="s">
        <v>189</v>
      </c>
      <c r="M11" s="461"/>
      <c r="N11" s="461"/>
      <c r="O11" s="461"/>
      <c r="P11" s="461"/>
      <c r="Q11" s="462"/>
      <c r="R11" s="556" t="s">
        <v>193</v>
      </c>
      <c r="S11" s="557"/>
      <c r="T11" s="557"/>
      <c r="U11" s="557"/>
      <c r="V11" s="558"/>
      <c r="W11" s="417"/>
      <c r="X11" s="418"/>
      <c r="Y11" s="418"/>
      <c r="Z11" s="418"/>
      <c r="AA11" s="418"/>
      <c r="AB11" s="418"/>
      <c r="AC11" s="418"/>
      <c r="AD11" s="418"/>
      <c r="AE11" s="418"/>
      <c r="AF11" s="418"/>
      <c r="AG11" s="418"/>
      <c r="AH11" s="418"/>
      <c r="AI11" s="418"/>
      <c r="AJ11" s="418"/>
      <c r="AK11" s="418"/>
      <c r="AL11" s="421"/>
      <c r="AM11" s="507" t="s">
        <v>195</v>
      </c>
      <c r="AN11" s="392"/>
      <c r="AO11" s="392"/>
      <c r="AP11" s="392"/>
      <c r="AQ11" s="392"/>
      <c r="AR11" s="392"/>
      <c r="AS11" s="392"/>
      <c r="AT11" s="393"/>
      <c r="AU11" s="508" t="s">
        <v>73</v>
      </c>
      <c r="AV11" s="509"/>
      <c r="AW11" s="509"/>
      <c r="AX11" s="509"/>
      <c r="AY11" s="481" t="s">
        <v>196</v>
      </c>
      <c r="AZ11" s="482"/>
      <c r="BA11" s="482"/>
      <c r="BB11" s="482"/>
      <c r="BC11" s="482"/>
      <c r="BD11" s="482"/>
      <c r="BE11" s="482"/>
      <c r="BF11" s="482"/>
      <c r="BG11" s="482"/>
      <c r="BH11" s="482"/>
      <c r="BI11" s="482"/>
      <c r="BJ11" s="482"/>
      <c r="BK11" s="482"/>
      <c r="BL11" s="482"/>
      <c r="BM11" s="483"/>
      <c r="BN11" s="353">
        <v>0</v>
      </c>
      <c r="BO11" s="354"/>
      <c r="BP11" s="354"/>
      <c r="BQ11" s="354"/>
      <c r="BR11" s="354"/>
      <c r="BS11" s="354"/>
      <c r="BT11" s="354"/>
      <c r="BU11" s="355"/>
      <c r="BV11" s="353">
        <v>0</v>
      </c>
      <c r="BW11" s="354"/>
      <c r="BX11" s="354"/>
      <c r="BY11" s="354"/>
      <c r="BZ11" s="354"/>
      <c r="CA11" s="354"/>
      <c r="CB11" s="354"/>
      <c r="CC11" s="355"/>
      <c r="CD11" s="489" t="s">
        <v>199</v>
      </c>
      <c r="CE11" s="459"/>
      <c r="CF11" s="459"/>
      <c r="CG11" s="459"/>
      <c r="CH11" s="459"/>
      <c r="CI11" s="459"/>
      <c r="CJ11" s="459"/>
      <c r="CK11" s="459"/>
      <c r="CL11" s="459"/>
      <c r="CM11" s="459"/>
      <c r="CN11" s="459"/>
      <c r="CO11" s="459"/>
      <c r="CP11" s="459"/>
      <c r="CQ11" s="459"/>
      <c r="CR11" s="459"/>
      <c r="CS11" s="490"/>
      <c r="CT11" s="541" t="s">
        <v>200</v>
      </c>
      <c r="CU11" s="542"/>
      <c r="CV11" s="542"/>
      <c r="CW11" s="542"/>
      <c r="CX11" s="542"/>
      <c r="CY11" s="542"/>
      <c r="CZ11" s="542"/>
      <c r="DA11" s="543"/>
      <c r="DB11" s="541" t="s">
        <v>200</v>
      </c>
      <c r="DC11" s="542"/>
      <c r="DD11" s="542"/>
      <c r="DE11" s="542"/>
      <c r="DF11" s="542"/>
      <c r="DG11" s="542"/>
      <c r="DH11" s="542"/>
      <c r="DI11" s="543"/>
    </row>
    <row r="12" spans="1:119" ht="18.75" customHeight="1" x14ac:dyDescent="0.2">
      <c r="A12" s="2"/>
      <c r="B12" s="446" t="s">
        <v>201</v>
      </c>
      <c r="C12" s="447"/>
      <c r="D12" s="447"/>
      <c r="E12" s="447"/>
      <c r="F12" s="447"/>
      <c r="G12" s="447"/>
      <c r="H12" s="447"/>
      <c r="I12" s="447"/>
      <c r="J12" s="447"/>
      <c r="K12" s="448"/>
      <c r="L12" s="544" t="s">
        <v>203</v>
      </c>
      <c r="M12" s="545"/>
      <c r="N12" s="545"/>
      <c r="O12" s="545"/>
      <c r="P12" s="545"/>
      <c r="Q12" s="546"/>
      <c r="R12" s="547">
        <v>153661</v>
      </c>
      <c r="S12" s="548"/>
      <c r="T12" s="548"/>
      <c r="U12" s="548"/>
      <c r="V12" s="549"/>
      <c r="W12" s="550" t="s">
        <v>5</v>
      </c>
      <c r="X12" s="509"/>
      <c r="Y12" s="509"/>
      <c r="Z12" s="509"/>
      <c r="AA12" s="509"/>
      <c r="AB12" s="551"/>
      <c r="AC12" s="552" t="s">
        <v>108</v>
      </c>
      <c r="AD12" s="553"/>
      <c r="AE12" s="553"/>
      <c r="AF12" s="553"/>
      <c r="AG12" s="554"/>
      <c r="AH12" s="552" t="s">
        <v>204</v>
      </c>
      <c r="AI12" s="553"/>
      <c r="AJ12" s="553"/>
      <c r="AK12" s="553"/>
      <c r="AL12" s="555"/>
      <c r="AM12" s="507" t="s">
        <v>206</v>
      </c>
      <c r="AN12" s="392"/>
      <c r="AO12" s="392"/>
      <c r="AP12" s="392"/>
      <c r="AQ12" s="392"/>
      <c r="AR12" s="392"/>
      <c r="AS12" s="392"/>
      <c r="AT12" s="393"/>
      <c r="AU12" s="508" t="s">
        <v>73</v>
      </c>
      <c r="AV12" s="509"/>
      <c r="AW12" s="509"/>
      <c r="AX12" s="509"/>
      <c r="AY12" s="481" t="s">
        <v>208</v>
      </c>
      <c r="AZ12" s="482"/>
      <c r="BA12" s="482"/>
      <c r="BB12" s="482"/>
      <c r="BC12" s="482"/>
      <c r="BD12" s="482"/>
      <c r="BE12" s="482"/>
      <c r="BF12" s="482"/>
      <c r="BG12" s="482"/>
      <c r="BH12" s="482"/>
      <c r="BI12" s="482"/>
      <c r="BJ12" s="482"/>
      <c r="BK12" s="482"/>
      <c r="BL12" s="482"/>
      <c r="BM12" s="483"/>
      <c r="BN12" s="353">
        <v>1380000</v>
      </c>
      <c r="BO12" s="354"/>
      <c r="BP12" s="354"/>
      <c r="BQ12" s="354"/>
      <c r="BR12" s="354"/>
      <c r="BS12" s="354"/>
      <c r="BT12" s="354"/>
      <c r="BU12" s="355"/>
      <c r="BV12" s="353">
        <v>2030000</v>
      </c>
      <c r="BW12" s="354"/>
      <c r="BX12" s="354"/>
      <c r="BY12" s="354"/>
      <c r="BZ12" s="354"/>
      <c r="CA12" s="354"/>
      <c r="CB12" s="354"/>
      <c r="CC12" s="355"/>
      <c r="CD12" s="489" t="s">
        <v>210</v>
      </c>
      <c r="CE12" s="459"/>
      <c r="CF12" s="459"/>
      <c r="CG12" s="459"/>
      <c r="CH12" s="459"/>
      <c r="CI12" s="459"/>
      <c r="CJ12" s="459"/>
      <c r="CK12" s="459"/>
      <c r="CL12" s="459"/>
      <c r="CM12" s="459"/>
      <c r="CN12" s="459"/>
      <c r="CO12" s="459"/>
      <c r="CP12" s="459"/>
      <c r="CQ12" s="459"/>
      <c r="CR12" s="459"/>
      <c r="CS12" s="490"/>
      <c r="CT12" s="541" t="s">
        <v>200</v>
      </c>
      <c r="CU12" s="542"/>
      <c r="CV12" s="542"/>
      <c r="CW12" s="542"/>
      <c r="CX12" s="542"/>
      <c r="CY12" s="542"/>
      <c r="CZ12" s="542"/>
      <c r="DA12" s="543"/>
      <c r="DB12" s="541" t="s">
        <v>200</v>
      </c>
      <c r="DC12" s="542"/>
      <c r="DD12" s="542"/>
      <c r="DE12" s="542"/>
      <c r="DF12" s="542"/>
      <c r="DG12" s="542"/>
      <c r="DH12" s="542"/>
      <c r="DI12" s="543"/>
    </row>
    <row r="13" spans="1:119" ht="18.75" customHeight="1" x14ac:dyDescent="0.2">
      <c r="A13" s="2"/>
      <c r="B13" s="449"/>
      <c r="C13" s="450"/>
      <c r="D13" s="450"/>
      <c r="E13" s="450"/>
      <c r="F13" s="450"/>
      <c r="G13" s="450"/>
      <c r="H13" s="450"/>
      <c r="I13" s="450"/>
      <c r="J13" s="450"/>
      <c r="K13" s="451"/>
      <c r="L13" s="14"/>
      <c r="M13" s="530" t="s">
        <v>211</v>
      </c>
      <c r="N13" s="531"/>
      <c r="O13" s="531"/>
      <c r="P13" s="531"/>
      <c r="Q13" s="532"/>
      <c r="R13" s="533">
        <v>149392</v>
      </c>
      <c r="S13" s="534"/>
      <c r="T13" s="534"/>
      <c r="U13" s="534"/>
      <c r="V13" s="535"/>
      <c r="W13" s="431" t="s">
        <v>213</v>
      </c>
      <c r="X13" s="363"/>
      <c r="Y13" s="363"/>
      <c r="Z13" s="363"/>
      <c r="AA13" s="363"/>
      <c r="AB13" s="364"/>
      <c r="AC13" s="394">
        <v>1274</v>
      </c>
      <c r="AD13" s="395"/>
      <c r="AE13" s="395"/>
      <c r="AF13" s="395"/>
      <c r="AG13" s="396"/>
      <c r="AH13" s="394">
        <v>1410</v>
      </c>
      <c r="AI13" s="395"/>
      <c r="AJ13" s="395"/>
      <c r="AK13" s="395"/>
      <c r="AL13" s="397"/>
      <c r="AM13" s="507" t="s">
        <v>214</v>
      </c>
      <c r="AN13" s="392"/>
      <c r="AO13" s="392"/>
      <c r="AP13" s="392"/>
      <c r="AQ13" s="392"/>
      <c r="AR13" s="392"/>
      <c r="AS13" s="392"/>
      <c r="AT13" s="393"/>
      <c r="AU13" s="508" t="s">
        <v>169</v>
      </c>
      <c r="AV13" s="509"/>
      <c r="AW13" s="509"/>
      <c r="AX13" s="509"/>
      <c r="AY13" s="481" t="s">
        <v>216</v>
      </c>
      <c r="AZ13" s="482"/>
      <c r="BA13" s="482"/>
      <c r="BB13" s="482"/>
      <c r="BC13" s="482"/>
      <c r="BD13" s="482"/>
      <c r="BE13" s="482"/>
      <c r="BF13" s="482"/>
      <c r="BG13" s="482"/>
      <c r="BH13" s="482"/>
      <c r="BI13" s="482"/>
      <c r="BJ13" s="482"/>
      <c r="BK13" s="482"/>
      <c r="BL13" s="482"/>
      <c r="BM13" s="483"/>
      <c r="BN13" s="353">
        <v>45205</v>
      </c>
      <c r="BO13" s="354"/>
      <c r="BP13" s="354"/>
      <c r="BQ13" s="354"/>
      <c r="BR13" s="354"/>
      <c r="BS13" s="354"/>
      <c r="BT13" s="354"/>
      <c r="BU13" s="355"/>
      <c r="BV13" s="353">
        <v>1018146</v>
      </c>
      <c r="BW13" s="354"/>
      <c r="BX13" s="354"/>
      <c r="BY13" s="354"/>
      <c r="BZ13" s="354"/>
      <c r="CA13" s="354"/>
      <c r="CB13" s="354"/>
      <c r="CC13" s="355"/>
      <c r="CD13" s="489" t="s">
        <v>218</v>
      </c>
      <c r="CE13" s="459"/>
      <c r="CF13" s="459"/>
      <c r="CG13" s="459"/>
      <c r="CH13" s="459"/>
      <c r="CI13" s="459"/>
      <c r="CJ13" s="459"/>
      <c r="CK13" s="459"/>
      <c r="CL13" s="459"/>
      <c r="CM13" s="459"/>
      <c r="CN13" s="459"/>
      <c r="CO13" s="459"/>
      <c r="CP13" s="459"/>
      <c r="CQ13" s="459"/>
      <c r="CR13" s="459"/>
      <c r="CS13" s="490"/>
      <c r="CT13" s="341">
        <v>4.7</v>
      </c>
      <c r="CU13" s="342"/>
      <c r="CV13" s="342"/>
      <c r="CW13" s="342"/>
      <c r="CX13" s="342"/>
      <c r="CY13" s="342"/>
      <c r="CZ13" s="342"/>
      <c r="DA13" s="343"/>
      <c r="DB13" s="341">
        <v>4.8</v>
      </c>
      <c r="DC13" s="342"/>
      <c r="DD13" s="342"/>
      <c r="DE13" s="342"/>
      <c r="DF13" s="342"/>
      <c r="DG13" s="342"/>
      <c r="DH13" s="342"/>
      <c r="DI13" s="343"/>
    </row>
    <row r="14" spans="1:119" ht="18.75" customHeight="1" x14ac:dyDescent="0.2">
      <c r="A14" s="2"/>
      <c r="B14" s="449"/>
      <c r="C14" s="450"/>
      <c r="D14" s="450"/>
      <c r="E14" s="450"/>
      <c r="F14" s="450"/>
      <c r="G14" s="450"/>
      <c r="H14" s="450"/>
      <c r="I14" s="450"/>
      <c r="J14" s="450"/>
      <c r="K14" s="451"/>
      <c r="L14" s="520" t="s">
        <v>219</v>
      </c>
      <c r="M14" s="539"/>
      <c r="N14" s="539"/>
      <c r="O14" s="539"/>
      <c r="P14" s="539"/>
      <c r="Q14" s="540"/>
      <c r="R14" s="533">
        <v>153807</v>
      </c>
      <c r="S14" s="534"/>
      <c r="T14" s="534"/>
      <c r="U14" s="534"/>
      <c r="V14" s="535"/>
      <c r="W14" s="419"/>
      <c r="X14" s="366"/>
      <c r="Y14" s="366"/>
      <c r="Z14" s="366"/>
      <c r="AA14" s="366"/>
      <c r="AB14" s="367"/>
      <c r="AC14" s="523">
        <v>1.9</v>
      </c>
      <c r="AD14" s="524"/>
      <c r="AE14" s="524"/>
      <c r="AF14" s="524"/>
      <c r="AG14" s="525"/>
      <c r="AH14" s="523">
        <v>2.1</v>
      </c>
      <c r="AI14" s="524"/>
      <c r="AJ14" s="524"/>
      <c r="AK14" s="524"/>
      <c r="AL14" s="526"/>
      <c r="AM14" s="507"/>
      <c r="AN14" s="392"/>
      <c r="AO14" s="392"/>
      <c r="AP14" s="392"/>
      <c r="AQ14" s="392"/>
      <c r="AR14" s="392"/>
      <c r="AS14" s="392"/>
      <c r="AT14" s="393"/>
      <c r="AU14" s="508"/>
      <c r="AV14" s="509"/>
      <c r="AW14" s="509"/>
      <c r="AX14" s="509"/>
      <c r="AY14" s="481"/>
      <c r="AZ14" s="482"/>
      <c r="BA14" s="482"/>
      <c r="BB14" s="482"/>
      <c r="BC14" s="482"/>
      <c r="BD14" s="482"/>
      <c r="BE14" s="482"/>
      <c r="BF14" s="482"/>
      <c r="BG14" s="482"/>
      <c r="BH14" s="482"/>
      <c r="BI14" s="482"/>
      <c r="BJ14" s="482"/>
      <c r="BK14" s="482"/>
      <c r="BL14" s="482"/>
      <c r="BM14" s="483"/>
      <c r="BN14" s="353"/>
      <c r="BO14" s="354"/>
      <c r="BP14" s="354"/>
      <c r="BQ14" s="354"/>
      <c r="BR14" s="354"/>
      <c r="BS14" s="354"/>
      <c r="BT14" s="354"/>
      <c r="BU14" s="355"/>
      <c r="BV14" s="353"/>
      <c r="BW14" s="354"/>
      <c r="BX14" s="354"/>
      <c r="BY14" s="354"/>
      <c r="BZ14" s="354"/>
      <c r="CA14" s="354"/>
      <c r="CB14" s="354"/>
      <c r="CC14" s="355"/>
      <c r="CD14" s="484" t="s">
        <v>220</v>
      </c>
      <c r="CE14" s="485"/>
      <c r="CF14" s="485"/>
      <c r="CG14" s="485"/>
      <c r="CH14" s="485"/>
      <c r="CI14" s="485"/>
      <c r="CJ14" s="485"/>
      <c r="CK14" s="485"/>
      <c r="CL14" s="485"/>
      <c r="CM14" s="485"/>
      <c r="CN14" s="485"/>
      <c r="CO14" s="485"/>
      <c r="CP14" s="485"/>
      <c r="CQ14" s="485"/>
      <c r="CR14" s="485"/>
      <c r="CS14" s="486"/>
      <c r="CT14" s="527">
        <v>3.3</v>
      </c>
      <c r="CU14" s="528"/>
      <c r="CV14" s="528"/>
      <c r="CW14" s="528"/>
      <c r="CX14" s="528"/>
      <c r="CY14" s="528"/>
      <c r="CZ14" s="528"/>
      <c r="DA14" s="529"/>
      <c r="DB14" s="527">
        <v>13.4</v>
      </c>
      <c r="DC14" s="528"/>
      <c r="DD14" s="528"/>
      <c r="DE14" s="528"/>
      <c r="DF14" s="528"/>
      <c r="DG14" s="528"/>
      <c r="DH14" s="528"/>
      <c r="DI14" s="529"/>
    </row>
    <row r="15" spans="1:119" ht="18.75" customHeight="1" x14ac:dyDescent="0.2">
      <c r="A15" s="2"/>
      <c r="B15" s="449"/>
      <c r="C15" s="450"/>
      <c r="D15" s="450"/>
      <c r="E15" s="450"/>
      <c r="F15" s="450"/>
      <c r="G15" s="450"/>
      <c r="H15" s="450"/>
      <c r="I15" s="450"/>
      <c r="J15" s="450"/>
      <c r="K15" s="451"/>
      <c r="L15" s="14"/>
      <c r="M15" s="530" t="s">
        <v>211</v>
      </c>
      <c r="N15" s="531"/>
      <c r="O15" s="531"/>
      <c r="P15" s="531"/>
      <c r="Q15" s="532"/>
      <c r="R15" s="533">
        <v>150052</v>
      </c>
      <c r="S15" s="534"/>
      <c r="T15" s="534"/>
      <c r="U15" s="534"/>
      <c r="V15" s="535"/>
      <c r="W15" s="431" t="s">
        <v>7</v>
      </c>
      <c r="X15" s="363"/>
      <c r="Y15" s="363"/>
      <c r="Z15" s="363"/>
      <c r="AA15" s="363"/>
      <c r="AB15" s="364"/>
      <c r="AC15" s="394">
        <v>17506</v>
      </c>
      <c r="AD15" s="395"/>
      <c r="AE15" s="395"/>
      <c r="AF15" s="395"/>
      <c r="AG15" s="396"/>
      <c r="AH15" s="394">
        <v>18780</v>
      </c>
      <c r="AI15" s="395"/>
      <c r="AJ15" s="395"/>
      <c r="AK15" s="395"/>
      <c r="AL15" s="397"/>
      <c r="AM15" s="507"/>
      <c r="AN15" s="392"/>
      <c r="AO15" s="392"/>
      <c r="AP15" s="392"/>
      <c r="AQ15" s="392"/>
      <c r="AR15" s="392"/>
      <c r="AS15" s="392"/>
      <c r="AT15" s="393"/>
      <c r="AU15" s="508"/>
      <c r="AV15" s="509"/>
      <c r="AW15" s="509"/>
      <c r="AX15" s="509"/>
      <c r="AY15" s="398" t="s">
        <v>192</v>
      </c>
      <c r="AZ15" s="399"/>
      <c r="BA15" s="399"/>
      <c r="BB15" s="399"/>
      <c r="BC15" s="399"/>
      <c r="BD15" s="399"/>
      <c r="BE15" s="399"/>
      <c r="BF15" s="399"/>
      <c r="BG15" s="399"/>
      <c r="BH15" s="399"/>
      <c r="BI15" s="399"/>
      <c r="BJ15" s="399"/>
      <c r="BK15" s="399"/>
      <c r="BL15" s="399"/>
      <c r="BM15" s="400"/>
      <c r="BN15" s="359">
        <v>20365938</v>
      </c>
      <c r="BO15" s="360"/>
      <c r="BP15" s="360"/>
      <c r="BQ15" s="360"/>
      <c r="BR15" s="360"/>
      <c r="BS15" s="360"/>
      <c r="BT15" s="360"/>
      <c r="BU15" s="361"/>
      <c r="BV15" s="359">
        <v>19816105</v>
      </c>
      <c r="BW15" s="360"/>
      <c r="BX15" s="360"/>
      <c r="BY15" s="360"/>
      <c r="BZ15" s="360"/>
      <c r="CA15" s="360"/>
      <c r="CB15" s="360"/>
      <c r="CC15" s="361"/>
      <c r="CD15" s="536" t="s">
        <v>212</v>
      </c>
      <c r="CE15" s="537"/>
      <c r="CF15" s="537"/>
      <c r="CG15" s="537"/>
      <c r="CH15" s="537"/>
      <c r="CI15" s="537"/>
      <c r="CJ15" s="537"/>
      <c r="CK15" s="537"/>
      <c r="CL15" s="537"/>
      <c r="CM15" s="537"/>
      <c r="CN15" s="537"/>
      <c r="CO15" s="537"/>
      <c r="CP15" s="537"/>
      <c r="CQ15" s="537"/>
      <c r="CR15" s="537"/>
      <c r="CS15" s="538"/>
      <c r="CT15" s="28"/>
      <c r="CU15" s="31"/>
      <c r="CV15" s="31"/>
      <c r="CW15" s="31"/>
      <c r="CX15" s="31"/>
      <c r="CY15" s="31"/>
      <c r="CZ15" s="31"/>
      <c r="DA15" s="34"/>
      <c r="DB15" s="28"/>
      <c r="DC15" s="31"/>
      <c r="DD15" s="31"/>
      <c r="DE15" s="31"/>
      <c r="DF15" s="31"/>
      <c r="DG15" s="31"/>
      <c r="DH15" s="31"/>
      <c r="DI15" s="34"/>
    </row>
    <row r="16" spans="1:119" ht="18.75" customHeight="1" x14ac:dyDescent="0.2">
      <c r="A16" s="2"/>
      <c r="B16" s="449"/>
      <c r="C16" s="450"/>
      <c r="D16" s="450"/>
      <c r="E16" s="450"/>
      <c r="F16" s="450"/>
      <c r="G16" s="450"/>
      <c r="H16" s="450"/>
      <c r="I16" s="450"/>
      <c r="J16" s="450"/>
      <c r="K16" s="451"/>
      <c r="L16" s="520" t="s">
        <v>223</v>
      </c>
      <c r="M16" s="521"/>
      <c r="N16" s="521"/>
      <c r="O16" s="521"/>
      <c r="P16" s="521"/>
      <c r="Q16" s="522"/>
      <c r="R16" s="517" t="s">
        <v>226</v>
      </c>
      <c r="S16" s="518"/>
      <c r="T16" s="518"/>
      <c r="U16" s="518"/>
      <c r="V16" s="519"/>
      <c r="W16" s="419"/>
      <c r="X16" s="366"/>
      <c r="Y16" s="366"/>
      <c r="Z16" s="366"/>
      <c r="AA16" s="366"/>
      <c r="AB16" s="367"/>
      <c r="AC16" s="523">
        <v>25.7</v>
      </c>
      <c r="AD16" s="524"/>
      <c r="AE16" s="524"/>
      <c r="AF16" s="524"/>
      <c r="AG16" s="525"/>
      <c r="AH16" s="523">
        <v>27.3</v>
      </c>
      <c r="AI16" s="524"/>
      <c r="AJ16" s="524"/>
      <c r="AK16" s="524"/>
      <c r="AL16" s="526"/>
      <c r="AM16" s="507"/>
      <c r="AN16" s="392"/>
      <c r="AO16" s="392"/>
      <c r="AP16" s="392"/>
      <c r="AQ16" s="392"/>
      <c r="AR16" s="392"/>
      <c r="AS16" s="392"/>
      <c r="AT16" s="393"/>
      <c r="AU16" s="508"/>
      <c r="AV16" s="509"/>
      <c r="AW16" s="509"/>
      <c r="AX16" s="509"/>
      <c r="AY16" s="481" t="s">
        <v>105</v>
      </c>
      <c r="AZ16" s="482"/>
      <c r="BA16" s="482"/>
      <c r="BB16" s="482"/>
      <c r="BC16" s="482"/>
      <c r="BD16" s="482"/>
      <c r="BE16" s="482"/>
      <c r="BF16" s="482"/>
      <c r="BG16" s="482"/>
      <c r="BH16" s="482"/>
      <c r="BI16" s="482"/>
      <c r="BJ16" s="482"/>
      <c r="BK16" s="482"/>
      <c r="BL16" s="482"/>
      <c r="BM16" s="483"/>
      <c r="BN16" s="353">
        <v>25622227</v>
      </c>
      <c r="BO16" s="354"/>
      <c r="BP16" s="354"/>
      <c r="BQ16" s="354"/>
      <c r="BR16" s="354"/>
      <c r="BS16" s="354"/>
      <c r="BT16" s="354"/>
      <c r="BU16" s="355"/>
      <c r="BV16" s="353">
        <v>24667096</v>
      </c>
      <c r="BW16" s="354"/>
      <c r="BX16" s="354"/>
      <c r="BY16" s="354"/>
      <c r="BZ16" s="354"/>
      <c r="CA16" s="354"/>
      <c r="CB16" s="354"/>
      <c r="CC16" s="355"/>
      <c r="CD16" s="21"/>
      <c r="CE16" s="339"/>
      <c r="CF16" s="339"/>
      <c r="CG16" s="339"/>
      <c r="CH16" s="339"/>
      <c r="CI16" s="339"/>
      <c r="CJ16" s="339"/>
      <c r="CK16" s="339"/>
      <c r="CL16" s="339"/>
      <c r="CM16" s="339"/>
      <c r="CN16" s="339"/>
      <c r="CO16" s="339"/>
      <c r="CP16" s="339"/>
      <c r="CQ16" s="339"/>
      <c r="CR16" s="339"/>
      <c r="CS16" s="340"/>
      <c r="CT16" s="341"/>
      <c r="CU16" s="342"/>
      <c r="CV16" s="342"/>
      <c r="CW16" s="342"/>
      <c r="CX16" s="342"/>
      <c r="CY16" s="342"/>
      <c r="CZ16" s="342"/>
      <c r="DA16" s="343"/>
      <c r="DB16" s="341"/>
      <c r="DC16" s="342"/>
      <c r="DD16" s="342"/>
      <c r="DE16" s="342"/>
      <c r="DF16" s="342"/>
      <c r="DG16" s="342"/>
      <c r="DH16" s="342"/>
      <c r="DI16" s="343"/>
    </row>
    <row r="17" spans="1:113" ht="18.75" customHeight="1" x14ac:dyDescent="0.2">
      <c r="A17" s="2"/>
      <c r="B17" s="452"/>
      <c r="C17" s="453"/>
      <c r="D17" s="453"/>
      <c r="E17" s="453"/>
      <c r="F17" s="453"/>
      <c r="G17" s="453"/>
      <c r="H17" s="453"/>
      <c r="I17" s="453"/>
      <c r="J17" s="453"/>
      <c r="K17" s="454"/>
      <c r="L17" s="15"/>
      <c r="M17" s="514" t="s">
        <v>99</v>
      </c>
      <c r="N17" s="515"/>
      <c r="O17" s="515"/>
      <c r="P17" s="515"/>
      <c r="Q17" s="516"/>
      <c r="R17" s="517" t="s">
        <v>228</v>
      </c>
      <c r="S17" s="518"/>
      <c r="T17" s="518"/>
      <c r="U17" s="518"/>
      <c r="V17" s="519"/>
      <c r="W17" s="431" t="s">
        <v>91</v>
      </c>
      <c r="X17" s="363"/>
      <c r="Y17" s="363"/>
      <c r="Z17" s="363"/>
      <c r="AA17" s="363"/>
      <c r="AB17" s="364"/>
      <c r="AC17" s="394">
        <v>49457</v>
      </c>
      <c r="AD17" s="395"/>
      <c r="AE17" s="395"/>
      <c r="AF17" s="395"/>
      <c r="AG17" s="396"/>
      <c r="AH17" s="394">
        <v>48572</v>
      </c>
      <c r="AI17" s="395"/>
      <c r="AJ17" s="395"/>
      <c r="AK17" s="395"/>
      <c r="AL17" s="397"/>
      <c r="AM17" s="507"/>
      <c r="AN17" s="392"/>
      <c r="AO17" s="392"/>
      <c r="AP17" s="392"/>
      <c r="AQ17" s="392"/>
      <c r="AR17" s="392"/>
      <c r="AS17" s="392"/>
      <c r="AT17" s="393"/>
      <c r="AU17" s="508"/>
      <c r="AV17" s="509"/>
      <c r="AW17" s="509"/>
      <c r="AX17" s="509"/>
      <c r="AY17" s="481" t="s">
        <v>230</v>
      </c>
      <c r="AZ17" s="482"/>
      <c r="BA17" s="482"/>
      <c r="BB17" s="482"/>
      <c r="BC17" s="482"/>
      <c r="BD17" s="482"/>
      <c r="BE17" s="482"/>
      <c r="BF17" s="482"/>
      <c r="BG17" s="482"/>
      <c r="BH17" s="482"/>
      <c r="BI17" s="482"/>
      <c r="BJ17" s="482"/>
      <c r="BK17" s="482"/>
      <c r="BL17" s="482"/>
      <c r="BM17" s="483"/>
      <c r="BN17" s="353">
        <v>25865754</v>
      </c>
      <c r="BO17" s="354"/>
      <c r="BP17" s="354"/>
      <c r="BQ17" s="354"/>
      <c r="BR17" s="354"/>
      <c r="BS17" s="354"/>
      <c r="BT17" s="354"/>
      <c r="BU17" s="355"/>
      <c r="BV17" s="353">
        <v>25141495</v>
      </c>
      <c r="BW17" s="354"/>
      <c r="BX17" s="354"/>
      <c r="BY17" s="354"/>
      <c r="BZ17" s="354"/>
      <c r="CA17" s="354"/>
      <c r="CB17" s="354"/>
      <c r="CC17" s="355"/>
      <c r="CD17" s="21"/>
      <c r="CE17" s="339"/>
      <c r="CF17" s="339"/>
      <c r="CG17" s="339"/>
      <c r="CH17" s="339"/>
      <c r="CI17" s="339"/>
      <c r="CJ17" s="339"/>
      <c r="CK17" s="339"/>
      <c r="CL17" s="339"/>
      <c r="CM17" s="339"/>
      <c r="CN17" s="339"/>
      <c r="CO17" s="339"/>
      <c r="CP17" s="339"/>
      <c r="CQ17" s="339"/>
      <c r="CR17" s="339"/>
      <c r="CS17" s="340"/>
      <c r="CT17" s="341"/>
      <c r="CU17" s="342"/>
      <c r="CV17" s="342"/>
      <c r="CW17" s="342"/>
      <c r="CX17" s="342"/>
      <c r="CY17" s="342"/>
      <c r="CZ17" s="342"/>
      <c r="DA17" s="343"/>
      <c r="DB17" s="341"/>
      <c r="DC17" s="342"/>
      <c r="DD17" s="342"/>
      <c r="DE17" s="342"/>
      <c r="DF17" s="342"/>
      <c r="DG17" s="342"/>
      <c r="DH17" s="342"/>
      <c r="DI17" s="343"/>
    </row>
    <row r="18" spans="1:113" ht="18.75" customHeight="1" x14ac:dyDescent="0.2">
      <c r="A18" s="2"/>
      <c r="B18" s="494" t="s">
        <v>231</v>
      </c>
      <c r="C18" s="445"/>
      <c r="D18" s="445"/>
      <c r="E18" s="495"/>
      <c r="F18" s="495"/>
      <c r="G18" s="495"/>
      <c r="H18" s="495"/>
      <c r="I18" s="495"/>
      <c r="J18" s="495"/>
      <c r="K18" s="495"/>
      <c r="L18" s="510">
        <v>103.55</v>
      </c>
      <c r="M18" s="510"/>
      <c r="N18" s="510"/>
      <c r="O18" s="510"/>
      <c r="P18" s="510"/>
      <c r="Q18" s="510"/>
      <c r="R18" s="511"/>
      <c r="S18" s="511"/>
      <c r="T18" s="511"/>
      <c r="U18" s="511"/>
      <c r="V18" s="512"/>
      <c r="W18" s="432"/>
      <c r="X18" s="433"/>
      <c r="Y18" s="433"/>
      <c r="Z18" s="433"/>
      <c r="AA18" s="433"/>
      <c r="AB18" s="426"/>
      <c r="AC18" s="469">
        <v>72.5</v>
      </c>
      <c r="AD18" s="470"/>
      <c r="AE18" s="470"/>
      <c r="AF18" s="470"/>
      <c r="AG18" s="513"/>
      <c r="AH18" s="469">
        <v>70.599999999999994</v>
      </c>
      <c r="AI18" s="470"/>
      <c r="AJ18" s="470"/>
      <c r="AK18" s="470"/>
      <c r="AL18" s="471"/>
      <c r="AM18" s="507"/>
      <c r="AN18" s="392"/>
      <c r="AO18" s="392"/>
      <c r="AP18" s="392"/>
      <c r="AQ18" s="392"/>
      <c r="AR18" s="392"/>
      <c r="AS18" s="392"/>
      <c r="AT18" s="393"/>
      <c r="AU18" s="508"/>
      <c r="AV18" s="509"/>
      <c r="AW18" s="509"/>
      <c r="AX18" s="509"/>
      <c r="AY18" s="481" t="s">
        <v>232</v>
      </c>
      <c r="AZ18" s="482"/>
      <c r="BA18" s="482"/>
      <c r="BB18" s="482"/>
      <c r="BC18" s="482"/>
      <c r="BD18" s="482"/>
      <c r="BE18" s="482"/>
      <c r="BF18" s="482"/>
      <c r="BG18" s="482"/>
      <c r="BH18" s="482"/>
      <c r="BI18" s="482"/>
      <c r="BJ18" s="482"/>
      <c r="BK18" s="482"/>
      <c r="BL18" s="482"/>
      <c r="BM18" s="483"/>
      <c r="BN18" s="353">
        <v>30742057</v>
      </c>
      <c r="BO18" s="354"/>
      <c r="BP18" s="354"/>
      <c r="BQ18" s="354"/>
      <c r="BR18" s="354"/>
      <c r="BS18" s="354"/>
      <c r="BT18" s="354"/>
      <c r="BU18" s="355"/>
      <c r="BV18" s="353">
        <v>30059367</v>
      </c>
      <c r="BW18" s="354"/>
      <c r="BX18" s="354"/>
      <c r="BY18" s="354"/>
      <c r="BZ18" s="354"/>
      <c r="CA18" s="354"/>
      <c r="CB18" s="354"/>
      <c r="CC18" s="355"/>
      <c r="CD18" s="21"/>
      <c r="CE18" s="339"/>
      <c r="CF18" s="339"/>
      <c r="CG18" s="339"/>
      <c r="CH18" s="339"/>
      <c r="CI18" s="339"/>
      <c r="CJ18" s="339"/>
      <c r="CK18" s="339"/>
      <c r="CL18" s="339"/>
      <c r="CM18" s="339"/>
      <c r="CN18" s="339"/>
      <c r="CO18" s="339"/>
      <c r="CP18" s="339"/>
      <c r="CQ18" s="339"/>
      <c r="CR18" s="339"/>
      <c r="CS18" s="340"/>
      <c r="CT18" s="341"/>
      <c r="CU18" s="342"/>
      <c r="CV18" s="342"/>
      <c r="CW18" s="342"/>
      <c r="CX18" s="342"/>
      <c r="CY18" s="342"/>
      <c r="CZ18" s="342"/>
      <c r="DA18" s="343"/>
      <c r="DB18" s="341"/>
      <c r="DC18" s="342"/>
      <c r="DD18" s="342"/>
      <c r="DE18" s="342"/>
      <c r="DF18" s="342"/>
      <c r="DG18" s="342"/>
      <c r="DH18" s="342"/>
      <c r="DI18" s="343"/>
    </row>
    <row r="19" spans="1:113" ht="18.75" customHeight="1" x14ac:dyDescent="0.2">
      <c r="A19" s="2"/>
      <c r="B19" s="494" t="s">
        <v>69</v>
      </c>
      <c r="C19" s="445"/>
      <c r="D19" s="445"/>
      <c r="E19" s="495"/>
      <c r="F19" s="495"/>
      <c r="G19" s="495"/>
      <c r="H19" s="495"/>
      <c r="I19" s="495"/>
      <c r="J19" s="495"/>
      <c r="K19" s="495"/>
      <c r="L19" s="496">
        <v>1474</v>
      </c>
      <c r="M19" s="496"/>
      <c r="N19" s="496"/>
      <c r="O19" s="496"/>
      <c r="P19" s="496"/>
      <c r="Q19" s="496"/>
      <c r="R19" s="497"/>
      <c r="S19" s="497"/>
      <c r="T19" s="497"/>
      <c r="U19" s="497"/>
      <c r="V19" s="498"/>
      <c r="W19" s="415"/>
      <c r="X19" s="416"/>
      <c r="Y19" s="416"/>
      <c r="Z19" s="416"/>
      <c r="AA19" s="416"/>
      <c r="AB19" s="416"/>
      <c r="AC19" s="505"/>
      <c r="AD19" s="505"/>
      <c r="AE19" s="505"/>
      <c r="AF19" s="505"/>
      <c r="AG19" s="505"/>
      <c r="AH19" s="505"/>
      <c r="AI19" s="505"/>
      <c r="AJ19" s="505"/>
      <c r="AK19" s="505"/>
      <c r="AL19" s="506"/>
      <c r="AM19" s="507"/>
      <c r="AN19" s="392"/>
      <c r="AO19" s="392"/>
      <c r="AP19" s="392"/>
      <c r="AQ19" s="392"/>
      <c r="AR19" s="392"/>
      <c r="AS19" s="392"/>
      <c r="AT19" s="393"/>
      <c r="AU19" s="508"/>
      <c r="AV19" s="509"/>
      <c r="AW19" s="509"/>
      <c r="AX19" s="509"/>
      <c r="AY19" s="481" t="s">
        <v>233</v>
      </c>
      <c r="AZ19" s="482"/>
      <c r="BA19" s="482"/>
      <c r="BB19" s="482"/>
      <c r="BC19" s="482"/>
      <c r="BD19" s="482"/>
      <c r="BE19" s="482"/>
      <c r="BF19" s="482"/>
      <c r="BG19" s="482"/>
      <c r="BH19" s="482"/>
      <c r="BI19" s="482"/>
      <c r="BJ19" s="482"/>
      <c r="BK19" s="482"/>
      <c r="BL19" s="482"/>
      <c r="BM19" s="483"/>
      <c r="BN19" s="353">
        <v>40126184</v>
      </c>
      <c r="BO19" s="354"/>
      <c r="BP19" s="354"/>
      <c r="BQ19" s="354"/>
      <c r="BR19" s="354"/>
      <c r="BS19" s="354"/>
      <c r="BT19" s="354"/>
      <c r="BU19" s="355"/>
      <c r="BV19" s="353">
        <v>40681943</v>
      </c>
      <c r="BW19" s="354"/>
      <c r="BX19" s="354"/>
      <c r="BY19" s="354"/>
      <c r="BZ19" s="354"/>
      <c r="CA19" s="354"/>
      <c r="CB19" s="354"/>
      <c r="CC19" s="355"/>
      <c r="CD19" s="21"/>
      <c r="CE19" s="339"/>
      <c r="CF19" s="339"/>
      <c r="CG19" s="339"/>
      <c r="CH19" s="339"/>
      <c r="CI19" s="339"/>
      <c r="CJ19" s="339"/>
      <c r="CK19" s="339"/>
      <c r="CL19" s="339"/>
      <c r="CM19" s="339"/>
      <c r="CN19" s="339"/>
      <c r="CO19" s="339"/>
      <c r="CP19" s="339"/>
      <c r="CQ19" s="339"/>
      <c r="CR19" s="339"/>
      <c r="CS19" s="340"/>
      <c r="CT19" s="341"/>
      <c r="CU19" s="342"/>
      <c r="CV19" s="342"/>
      <c r="CW19" s="342"/>
      <c r="CX19" s="342"/>
      <c r="CY19" s="342"/>
      <c r="CZ19" s="342"/>
      <c r="DA19" s="343"/>
      <c r="DB19" s="341"/>
      <c r="DC19" s="342"/>
      <c r="DD19" s="342"/>
      <c r="DE19" s="342"/>
      <c r="DF19" s="342"/>
      <c r="DG19" s="342"/>
      <c r="DH19" s="342"/>
      <c r="DI19" s="343"/>
    </row>
    <row r="20" spans="1:113" ht="18.75" customHeight="1" x14ac:dyDescent="0.2">
      <c r="A20" s="2"/>
      <c r="B20" s="494" t="s">
        <v>236</v>
      </c>
      <c r="C20" s="445"/>
      <c r="D20" s="445"/>
      <c r="E20" s="495"/>
      <c r="F20" s="495"/>
      <c r="G20" s="495"/>
      <c r="H20" s="495"/>
      <c r="I20" s="495"/>
      <c r="J20" s="495"/>
      <c r="K20" s="495"/>
      <c r="L20" s="496">
        <v>63581</v>
      </c>
      <c r="M20" s="496"/>
      <c r="N20" s="496"/>
      <c r="O20" s="496"/>
      <c r="P20" s="496"/>
      <c r="Q20" s="496"/>
      <c r="R20" s="497"/>
      <c r="S20" s="497"/>
      <c r="T20" s="497"/>
      <c r="U20" s="497"/>
      <c r="V20" s="498"/>
      <c r="W20" s="432"/>
      <c r="X20" s="433"/>
      <c r="Y20" s="433"/>
      <c r="Z20" s="433"/>
      <c r="AA20" s="433"/>
      <c r="AB20" s="433"/>
      <c r="AC20" s="499"/>
      <c r="AD20" s="499"/>
      <c r="AE20" s="499"/>
      <c r="AF20" s="499"/>
      <c r="AG20" s="499"/>
      <c r="AH20" s="499"/>
      <c r="AI20" s="499"/>
      <c r="AJ20" s="499"/>
      <c r="AK20" s="499"/>
      <c r="AL20" s="500"/>
      <c r="AM20" s="501"/>
      <c r="AN20" s="461"/>
      <c r="AO20" s="461"/>
      <c r="AP20" s="461"/>
      <c r="AQ20" s="461"/>
      <c r="AR20" s="461"/>
      <c r="AS20" s="461"/>
      <c r="AT20" s="462"/>
      <c r="AU20" s="502"/>
      <c r="AV20" s="503"/>
      <c r="AW20" s="503"/>
      <c r="AX20" s="504"/>
      <c r="AY20" s="481"/>
      <c r="AZ20" s="482"/>
      <c r="BA20" s="482"/>
      <c r="BB20" s="482"/>
      <c r="BC20" s="482"/>
      <c r="BD20" s="482"/>
      <c r="BE20" s="482"/>
      <c r="BF20" s="482"/>
      <c r="BG20" s="482"/>
      <c r="BH20" s="482"/>
      <c r="BI20" s="482"/>
      <c r="BJ20" s="482"/>
      <c r="BK20" s="482"/>
      <c r="BL20" s="482"/>
      <c r="BM20" s="483"/>
      <c r="BN20" s="353"/>
      <c r="BO20" s="354"/>
      <c r="BP20" s="354"/>
      <c r="BQ20" s="354"/>
      <c r="BR20" s="354"/>
      <c r="BS20" s="354"/>
      <c r="BT20" s="354"/>
      <c r="BU20" s="355"/>
      <c r="BV20" s="353"/>
      <c r="BW20" s="354"/>
      <c r="BX20" s="354"/>
      <c r="BY20" s="354"/>
      <c r="BZ20" s="354"/>
      <c r="CA20" s="354"/>
      <c r="CB20" s="354"/>
      <c r="CC20" s="355"/>
      <c r="CD20" s="21"/>
      <c r="CE20" s="339"/>
      <c r="CF20" s="339"/>
      <c r="CG20" s="339"/>
      <c r="CH20" s="339"/>
      <c r="CI20" s="339"/>
      <c r="CJ20" s="339"/>
      <c r="CK20" s="339"/>
      <c r="CL20" s="339"/>
      <c r="CM20" s="339"/>
      <c r="CN20" s="339"/>
      <c r="CO20" s="339"/>
      <c r="CP20" s="339"/>
      <c r="CQ20" s="339"/>
      <c r="CR20" s="339"/>
      <c r="CS20" s="340"/>
      <c r="CT20" s="341"/>
      <c r="CU20" s="342"/>
      <c r="CV20" s="342"/>
      <c r="CW20" s="342"/>
      <c r="CX20" s="342"/>
      <c r="CY20" s="342"/>
      <c r="CZ20" s="342"/>
      <c r="DA20" s="343"/>
      <c r="DB20" s="341"/>
      <c r="DC20" s="342"/>
      <c r="DD20" s="342"/>
      <c r="DE20" s="342"/>
      <c r="DF20" s="342"/>
      <c r="DG20" s="342"/>
      <c r="DH20" s="342"/>
      <c r="DI20" s="343"/>
    </row>
    <row r="21" spans="1:113" ht="18.75" customHeight="1" x14ac:dyDescent="0.2">
      <c r="A21" s="2"/>
      <c r="B21" s="491" t="s">
        <v>238</v>
      </c>
      <c r="C21" s="492"/>
      <c r="D21" s="492"/>
      <c r="E21" s="492"/>
      <c r="F21" s="492"/>
      <c r="G21" s="492"/>
      <c r="H21" s="492"/>
      <c r="I21" s="492"/>
      <c r="J21" s="492"/>
      <c r="K21" s="492"/>
      <c r="L21" s="492"/>
      <c r="M21" s="492"/>
      <c r="N21" s="492"/>
      <c r="O21" s="492"/>
      <c r="P21" s="492"/>
      <c r="Q21" s="492"/>
      <c r="R21" s="492"/>
      <c r="S21" s="492"/>
      <c r="T21" s="492"/>
      <c r="U21" s="492"/>
      <c r="V21" s="492"/>
      <c r="W21" s="492"/>
      <c r="X21" s="492"/>
      <c r="Y21" s="492"/>
      <c r="Z21" s="492"/>
      <c r="AA21" s="492"/>
      <c r="AB21" s="492"/>
      <c r="AC21" s="492"/>
      <c r="AD21" s="492"/>
      <c r="AE21" s="492"/>
      <c r="AF21" s="492"/>
      <c r="AG21" s="492"/>
      <c r="AH21" s="492"/>
      <c r="AI21" s="492"/>
      <c r="AJ21" s="492"/>
      <c r="AK21" s="492"/>
      <c r="AL21" s="492"/>
      <c r="AM21" s="492"/>
      <c r="AN21" s="492"/>
      <c r="AO21" s="492"/>
      <c r="AP21" s="492"/>
      <c r="AQ21" s="492"/>
      <c r="AR21" s="492"/>
      <c r="AS21" s="492"/>
      <c r="AT21" s="492"/>
      <c r="AU21" s="492"/>
      <c r="AV21" s="492"/>
      <c r="AW21" s="492"/>
      <c r="AX21" s="493"/>
      <c r="AY21" s="472"/>
      <c r="AZ21" s="473"/>
      <c r="BA21" s="473"/>
      <c r="BB21" s="473"/>
      <c r="BC21" s="473"/>
      <c r="BD21" s="473"/>
      <c r="BE21" s="473"/>
      <c r="BF21" s="473"/>
      <c r="BG21" s="473"/>
      <c r="BH21" s="473"/>
      <c r="BI21" s="473"/>
      <c r="BJ21" s="473"/>
      <c r="BK21" s="473"/>
      <c r="BL21" s="473"/>
      <c r="BM21" s="474"/>
      <c r="BN21" s="356"/>
      <c r="BO21" s="357"/>
      <c r="BP21" s="357"/>
      <c r="BQ21" s="357"/>
      <c r="BR21" s="357"/>
      <c r="BS21" s="357"/>
      <c r="BT21" s="357"/>
      <c r="BU21" s="358"/>
      <c r="BV21" s="356"/>
      <c r="BW21" s="357"/>
      <c r="BX21" s="357"/>
      <c r="BY21" s="357"/>
      <c r="BZ21" s="357"/>
      <c r="CA21" s="357"/>
      <c r="CB21" s="357"/>
      <c r="CC21" s="358"/>
      <c r="CD21" s="21"/>
      <c r="CE21" s="339"/>
      <c r="CF21" s="339"/>
      <c r="CG21" s="339"/>
      <c r="CH21" s="339"/>
      <c r="CI21" s="339"/>
      <c r="CJ21" s="339"/>
      <c r="CK21" s="339"/>
      <c r="CL21" s="339"/>
      <c r="CM21" s="339"/>
      <c r="CN21" s="339"/>
      <c r="CO21" s="339"/>
      <c r="CP21" s="339"/>
      <c r="CQ21" s="339"/>
      <c r="CR21" s="339"/>
      <c r="CS21" s="340"/>
      <c r="CT21" s="341"/>
      <c r="CU21" s="342"/>
      <c r="CV21" s="342"/>
      <c r="CW21" s="342"/>
      <c r="CX21" s="342"/>
      <c r="CY21" s="342"/>
      <c r="CZ21" s="342"/>
      <c r="DA21" s="343"/>
      <c r="DB21" s="341"/>
      <c r="DC21" s="342"/>
      <c r="DD21" s="342"/>
      <c r="DE21" s="342"/>
      <c r="DF21" s="342"/>
      <c r="DG21" s="342"/>
      <c r="DH21" s="342"/>
      <c r="DI21" s="343"/>
    </row>
    <row r="22" spans="1:113" ht="18.75" customHeight="1" x14ac:dyDescent="0.2">
      <c r="A22" s="2"/>
      <c r="B22" s="476" t="s">
        <v>239</v>
      </c>
      <c r="C22" s="383"/>
      <c r="D22" s="384"/>
      <c r="E22" s="362" t="s">
        <v>5</v>
      </c>
      <c r="F22" s="363"/>
      <c r="G22" s="363"/>
      <c r="H22" s="363"/>
      <c r="I22" s="363"/>
      <c r="J22" s="363"/>
      <c r="K22" s="364"/>
      <c r="L22" s="362" t="s">
        <v>241</v>
      </c>
      <c r="M22" s="363"/>
      <c r="N22" s="363"/>
      <c r="O22" s="363"/>
      <c r="P22" s="364"/>
      <c r="Q22" s="368" t="s">
        <v>242</v>
      </c>
      <c r="R22" s="369"/>
      <c r="S22" s="369"/>
      <c r="T22" s="369"/>
      <c r="U22" s="369"/>
      <c r="V22" s="370"/>
      <c r="W22" s="382" t="s">
        <v>244</v>
      </c>
      <c r="X22" s="383"/>
      <c r="Y22" s="384"/>
      <c r="Z22" s="362" t="s">
        <v>5</v>
      </c>
      <c r="AA22" s="363"/>
      <c r="AB22" s="363"/>
      <c r="AC22" s="363"/>
      <c r="AD22" s="363"/>
      <c r="AE22" s="363"/>
      <c r="AF22" s="363"/>
      <c r="AG22" s="364"/>
      <c r="AH22" s="374" t="s">
        <v>181</v>
      </c>
      <c r="AI22" s="363"/>
      <c r="AJ22" s="363"/>
      <c r="AK22" s="363"/>
      <c r="AL22" s="364"/>
      <c r="AM22" s="374" t="s">
        <v>245</v>
      </c>
      <c r="AN22" s="375"/>
      <c r="AO22" s="375"/>
      <c r="AP22" s="375"/>
      <c r="AQ22" s="375"/>
      <c r="AR22" s="376"/>
      <c r="AS22" s="368" t="s">
        <v>242</v>
      </c>
      <c r="AT22" s="369"/>
      <c r="AU22" s="369"/>
      <c r="AV22" s="369"/>
      <c r="AW22" s="369"/>
      <c r="AX22" s="380"/>
      <c r="AY22" s="398" t="s">
        <v>246</v>
      </c>
      <c r="AZ22" s="399"/>
      <c r="BA22" s="399"/>
      <c r="BB22" s="399"/>
      <c r="BC22" s="399"/>
      <c r="BD22" s="399"/>
      <c r="BE22" s="399"/>
      <c r="BF22" s="399"/>
      <c r="BG22" s="399"/>
      <c r="BH22" s="399"/>
      <c r="BI22" s="399"/>
      <c r="BJ22" s="399"/>
      <c r="BK22" s="399"/>
      <c r="BL22" s="399"/>
      <c r="BM22" s="400"/>
      <c r="BN22" s="359">
        <v>42085351</v>
      </c>
      <c r="BO22" s="360"/>
      <c r="BP22" s="360"/>
      <c r="BQ22" s="360"/>
      <c r="BR22" s="360"/>
      <c r="BS22" s="360"/>
      <c r="BT22" s="360"/>
      <c r="BU22" s="361"/>
      <c r="BV22" s="359">
        <v>44291282</v>
      </c>
      <c r="BW22" s="360"/>
      <c r="BX22" s="360"/>
      <c r="BY22" s="360"/>
      <c r="BZ22" s="360"/>
      <c r="CA22" s="360"/>
      <c r="CB22" s="360"/>
      <c r="CC22" s="361"/>
      <c r="CD22" s="21"/>
      <c r="CE22" s="339"/>
      <c r="CF22" s="339"/>
      <c r="CG22" s="339"/>
      <c r="CH22" s="339"/>
      <c r="CI22" s="339"/>
      <c r="CJ22" s="339"/>
      <c r="CK22" s="339"/>
      <c r="CL22" s="339"/>
      <c r="CM22" s="339"/>
      <c r="CN22" s="339"/>
      <c r="CO22" s="339"/>
      <c r="CP22" s="339"/>
      <c r="CQ22" s="339"/>
      <c r="CR22" s="339"/>
      <c r="CS22" s="340"/>
      <c r="CT22" s="341"/>
      <c r="CU22" s="342"/>
      <c r="CV22" s="342"/>
      <c r="CW22" s="342"/>
      <c r="CX22" s="342"/>
      <c r="CY22" s="342"/>
      <c r="CZ22" s="342"/>
      <c r="DA22" s="343"/>
      <c r="DB22" s="341"/>
      <c r="DC22" s="342"/>
      <c r="DD22" s="342"/>
      <c r="DE22" s="342"/>
      <c r="DF22" s="342"/>
      <c r="DG22" s="342"/>
      <c r="DH22" s="342"/>
      <c r="DI22" s="343"/>
    </row>
    <row r="23" spans="1:113" ht="18.75" customHeight="1" x14ac:dyDescent="0.2">
      <c r="A23" s="2"/>
      <c r="B23" s="477"/>
      <c r="C23" s="386"/>
      <c r="D23" s="387"/>
      <c r="E23" s="365"/>
      <c r="F23" s="366"/>
      <c r="G23" s="366"/>
      <c r="H23" s="366"/>
      <c r="I23" s="366"/>
      <c r="J23" s="366"/>
      <c r="K23" s="367"/>
      <c r="L23" s="365"/>
      <c r="M23" s="366"/>
      <c r="N23" s="366"/>
      <c r="O23" s="366"/>
      <c r="P23" s="367"/>
      <c r="Q23" s="371"/>
      <c r="R23" s="372"/>
      <c r="S23" s="372"/>
      <c r="T23" s="372"/>
      <c r="U23" s="372"/>
      <c r="V23" s="373"/>
      <c r="W23" s="385"/>
      <c r="X23" s="386"/>
      <c r="Y23" s="387"/>
      <c r="Z23" s="365"/>
      <c r="AA23" s="366"/>
      <c r="AB23" s="366"/>
      <c r="AC23" s="366"/>
      <c r="AD23" s="366"/>
      <c r="AE23" s="366"/>
      <c r="AF23" s="366"/>
      <c r="AG23" s="367"/>
      <c r="AH23" s="365"/>
      <c r="AI23" s="366"/>
      <c r="AJ23" s="366"/>
      <c r="AK23" s="366"/>
      <c r="AL23" s="367"/>
      <c r="AM23" s="377"/>
      <c r="AN23" s="378"/>
      <c r="AO23" s="378"/>
      <c r="AP23" s="378"/>
      <c r="AQ23" s="378"/>
      <c r="AR23" s="379"/>
      <c r="AS23" s="371"/>
      <c r="AT23" s="372"/>
      <c r="AU23" s="372"/>
      <c r="AV23" s="372"/>
      <c r="AW23" s="372"/>
      <c r="AX23" s="381"/>
      <c r="AY23" s="481" t="s">
        <v>249</v>
      </c>
      <c r="AZ23" s="482"/>
      <c r="BA23" s="482"/>
      <c r="BB23" s="482"/>
      <c r="BC23" s="482"/>
      <c r="BD23" s="482"/>
      <c r="BE23" s="482"/>
      <c r="BF23" s="482"/>
      <c r="BG23" s="482"/>
      <c r="BH23" s="482"/>
      <c r="BI23" s="482"/>
      <c r="BJ23" s="482"/>
      <c r="BK23" s="482"/>
      <c r="BL23" s="482"/>
      <c r="BM23" s="483"/>
      <c r="BN23" s="353">
        <v>30148618</v>
      </c>
      <c r="BO23" s="354"/>
      <c r="BP23" s="354"/>
      <c r="BQ23" s="354"/>
      <c r="BR23" s="354"/>
      <c r="BS23" s="354"/>
      <c r="BT23" s="354"/>
      <c r="BU23" s="355"/>
      <c r="BV23" s="353">
        <v>30384215</v>
      </c>
      <c r="BW23" s="354"/>
      <c r="BX23" s="354"/>
      <c r="BY23" s="354"/>
      <c r="BZ23" s="354"/>
      <c r="CA23" s="354"/>
      <c r="CB23" s="354"/>
      <c r="CC23" s="355"/>
      <c r="CD23" s="21"/>
      <c r="CE23" s="339"/>
      <c r="CF23" s="339"/>
      <c r="CG23" s="339"/>
      <c r="CH23" s="339"/>
      <c r="CI23" s="339"/>
      <c r="CJ23" s="339"/>
      <c r="CK23" s="339"/>
      <c r="CL23" s="339"/>
      <c r="CM23" s="339"/>
      <c r="CN23" s="339"/>
      <c r="CO23" s="339"/>
      <c r="CP23" s="339"/>
      <c r="CQ23" s="339"/>
      <c r="CR23" s="339"/>
      <c r="CS23" s="340"/>
      <c r="CT23" s="341"/>
      <c r="CU23" s="342"/>
      <c r="CV23" s="342"/>
      <c r="CW23" s="342"/>
      <c r="CX23" s="342"/>
      <c r="CY23" s="342"/>
      <c r="CZ23" s="342"/>
      <c r="DA23" s="343"/>
      <c r="DB23" s="341"/>
      <c r="DC23" s="342"/>
      <c r="DD23" s="342"/>
      <c r="DE23" s="342"/>
      <c r="DF23" s="342"/>
      <c r="DG23" s="342"/>
      <c r="DH23" s="342"/>
      <c r="DI23" s="343"/>
    </row>
    <row r="24" spans="1:113" ht="18.75" customHeight="1" x14ac:dyDescent="0.2">
      <c r="A24" s="2"/>
      <c r="B24" s="477"/>
      <c r="C24" s="386"/>
      <c r="D24" s="387"/>
      <c r="E24" s="391" t="s">
        <v>250</v>
      </c>
      <c r="F24" s="392"/>
      <c r="G24" s="392"/>
      <c r="H24" s="392"/>
      <c r="I24" s="392"/>
      <c r="J24" s="392"/>
      <c r="K24" s="393"/>
      <c r="L24" s="394">
        <v>1</v>
      </c>
      <c r="M24" s="395"/>
      <c r="N24" s="395"/>
      <c r="O24" s="395"/>
      <c r="P24" s="396"/>
      <c r="Q24" s="394">
        <v>9720</v>
      </c>
      <c r="R24" s="395"/>
      <c r="S24" s="395"/>
      <c r="T24" s="395"/>
      <c r="U24" s="395"/>
      <c r="V24" s="396"/>
      <c r="W24" s="385"/>
      <c r="X24" s="386"/>
      <c r="Y24" s="387"/>
      <c r="Z24" s="391" t="s">
        <v>252</v>
      </c>
      <c r="AA24" s="392"/>
      <c r="AB24" s="392"/>
      <c r="AC24" s="392"/>
      <c r="AD24" s="392"/>
      <c r="AE24" s="392"/>
      <c r="AF24" s="392"/>
      <c r="AG24" s="393"/>
      <c r="AH24" s="394">
        <v>948</v>
      </c>
      <c r="AI24" s="395"/>
      <c r="AJ24" s="395"/>
      <c r="AK24" s="395"/>
      <c r="AL24" s="396"/>
      <c r="AM24" s="394">
        <v>2926476</v>
      </c>
      <c r="AN24" s="395"/>
      <c r="AO24" s="395"/>
      <c r="AP24" s="395"/>
      <c r="AQ24" s="395"/>
      <c r="AR24" s="396"/>
      <c r="AS24" s="394">
        <v>3087</v>
      </c>
      <c r="AT24" s="395"/>
      <c r="AU24" s="395"/>
      <c r="AV24" s="395"/>
      <c r="AW24" s="395"/>
      <c r="AX24" s="397"/>
      <c r="AY24" s="472" t="s">
        <v>253</v>
      </c>
      <c r="AZ24" s="473"/>
      <c r="BA24" s="473"/>
      <c r="BB24" s="473"/>
      <c r="BC24" s="473"/>
      <c r="BD24" s="473"/>
      <c r="BE24" s="473"/>
      <c r="BF24" s="473"/>
      <c r="BG24" s="473"/>
      <c r="BH24" s="473"/>
      <c r="BI24" s="473"/>
      <c r="BJ24" s="473"/>
      <c r="BK24" s="473"/>
      <c r="BL24" s="473"/>
      <c r="BM24" s="474"/>
      <c r="BN24" s="353">
        <v>20528471</v>
      </c>
      <c r="BO24" s="354"/>
      <c r="BP24" s="354"/>
      <c r="BQ24" s="354"/>
      <c r="BR24" s="354"/>
      <c r="BS24" s="354"/>
      <c r="BT24" s="354"/>
      <c r="BU24" s="355"/>
      <c r="BV24" s="353">
        <v>21580865</v>
      </c>
      <c r="BW24" s="354"/>
      <c r="BX24" s="354"/>
      <c r="BY24" s="354"/>
      <c r="BZ24" s="354"/>
      <c r="CA24" s="354"/>
      <c r="CB24" s="354"/>
      <c r="CC24" s="355"/>
      <c r="CD24" s="21"/>
      <c r="CE24" s="339"/>
      <c r="CF24" s="339"/>
      <c r="CG24" s="339"/>
      <c r="CH24" s="339"/>
      <c r="CI24" s="339"/>
      <c r="CJ24" s="339"/>
      <c r="CK24" s="339"/>
      <c r="CL24" s="339"/>
      <c r="CM24" s="339"/>
      <c r="CN24" s="339"/>
      <c r="CO24" s="339"/>
      <c r="CP24" s="339"/>
      <c r="CQ24" s="339"/>
      <c r="CR24" s="339"/>
      <c r="CS24" s="340"/>
      <c r="CT24" s="341"/>
      <c r="CU24" s="342"/>
      <c r="CV24" s="342"/>
      <c r="CW24" s="342"/>
      <c r="CX24" s="342"/>
      <c r="CY24" s="342"/>
      <c r="CZ24" s="342"/>
      <c r="DA24" s="343"/>
      <c r="DB24" s="341"/>
      <c r="DC24" s="342"/>
      <c r="DD24" s="342"/>
      <c r="DE24" s="342"/>
      <c r="DF24" s="342"/>
      <c r="DG24" s="342"/>
      <c r="DH24" s="342"/>
      <c r="DI24" s="343"/>
    </row>
    <row r="25" spans="1:113" ht="18.75" customHeight="1" x14ac:dyDescent="0.2">
      <c r="A25" s="2"/>
      <c r="B25" s="477"/>
      <c r="C25" s="386"/>
      <c r="D25" s="387"/>
      <c r="E25" s="391" t="s">
        <v>255</v>
      </c>
      <c r="F25" s="392"/>
      <c r="G25" s="392"/>
      <c r="H25" s="392"/>
      <c r="I25" s="392"/>
      <c r="J25" s="392"/>
      <c r="K25" s="393"/>
      <c r="L25" s="394">
        <v>1</v>
      </c>
      <c r="M25" s="395"/>
      <c r="N25" s="395"/>
      <c r="O25" s="395"/>
      <c r="P25" s="396"/>
      <c r="Q25" s="394">
        <v>8310</v>
      </c>
      <c r="R25" s="395"/>
      <c r="S25" s="395"/>
      <c r="T25" s="395"/>
      <c r="U25" s="395"/>
      <c r="V25" s="396"/>
      <c r="W25" s="385"/>
      <c r="X25" s="386"/>
      <c r="Y25" s="387"/>
      <c r="Z25" s="391" t="s">
        <v>258</v>
      </c>
      <c r="AA25" s="392"/>
      <c r="AB25" s="392"/>
      <c r="AC25" s="392"/>
      <c r="AD25" s="392"/>
      <c r="AE25" s="392"/>
      <c r="AF25" s="392"/>
      <c r="AG25" s="393"/>
      <c r="AH25" s="394">
        <v>188</v>
      </c>
      <c r="AI25" s="395"/>
      <c r="AJ25" s="395"/>
      <c r="AK25" s="395"/>
      <c r="AL25" s="396"/>
      <c r="AM25" s="394">
        <v>536740</v>
      </c>
      <c r="AN25" s="395"/>
      <c r="AO25" s="395"/>
      <c r="AP25" s="395"/>
      <c r="AQ25" s="395"/>
      <c r="AR25" s="396"/>
      <c r="AS25" s="394">
        <v>2855</v>
      </c>
      <c r="AT25" s="395"/>
      <c r="AU25" s="395"/>
      <c r="AV25" s="395"/>
      <c r="AW25" s="395"/>
      <c r="AX25" s="397"/>
      <c r="AY25" s="398" t="s">
        <v>36</v>
      </c>
      <c r="AZ25" s="399"/>
      <c r="BA25" s="399"/>
      <c r="BB25" s="399"/>
      <c r="BC25" s="399"/>
      <c r="BD25" s="399"/>
      <c r="BE25" s="399"/>
      <c r="BF25" s="399"/>
      <c r="BG25" s="399"/>
      <c r="BH25" s="399"/>
      <c r="BI25" s="399"/>
      <c r="BJ25" s="399"/>
      <c r="BK25" s="399"/>
      <c r="BL25" s="399"/>
      <c r="BM25" s="400"/>
      <c r="BN25" s="359">
        <v>10762128</v>
      </c>
      <c r="BO25" s="360"/>
      <c r="BP25" s="360"/>
      <c r="BQ25" s="360"/>
      <c r="BR25" s="360"/>
      <c r="BS25" s="360"/>
      <c r="BT25" s="360"/>
      <c r="BU25" s="361"/>
      <c r="BV25" s="359">
        <v>10566871</v>
      </c>
      <c r="BW25" s="360"/>
      <c r="BX25" s="360"/>
      <c r="BY25" s="360"/>
      <c r="BZ25" s="360"/>
      <c r="CA25" s="360"/>
      <c r="CB25" s="360"/>
      <c r="CC25" s="361"/>
      <c r="CD25" s="21"/>
      <c r="CE25" s="339"/>
      <c r="CF25" s="339"/>
      <c r="CG25" s="339"/>
      <c r="CH25" s="339"/>
      <c r="CI25" s="339"/>
      <c r="CJ25" s="339"/>
      <c r="CK25" s="339"/>
      <c r="CL25" s="339"/>
      <c r="CM25" s="339"/>
      <c r="CN25" s="339"/>
      <c r="CO25" s="339"/>
      <c r="CP25" s="339"/>
      <c r="CQ25" s="339"/>
      <c r="CR25" s="339"/>
      <c r="CS25" s="340"/>
      <c r="CT25" s="341"/>
      <c r="CU25" s="342"/>
      <c r="CV25" s="342"/>
      <c r="CW25" s="342"/>
      <c r="CX25" s="342"/>
      <c r="CY25" s="342"/>
      <c r="CZ25" s="342"/>
      <c r="DA25" s="343"/>
      <c r="DB25" s="341"/>
      <c r="DC25" s="342"/>
      <c r="DD25" s="342"/>
      <c r="DE25" s="342"/>
      <c r="DF25" s="342"/>
      <c r="DG25" s="342"/>
      <c r="DH25" s="342"/>
      <c r="DI25" s="343"/>
    </row>
    <row r="26" spans="1:113" ht="18.75" customHeight="1" x14ac:dyDescent="0.2">
      <c r="A26" s="2"/>
      <c r="B26" s="477"/>
      <c r="C26" s="386"/>
      <c r="D26" s="387"/>
      <c r="E26" s="391" t="s">
        <v>259</v>
      </c>
      <c r="F26" s="392"/>
      <c r="G26" s="392"/>
      <c r="H26" s="392"/>
      <c r="I26" s="392"/>
      <c r="J26" s="392"/>
      <c r="K26" s="393"/>
      <c r="L26" s="394">
        <v>1</v>
      </c>
      <c r="M26" s="395"/>
      <c r="N26" s="395"/>
      <c r="O26" s="395"/>
      <c r="P26" s="396"/>
      <c r="Q26" s="394">
        <v>7500</v>
      </c>
      <c r="R26" s="395"/>
      <c r="S26" s="395"/>
      <c r="T26" s="395"/>
      <c r="U26" s="395"/>
      <c r="V26" s="396"/>
      <c r="W26" s="385"/>
      <c r="X26" s="386"/>
      <c r="Y26" s="387"/>
      <c r="Z26" s="391" t="s">
        <v>260</v>
      </c>
      <c r="AA26" s="487"/>
      <c r="AB26" s="487"/>
      <c r="AC26" s="487"/>
      <c r="AD26" s="487"/>
      <c r="AE26" s="487"/>
      <c r="AF26" s="487"/>
      <c r="AG26" s="488"/>
      <c r="AH26" s="394">
        <v>45</v>
      </c>
      <c r="AI26" s="395"/>
      <c r="AJ26" s="395"/>
      <c r="AK26" s="395"/>
      <c r="AL26" s="396"/>
      <c r="AM26" s="394">
        <v>132930</v>
      </c>
      <c r="AN26" s="395"/>
      <c r="AO26" s="395"/>
      <c r="AP26" s="395"/>
      <c r="AQ26" s="395"/>
      <c r="AR26" s="396"/>
      <c r="AS26" s="394">
        <v>2954</v>
      </c>
      <c r="AT26" s="395"/>
      <c r="AU26" s="395"/>
      <c r="AV26" s="395"/>
      <c r="AW26" s="395"/>
      <c r="AX26" s="397"/>
      <c r="AY26" s="489" t="s">
        <v>261</v>
      </c>
      <c r="AZ26" s="459"/>
      <c r="BA26" s="459"/>
      <c r="BB26" s="459"/>
      <c r="BC26" s="459"/>
      <c r="BD26" s="459"/>
      <c r="BE26" s="459"/>
      <c r="BF26" s="459"/>
      <c r="BG26" s="459"/>
      <c r="BH26" s="459"/>
      <c r="BI26" s="459"/>
      <c r="BJ26" s="459"/>
      <c r="BK26" s="459"/>
      <c r="BL26" s="459"/>
      <c r="BM26" s="490"/>
      <c r="BN26" s="353" t="s">
        <v>200</v>
      </c>
      <c r="BO26" s="354"/>
      <c r="BP26" s="354"/>
      <c r="BQ26" s="354"/>
      <c r="BR26" s="354"/>
      <c r="BS26" s="354"/>
      <c r="BT26" s="354"/>
      <c r="BU26" s="355"/>
      <c r="BV26" s="353" t="s">
        <v>200</v>
      </c>
      <c r="BW26" s="354"/>
      <c r="BX26" s="354"/>
      <c r="BY26" s="354"/>
      <c r="BZ26" s="354"/>
      <c r="CA26" s="354"/>
      <c r="CB26" s="354"/>
      <c r="CC26" s="355"/>
      <c r="CD26" s="21"/>
      <c r="CE26" s="339"/>
      <c r="CF26" s="339"/>
      <c r="CG26" s="339"/>
      <c r="CH26" s="339"/>
      <c r="CI26" s="339"/>
      <c r="CJ26" s="339"/>
      <c r="CK26" s="339"/>
      <c r="CL26" s="339"/>
      <c r="CM26" s="339"/>
      <c r="CN26" s="339"/>
      <c r="CO26" s="339"/>
      <c r="CP26" s="339"/>
      <c r="CQ26" s="339"/>
      <c r="CR26" s="339"/>
      <c r="CS26" s="340"/>
      <c r="CT26" s="341"/>
      <c r="CU26" s="342"/>
      <c r="CV26" s="342"/>
      <c r="CW26" s="342"/>
      <c r="CX26" s="342"/>
      <c r="CY26" s="342"/>
      <c r="CZ26" s="342"/>
      <c r="DA26" s="343"/>
      <c r="DB26" s="341"/>
      <c r="DC26" s="342"/>
      <c r="DD26" s="342"/>
      <c r="DE26" s="342"/>
      <c r="DF26" s="342"/>
      <c r="DG26" s="342"/>
      <c r="DH26" s="342"/>
      <c r="DI26" s="343"/>
    </row>
    <row r="27" spans="1:113" ht="18.75" customHeight="1" x14ac:dyDescent="0.2">
      <c r="A27" s="2"/>
      <c r="B27" s="477"/>
      <c r="C27" s="386"/>
      <c r="D27" s="387"/>
      <c r="E27" s="391" t="s">
        <v>262</v>
      </c>
      <c r="F27" s="392"/>
      <c r="G27" s="392"/>
      <c r="H27" s="392"/>
      <c r="I27" s="392"/>
      <c r="J27" s="392"/>
      <c r="K27" s="393"/>
      <c r="L27" s="394">
        <v>1</v>
      </c>
      <c r="M27" s="395"/>
      <c r="N27" s="395"/>
      <c r="O27" s="395"/>
      <c r="P27" s="396"/>
      <c r="Q27" s="394">
        <v>5470</v>
      </c>
      <c r="R27" s="395"/>
      <c r="S27" s="395"/>
      <c r="T27" s="395"/>
      <c r="U27" s="395"/>
      <c r="V27" s="396"/>
      <c r="W27" s="385"/>
      <c r="X27" s="386"/>
      <c r="Y27" s="387"/>
      <c r="Z27" s="391" t="s">
        <v>263</v>
      </c>
      <c r="AA27" s="392"/>
      <c r="AB27" s="392"/>
      <c r="AC27" s="392"/>
      <c r="AD27" s="392"/>
      <c r="AE27" s="392"/>
      <c r="AF27" s="392"/>
      <c r="AG27" s="393"/>
      <c r="AH27" s="394">
        <v>30</v>
      </c>
      <c r="AI27" s="395"/>
      <c r="AJ27" s="395"/>
      <c r="AK27" s="395"/>
      <c r="AL27" s="396"/>
      <c r="AM27" s="394">
        <v>103050</v>
      </c>
      <c r="AN27" s="395"/>
      <c r="AO27" s="395"/>
      <c r="AP27" s="395"/>
      <c r="AQ27" s="395"/>
      <c r="AR27" s="396"/>
      <c r="AS27" s="394">
        <v>3435</v>
      </c>
      <c r="AT27" s="395"/>
      <c r="AU27" s="395"/>
      <c r="AV27" s="395"/>
      <c r="AW27" s="395"/>
      <c r="AX27" s="397"/>
      <c r="AY27" s="484" t="s">
        <v>266</v>
      </c>
      <c r="AZ27" s="485"/>
      <c r="BA27" s="485"/>
      <c r="BB27" s="485"/>
      <c r="BC27" s="485"/>
      <c r="BD27" s="485"/>
      <c r="BE27" s="485"/>
      <c r="BF27" s="485"/>
      <c r="BG27" s="485"/>
      <c r="BH27" s="485"/>
      <c r="BI27" s="485"/>
      <c r="BJ27" s="485"/>
      <c r="BK27" s="485"/>
      <c r="BL27" s="485"/>
      <c r="BM27" s="486"/>
      <c r="BN27" s="356" t="s">
        <v>200</v>
      </c>
      <c r="BO27" s="357"/>
      <c r="BP27" s="357"/>
      <c r="BQ27" s="357"/>
      <c r="BR27" s="357"/>
      <c r="BS27" s="357"/>
      <c r="BT27" s="357"/>
      <c r="BU27" s="358"/>
      <c r="BV27" s="356" t="s">
        <v>200</v>
      </c>
      <c r="BW27" s="357"/>
      <c r="BX27" s="357"/>
      <c r="BY27" s="357"/>
      <c r="BZ27" s="357"/>
      <c r="CA27" s="357"/>
      <c r="CB27" s="357"/>
      <c r="CC27" s="358"/>
      <c r="CD27" s="17"/>
      <c r="CE27" s="339"/>
      <c r="CF27" s="339"/>
      <c r="CG27" s="339"/>
      <c r="CH27" s="339"/>
      <c r="CI27" s="339"/>
      <c r="CJ27" s="339"/>
      <c r="CK27" s="339"/>
      <c r="CL27" s="339"/>
      <c r="CM27" s="339"/>
      <c r="CN27" s="339"/>
      <c r="CO27" s="339"/>
      <c r="CP27" s="339"/>
      <c r="CQ27" s="339"/>
      <c r="CR27" s="339"/>
      <c r="CS27" s="340"/>
      <c r="CT27" s="341"/>
      <c r="CU27" s="342"/>
      <c r="CV27" s="342"/>
      <c r="CW27" s="342"/>
      <c r="CX27" s="342"/>
      <c r="CY27" s="342"/>
      <c r="CZ27" s="342"/>
      <c r="DA27" s="343"/>
      <c r="DB27" s="341"/>
      <c r="DC27" s="342"/>
      <c r="DD27" s="342"/>
      <c r="DE27" s="342"/>
      <c r="DF27" s="342"/>
      <c r="DG27" s="342"/>
      <c r="DH27" s="342"/>
      <c r="DI27" s="343"/>
    </row>
    <row r="28" spans="1:113" ht="18.75" customHeight="1" x14ac:dyDescent="0.2">
      <c r="A28" s="2"/>
      <c r="B28" s="477"/>
      <c r="C28" s="386"/>
      <c r="D28" s="387"/>
      <c r="E28" s="391" t="s">
        <v>267</v>
      </c>
      <c r="F28" s="392"/>
      <c r="G28" s="392"/>
      <c r="H28" s="392"/>
      <c r="I28" s="392"/>
      <c r="J28" s="392"/>
      <c r="K28" s="393"/>
      <c r="L28" s="394">
        <v>1</v>
      </c>
      <c r="M28" s="395"/>
      <c r="N28" s="395"/>
      <c r="O28" s="395"/>
      <c r="P28" s="396"/>
      <c r="Q28" s="394">
        <v>4920</v>
      </c>
      <c r="R28" s="395"/>
      <c r="S28" s="395"/>
      <c r="T28" s="395"/>
      <c r="U28" s="395"/>
      <c r="V28" s="396"/>
      <c r="W28" s="385"/>
      <c r="X28" s="386"/>
      <c r="Y28" s="387"/>
      <c r="Z28" s="391" t="s">
        <v>34</v>
      </c>
      <c r="AA28" s="392"/>
      <c r="AB28" s="392"/>
      <c r="AC28" s="392"/>
      <c r="AD28" s="392"/>
      <c r="AE28" s="392"/>
      <c r="AF28" s="392"/>
      <c r="AG28" s="393"/>
      <c r="AH28" s="394" t="s">
        <v>200</v>
      </c>
      <c r="AI28" s="395"/>
      <c r="AJ28" s="395"/>
      <c r="AK28" s="395"/>
      <c r="AL28" s="396"/>
      <c r="AM28" s="394" t="s">
        <v>200</v>
      </c>
      <c r="AN28" s="395"/>
      <c r="AO28" s="395"/>
      <c r="AP28" s="395"/>
      <c r="AQ28" s="395"/>
      <c r="AR28" s="396"/>
      <c r="AS28" s="394" t="s">
        <v>200</v>
      </c>
      <c r="AT28" s="395"/>
      <c r="AU28" s="395"/>
      <c r="AV28" s="395"/>
      <c r="AW28" s="395"/>
      <c r="AX28" s="397"/>
      <c r="AY28" s="344" t="s">
        <v>268</v>
      </c>
      <c r="AZ28" s="345"/>
      <c r="BA28" s="345"/>
      <c r="BB28" s="346"/>
      <c r="BC28" s="398" t="s">
        <v>98</v>
      </c>
      <c r="BD28" s="399"/>
      <c r="BE28" s="399"/>
      <c r="BF28" s="399"/>
      <c r="BG28" s="399"/>
      <c r="BH28" s="399"/>
      <c r="BI28" s="399"/>
      <c r="BJ28" s="399"/>
      <c r="BK28" s="399"/>
      <c r="BL28" s="399"/>
      <c r="BM28" s="400"/>
      <c r="BN28" s="359">
        <v>6438015</v>
      </c>
      <c r="BO28" s="360"/>
      <c r="BP28" s="360"/>
      <c r="BQ28" s="360"/>
      <c r="BR28" s="360"/>
      <c r="BS28" s="360"/>
      <c r="BT28" s="360"/>
      <c r="BU28" s="361"/>
      <c r="BV28" s="359">
        <v>5805523</v>
      </c>
      <c r="BW28" s="360"/>
      <c r="BX28" s="360"/>
      <c r="BY28" s="360"/>
      <c r="BZ28" s="360"/>
      <c r="CA28" s="360"/>
      <c r="CB28" s="360"/>
      <c r="CC28" s="361"/>
      <c r="CD28" s="21"/>
      <c r="CE28" s="339"/>
      <c r="CF28" s="339"/>
      <c r="CG28" s="339"/>
      <c r="CH28" s="339"/>
      <c r="CI28" s="339"/>
      <c r="CJ28" s="339"/>
      <c r="CK28" s="339"/>
      <c r="CL28" s="339"/>
      <c r="CM28" s="339"/>
      <c r="CN28" s="339"/>
      <c r="CO28" s="339"/>
      <c r="CP28" s="339"/>
      <c r="CQ28" s="339"/>
      <c r="CR28" s="339"/>
      <c r="CS28" s="340"/>
      <c r="CT28" s="341"/>
      <c r="CU28" s="342"/>
      <c r="CV28" s="342"/>
      <c r="CW28" s="342"/>
      <c r="CX28" s="342"/>
      <c r="CY28" s="342"/>
      <c r="CZ28" s="342"/>
      <c r="DA28" s="343"/>
      <c r="DB28" s="341"/>
      <c r="DC28" s="342"/>
      <c r="DD28" s="342"/>
      <c r="DE28" s="342"/>
      <c r="DF28" s="342"/>
      <c r="DG28" s="342"/>
      <c r="DH28" s="342"/>
      <c r="DI28" s="343"/>
    </row>
    <row r="29" spans="1:113" ht="18.75" customHeight="1" x14ac:dyDescent="0.2">
      <c r="A29" s="2"/>
      <c r="B29" s="477"/>
      <c r="C29" s="386"/>
      <c r="D29" s="387"/>
      <c r="E29" s="391" t="s">
        <v>271</v>
      </c>
      <c r="F29" s="392"/>
      <c r="G29" s="392"/>
      <c r="H29" s="392"/>
      <c r="I29" s="392"/>
      <c r="J29" s="392"/>
      <c r="K29" s="393"/>
      <c r="L29" s="394">
        <v>26</v>
      </c>
      <c r="M29" s="395"/>
      <c r="N29" s="395"/>
      <c r="O29" s="395"/>
      <c r="P29" s="396"/>
      <c r="Q29" s="394">
        <v>4500</v>
      </c>
      <c r="R29" s="395"/>
      <c r="S29" s="395"/>
      <c r="T29" s="395"/>
      <c r="U29" s="395"/>
      <c r="V29" s="396"/>
      <c r="W29" s="388"/>
      <c r="X29" s="389"/>
      <c r="Y29" s="390"/>
      <c r="Z29" s="391" t="s">
        <v>273</v>
      </c>
      <c r="AA29" s="392"/>
      <c r="AB29" s="392"/>
      <c r="AC29" s="392"/>
      <c r="AD29" s="392"/>
      <c r="AE29" s="392"/>
      <c r="AF29" s="392"/>
      <c r="AG29" s="393"/>
      <c r="AH29" s="394">
        <v>978</v>
      </c>
      <c r="AI29" s="395"/>
      <c r="AJ29" s="395"/>
      <c r="AK29" s="395"/>
      <c r="AL29" s="396"/>
      <c r="AM29" s="394">
        <v>3029526</v>
      </c>
      <c r="AN29" s="395"/>
      <c r="AO29" s="395"/>
      <c r="AP29" s="395"/>
      <c r="AQ29" s="395"/>
      <c r="AR29" s="396"/>
      <c r="AS29" s="394">
        <v>3098</v>
      </c>
      <c r="AT29" s="395"/>
      <c r="AU29" s="395"/>
      <c r="AV29" s="395"/>
      <c r="AW29" s="395"/>
      <c r="AX29" s="397"/>
      <c r="AY29" s="347"/>
      <c r="AZ29" s="348"/>
      <c r="BA29" s="348"/>
      <c r="BB29" s="349"/>
      <c r="BC29" s="481" t="s">
        <v>274</v>
      </c>
      <c r="BD29" s="482"/>
      <c r="BE29" s="482"/>
      <c r="BF29" s="482"/>
      <c r="BG29" s="482"/>
      <c r="BH29" s="482"/>
      <c r="BI29" s="482"/>
      <c r="BJ29" s="482"/>
      <c r="BK29" s="482"/>
      <c r="BL29" s="482"/>
      <c r="BM29" s="483"/>
      <c r="BN29" s="353">
        <v>123261</v>
      </c>
      <c r="BO29" s="354"/>
      <c r="BP29" s="354"/>
      <c r="BQ29" s="354"/>
      <c r="BR29" s="354"/>
      <c r="BS29" s="354"/>
      <c r="BT29" s="354"/>
      <c r="BU29" s="355"/>
      <c r="BV29" s="353">
        <v>123256</v>
      </c>
      <c r="BW29" s="354"/>
      <c r="BX29" s="354"/>
      <c r="BY29" s="354"/>
      <c r="BZ29" s="354"/>
      <c r="CA29" s="354"/>
      <c r="CB29" s="354"/>
      <c r="CC29" s="355"/>
      <c r="CD29" s="17"/>
      <c r="CE29" s="339"/>
      <c r="CF29" s="339"/>
      <c r="CG29" s="339"/>
      <c r="CH29" s="339"/>
      <c r="CI29" s="339"/>
      <c r="CJ29" s="339"/>
      <c r="CK29" s="339"/>
      <c r="CL29" s="339"/>
      <c r="CM29" s="339"/>
      <c r="CN29" s="339"/>
      <c r="CO29" s="339"/>
      <c r="CP29" s="339"/>
      <c r="CQ29" s="339"/>
      <c r="CR29" s="339"/>
      <c r="CS29" s="340"/>
      <c r="CT29" s="341"/>
      <c r="CU29" s="342"/>
      <c r="CV29" s="342"/>
      <c r="CW29" s="342"/>
      <c r="CX29" s="342"/>
      <c r="CY29" s="342"/>
      <c r="CZ29" s="342"/>
      <c r="DA29" s="343"/>
      <c r="DB29" s="341"/>
      <c r="DC29" s="342"/>
      <c r="DD29" s="342"/>
      <c r="DE29" s="342"/>
      <c r="DF29" s="342"/>
      <c r="DG29" s="342"/>
      <c r="DH29" s="342"/>
      <c r="DI29" s="343"/>
    </row>
    <row r="30" spans="1:113" ht="18.75" customHeight="1" x14ac:dyDescent="0.2">
      <c r="A30" s="2"/>
      <c r="B30" s="478"/>
      <c r="C30" s="479"/>
      <c r="D30" s="480"/>
      <c r="E30" s="460"/>
      <c r="F30" s="461"/>
      <c r="G30" s="461"/>
      <c r="H30" s="461"/>
      <c r="I30" s="461"/>
      <c r="J30" s="461"/>
      <c r="K30" s="462"/>
      <c r="L30" s="463"/>
      <c r="M30" s="464"/>
      <c r="N30" s="464"/>
      <c r="O30" s="464"/>
      <c r="P30" s="465"/>
      <c r="Q30" s="463"/>
      <c r="R30" s="464"/>
      <c r="S30" s="464"/>
      <c r="T30" s="464"/>
      <c r="U30" s="464"/>
      <c r="V30" s="465"/>
      <c r="W30" s="466" t="s">
        <v>276</v>
      </c>
      <c r="X30" s="467"/>
      <c r="Y30" s="467"/>
      <c r="Z30" s="467"/>
      <c r="AA30" s="467"/>
      <c r="AB30" s="467"/>
      <c r="AC30" s="467"/>
      <c r="AD30" s="467"/>
      <c r="AE30" s="467"/>
      <c r="AF30" s="467"/>
      <c r="AG30" s="468"/>
      <c r="AH30" s="469">
        <v>98.7</v>
      </c>
      <c r="AI30" s="470"/>
      <c r="AJ30" s="470"/>
      <c r="AK30" s="470"/>
      <c r="AL30" s="470"/>
      <c r="AM30" s="470"/>
      <c r="AN30" s="470"/>
      <c r="AO30" s="470"/>
      <c r="AP30" s="470"/>
      <c r="AQ30" s="470"/>
      <c r="AR30" s="470"/>
      <c r="AS30" s="470"/>
      <c r="AT30" s="470"/>
      <c r="AU30" s="470"/>
      <c r="AV30" s="470"/>
      <c r="AW30" s="470"/>
      <c r="AX30" s="471"/>
      <c r="AY30" s="350"/>
      <c r="AZ30" s="351"/>
      <c r="BA30" s="351"/>
      <c r="BB30" s="352"/>
      <c r="BC30" s="472" t="s">
        <v>72</v>
      </c>
      <c r="BD30" s="473"/>
      <c r="BE30" s="473"/>
      <c r="BF30" s="473"/>
      <c r="BG30" s="473"/>
      <c r="BH30" s="473"/>
      <c r="BI30" s="473"/>
      <c r="BJ30" s="473"/>
      <c r="BK30" s="473"/>
      <c r="BL30" s="473"/>
      <c r="BM30" s="474"/>
      <c r="BN30" s="356">
        <v>2629468</v>
      </c>
      <c r="BO30" s="357"/>
      <c r="BP30" s="357"/>
      <c r="BQ30" s="357"/>
      <c r="BR30" s="357"/>
      <c r="BS30" s="357"/>
      <c r="BT30" s="357"/>
      <c r="BU30" s="358"/>
      <c r="BV30" s="356">
        <v>1974347</v>
      </c>
      <c r="BW30" s="357"/>
      <c r="BX30" s="357"/>
      <c r="BY30" s="357"/>
      <c r="BZ30" s="357"/>
      <c r="CA30" s="357"/>
      <c r="CB30" s="357"/>
      <c r="CC30" s="358"/>
      <c r="CD30" s="18"/>
      <c r="CE30" s="24"/>
      <c r="CF30" s="24"/>
      <c r="CG30" s="24"/>
      <c r="CH30" s="24"/>
      <c r="CI30" s="24"/>
      <c r="CJ30" s="24"/>
      <c r="CK30" s="24"/>
      <c r="CL30" s="24"/>
      <c r="CM30" s="24"/>
      <c r="CN30" s="24"/>
      <c r="CO30" s="24"/>
      <c r="CP30" s="24"/>
      <c r="CQ30" s="24"/>
      <c r="CR30" s="24"/>
      <c r="CS30" s="26"/>
      <c r="CT30" s="29"/>
      <c r="CU30" s="32"/>
      <c r="CV30" s="32"/>
      <c r="CW30" s="32"/>
      <c r="CX30" s="32"/>
      <c r="CY30" s="32"/>
      <c r="CZ30" s="32"/>
      <c r="DA30" s="35"/>
      <c r="DB30" s="29"/>
      <c r="DC30" s="32"/>
      <c r="DD30" s="32"/>
      <c r="DE30" s="32"/>
      <c r="DF30" s="32"/>
      <c r="DG30" s="32"/>
      <c r="DH30" s="32"/>
      <c r="DI30" s="35"/>
    </row>
    <row r="31" spans="1:113" ht="13.5" customHeight="1" x14ac:dyDescent="0.2">
      <c r="A31" s="2"/>
      <c r="B31" s="4"/>
      <c r="DI31" s="36"/>
    </row>
    <row r="32" spans="1:113" ht="13.5" customHeight="1" x14ac:dyDescent="0.2">
      <c r="A32" s="2"/>
      <c r="B32" s="5"/>
      <c r="C32" s="475" t="s">
        <v>185</v>
      </c>
      <c r="D32" s="475"/>
      <c r="E32" s="475"/>
      <c r="F32" s="475"/>
      <c r="G32" s="475"/>
      <c r="H32" s="475"/>
      <c r="I32" s="475"/>
      <c r="J32" s="475"/>
      <c r="K32" s="475"/>
      <c r="L32" s="475"/>
      <c r="M32" s="475"/>
      <c r="N32" s="475"/>
      <c r="O32" s="475"/>
      <c r="P32" s="475"/>
      <c r="Q32" s="475"/>
      <c r="R32" s="475"/>
      <c r="S32" s="475"/>
      <c r="U32" s="459" t="s">
        <v>89</v>
      </c>
      <c r="V32" s="459"/>
      <c r="W32" s="459"/>
      <c r="X32" s="459"/>
      <c r="Y32" s="459"/>
      <c r="Z32" s="459"/>
      <c r="AA32" s="459"/>
      <c r="AB32" s="459"/>
      <c r="AC32" s="459"/>
      <c r="AD32" s="459"/>
      <c r="AE32" s="459"/>
      <c r="AF32" s="459"/>
      <c r="AG32" s="459"/>
      <c r="AH32" s="459"/>
      <c r="AI32" s="459"/>
      <c r="AJ32" s="459"/>
      <c r="AK32" s="459"/>
      <c r="AM32" s="459" t="s">
        <v>278</v>
      </c>
      <c r="AN32" s="459"/>
      <c r="AO32" s="459"/>
      <c r="AP32" s="459"/>
      <c r="AQ32" s="459"/>
      <c r="AR32" s="459"/>
      <c r="AS32" s="459"/>
      <c r="AT32" s="459"/>
      <c r="AU32" s="459"/>
      <c r="AV32" s="459"/>
      <c r="AW32" s="459"/>
      <c r="AX32" s="459"/>
      <c r="AY32" s="459"/>
      <c r="AZ32" s="459"/>
      <c r="BA32" s="459"/>
      <c r="BB32" s="459"/>
      <c r="BC32" s="459"/>
      <c r="BE32" s="459" t="s">
        <v>279</v>
      </c>
      <c r="BF32" s="459"/>
      <c r="BG32" s="459"/>
      <c r="BH32" s="459"/>
      <c r="BI32" s="459"/>
      <c r="BJ32" s="459"/>
      <c r="BK32" s="459"/>
      <c r="BL32" s="459"/>
      <c r="BM32" s="459"/>
      <c r="BN32" s="459"/>
      <c r="BO32" s="459"/>
      <c r="BP32" s="459"/>
      <c r="BQ32" s="459"/>
      <c r="BR32" s="459"/>
      <c r="BS32" s="459"/>
      <c r="BT32" s="459"/>
      <c r="BU32" s="459"/>
      <c r="BW32" s="459" t="s">
        <v>225</v>
      </c>
      <c r="BX32" s="459"/>
      <c r="BY32" s="459"/>
      <c r="BZ32" s="459"/>
      <c r="CA32" s="459"/>
      <c r="CB32" s="459"/>
      <c r="CC32" s="459"/>
      <c r="CD32" s="459"/>
      <c r="CE32" s="459"/>
      <c r="CF32" s="459"/>
      <c r="CG32" s="459"/>
      <c r="CH32" s="459"/>
      <c r="CI32" s="459"/>
      <c r="CJ32" s="459"/>
      <c r="CK32" s="459"/>
      <c r="CL32" s="459"/>
      <c r="CM32" s="459"/>
      <c r="CO32" s="459" t="s">
        <v>280</v>
      </c>
      <c r="CP32" s="459"/>
      <c r="CQ32" s="459"/>
      <c r="CR32" s="459"/>
      <c r="CS32" s="459"/>
      <c r="CT32" s="459"/>
      <c r="CU32" s="459"/>
      <c r="CV32" s="459"/>
      <c r="CW32" s="459"/>
      <c r="CX32" s="459"/>
      <c r="CY32" s="459"/>
      <c r="CZ32" s="459"/>
      <c r="DA32" s="459"/>
      <c r="DB32" s="459"/>
      <c r="DC32" s="459"/>
      <c r="DD32" s="459"/>
      <c r="DE32" s="459"/>
      <c r="DI32" s="36"/>
    </row>
    <row r="33" spans="1:113" ht="13.5" customHeight="1" x14ac:dyDescent="0.2">
      <c r="A33" s="2"/>
      <c r="B33" s="5"/>
      <c r="C33" s="438" t="s">
        <v>121</v>
      </c>
      <c r="D33" s="438"/>
      <c r="E33" s="418" t="s">
        <v>281</v>
      </c>
      <c r="F33" s="418"/>
      <c r="G33" s="418"/>
      <c r="H33" s="418"/>
      <c r="I33" s="418"/>
      <c r="J33" s="418"/>
      <c r="K33" s="418"/>
      <c r="L33" s="418"/>
      <c r="M33" s="418"/>
      <c r="N33" s="418"/>
      <c r="O33" s="418"/>
      <c r="P33" s="418"/>
      <c r="Q33" s="418"/>
      <c r="R33" s="418"/>
      <c r="S33" s="418"/>
      <c r="T33" s="12"/>
      <c r="U33" s="438" t="s">
        <v>121</v>
      </c>
      <c r="V33" s="438"/>
      <c r="W33" s="418" t="s">
        <v>281</v>
      </c>
      <c r="X33" s="418"/>
      <c r="Y33" s="418"/>
      <c r="Z33" s="418"/>
      <c r="AA33" s="418"/>
      <c r="AB33" s="418"/>
      <c r="AC33" s="418"/>
      <c r="AD33" s="418"/>
      <c r="AE33" s="418"/>
      <c r="AF33" s="418"/>
      <c r="AG33" s="418"/>
      <c r="AH33" s="418"/>
      <c r="AI33" s="418"/>
      <c r="AJ33" s="418"/>
      <c r="AK33" s="418"/>
      <c r="AL33" s="12"/>
      <c r="AM33" s="438" t="s">
        <v>121</v>
      </c>
      <c r="AN33" s="438"/>
      <c r="AO33" s="418" t="s">
        <v>281</v>
      </c>
      <c r="AP33" s="418"/>
      <c r="AQ33" s="418"/>
      <c r="AR33" s="418"/>
      <c r="AS33" s="418"/>
      <c r="AT33" s="418"/>
      <c r="AU33" s="418"/>
      <c r="AV33" s="418"/>
      <c r="AW33" s="418"/>
      <c r="AX33" s="418"/>
      <c r="AY33" s="418"/>
      <c r="AZ33" s="418"/>
      <c r="BA33" s="418"/>
      <c r="BB33" s="418"/>
      <c r="BC33" s="418"/>
      <c r="BD33" s="8"/>
      <c r="BE33" s="418" t="s">
        <v>282</v>
      </c>
      <c r="BF33" s="418"/>
      <c r="BG33" s="418" t="s">
        <v>165</v>
      </c>
      <c r="BH33" s="418"/>
      <c r="BI33" s="418"/>
      <c r="BJ33" s="418"/>
      <c r="BK33" s="418"/>
      <c r="BL33" s="418"/>
      <c r="BM33" s="418"/>
      <c r="BN33" s="418"/>
      <c r="BO33" s="418"/>
      <c r="BP33" s="418"/>
      <c r="BQ33" s="418"/>
      <c r="BR33" s="418"/>
      <c r="BS33" s="418"/>
      <c r="BT33" s="418"/>
      <c r="BU33" s="418"/>
      <c r="BV33" s="8"/>
      <c r="BW33" s="438" t="s">
        <v>282</v>
      </c>
      <c r="BX33" s="438"/>
      <c r="BY33" s="418" t="s">
        <v>106</v>
      </c>
      <c r="BZ33" s="418"/>
      <c r="CA33" s="418"/>
      <c r="CB33" s="418"/>
      <c r="CC33" s="418"/>
      <c r="CD33" s="418"/>
      <c r="CE33" s="418"/>
      <c r="CF33" s="418"/>
      <c r="CG33" s="418"/>
      <c r="CH33" s="418"/>
      <c r="CI33" s="418"/>
      <c r="CJ33" s="418"/>
      <c r="CK33" s="418"/>
      <c r="CL33" s="418"/>
      <c r="CM33" s="418"/>
      <c r="CN33" s="12"/>
      <c r="CO33" s="438" t="s">
        <v>121</v>
      </c>
      <c r="CP33" s="438"/>
      <c r="CQ33" s="418" t="s">
        <v>284</v>
      </c>
      <c r="CR33" s="418"/>
      <c r="CS33" s="418"/>
      <c r="CT33" s="418"/>
      <c r="CU33" s="418"/>
      <c r="CV33" s="418"/>
      <c r="CW33" s="418"/>
      <c r="CX33" s="418"/>
      <c r="CY33" s="418"/>
      <c r="CZ33" s="418"/>
      <c r="DA33" s="418"/>
      <c r="DB33" s="418"/>
      <c r="DC33" s="418"/>
      <c r="DD33" s="418"/>
      <c r="DE33" s="418"/>
      <c r="DF33" s="12"/>
      <c r="DG33" s="458" t="s">
        <v>82</v>
      </c>
      <c r="DH33" s="458"/>
      <c r="DI33" s="19"/>
    </row>
    <row r="34" spans="1:113" ht="32.25" customHeight="1" x14ac:dyDescent="0.2">
      <c r="A34" s="2"/>
      <c r="B34" s="5"/>
      <c r="C34" s="456">
        <f>IF(E34="","",1)</f>
        <v>1</v>
      </c>
      <c r="D34" s="456"/>
      <c r="E34" s="455" t="str">
        <f>IF('各会計、関係団体の財政状況及び健全化判断比率'!B7="","",'各会計、関係団体の財政状況及び健全化判断比率'!B7)</f>
        <v>一般会計</v>
      </c>
      <c r="F34" s="455"/>
      <c r="G34" s="455"/>
      <c r="H34" s="455"/>
      <c r="I34" s="455"/>
      <c r="J34" s="455"/>
      <c r="K34" s="455"/>
      <c r="L34" s="455"/>
      <c r="M34" s="455"/>
      <c r="N34" s="455"/>
      <c r="O34" s="455"/>
      <c r="P34" s="455"/>
      <c r="Q34" s="455"/>
      <c r="R34" s="455"/>
      <c r="S34" s="455"/>
      <c r="T34" s="2"/>
      <c r="U34" s="456">
        <f>IF(W34="","",MAX(C34:D43)+1)</f>
        <v>3</v>
      </c>
      <c r="V34" s="456"/>
      <c r="W34" s="455" t="str">
        <f>IF('各会計、関係団体の財政状況及び健全化判断比率'!B28="","",'各会計、関係団体の財政状況及び健全化判断比率'!B28)</f>
        <v>国民健康保険特別会計</v>
      </c>
      <c r="X34" s="455"/>
      <c r="Y34" s="455"/>
      <c r="Z34" s="455"/>
      <c r="AA34" s="455"/>
      <c r="AB34" s="455"/>
      <c r="AC34" s="455"/>
      <c r="AD34" s="455"/>
      <c r="AE34" s="455"/>
      <c r="AF34" s="455"/>
      <c r="AG34" s="455"/>
      <c r="AH34" s="455"/>
      <c r="AI34" s="455"/>
      <c r="AJ34" s="455"/>
      <c r="AK34" s="455"/>
      <c r="AL34" s="2"/>
      <c r="AM34" s="456">
        <f>IF(AO34="","",MAX(C34:D43,U34:V43)+1)</f>
        <v>6</v>
      </c>
      <c r="AN34" s="456"/>
      <c r="AO34" s="455" t="str">
        <f>IF('各会計、関係団体の財政状況及び健全化判断比率'!B31="","",'各会計、関係団体の財政状況及び健全化判断比率'!B31)</f>
        <v>水道事業会計</v>
      </c>
      <c r="AP34" s="455"/>
      <c r="AQ34" s="455"/>
      <c r="AR34" s="455"/>
      <c r="AS34" s="455"/>
      <c r="AT34" s="455"/>
      <c r="AU34" s="455"/>
      <c r="AV34" s="455"/>
      <c r="AW34" s="455"/>
      <c r="AX34" s="455"/>
      <c r="AY34" s="455"/>
      <c r="AZ34" s="455"/>
      <c r="BA34" s="455"/>
      <c r="BB34" s="455"/>
      <c r="BC34" s="455"/>
      <c r="BD34" s="2"/>
      <c r="BE34" s="456" t="str">
        <f>IF(BG34="","",MAX(C34:D43,U34:V43,AM34:AN43)+1)</f>
        <v/>
      </c>
      <c r="BF34" s="456"/>
      <c r="BG34" s="455"/>
      <c r="BH34" s="455"/>
      <c r="BI34" s="455"/>
      <c r="BJ34" s="455"/>
      <c r="BK34" s="455"/>
      <c r="BL34" s="455"/>
      <c r="BM34" s="455"/>
      <c r="BN34" s="455"/>
      <c r="BO34" s="455"/>
      <c r="BP34" s="455"/>
      <c r="BQ34" s="455"/>
      <c r="BR34" s="455"/>
      <c r="BS34" s="455"/>
      <c r="BT34" s="455"/>
      <c r="BU34" s="455"/>
      <c r="BV34" s="2"/>
      <c r="BW34" s="456">
        <f>IF(BY34="","",MAX(C34:D43,U34:V43,AM34:AN43,BE34:BF43)+1)</f>
        <v>8</v>
      </c>
      <c r="BX34" s="456"/>
      <c r="BY34" s="455" t="str">
        <f>IF('各会計、関係団体の財政状況及び健全化判断比率'!B68="","",'各会計、関係団体の財政状況及び健全化判断比率'!B68)</f>
        <v>北千葉広域水道企業団（水道用水供給事業会計）</v>
      </c>
      <c r="BZ34" s="455"/>
      <c r="CA34" s="455"/>
      <c r="CB34" s="455"/>
      <c r="CC34" s="455"/>
      <c r="CD34" s="455"/>
      <c r="CE34" s="455"/>
      <c r="CF34" s="455"/>
      <c r="CG34" s="455"/>
      <c r="CH34" s="455"/>
      <c r="CI34" s="455"/>
      <c r="CJ34" s="455"/>
      <c r="CK34" s="455"/>
      <c r="CL34" s="455"/>
      <c r="CM34" s="455"/>
      <c r="CN34" s="2"/>
      <c r="CO34" s="456">
        <f>IF(CQ34="","",MAX(C34:D43,U34:V43,AM34:AN43,BE34:BF43,BW34:BX43)+1)</f>
        <v>15</v>
      </c>
      <c r="CP34" s="456"/>
      <c r="CQ34" s="455" t="str">
        <f>IF('各会計、関係団体の財政状況及び健全化判断比率'!BS7="","",'各会計、関係団体の財政状況及び健全化判断比率'!BS7)</f>
        <v>野田市開発協会</v>
      </c>
      <c r="CR34" s="455"/>
      <c r="CS34" s="455"/>
      <c r="CT34" s="455"/>
      <c r="CU34" s="455"/>
      <c r="CV34" s="455"/>
      <c r="CW34" s="455"/>
      <c r="CX34" s="455"/>
      <c r="CY34" s="455"/>
      <c r="CZ34" s="455"/>
      <c r="DA34" s="455"/>
      <c r="DB34" s="455"/>
      <c r="DC34" s="455"/>
      <c r="DD34" s="455"/>
      <c r="DE34" s="455"/>
      <c r="DG34" s="457" t="str">
        <f>IF('各会計、関係団体の財政状況及び健全化判断比率'!BR7="","",'各会計、関係団体の財政状況及び健全化判断比率'!BR7)</f>
        <v>○</v>
      </c>
      <c r="DH34" s="457"/>
      <c r="DI34" s="19"/>
    </row>
    <row r="35" spans="1:113" ht="32.25" customHeight="1" x14ac:dyDescent="0.2">
      <c r="A35" s="2"/>
      <c r="B35" s="5"/>
      <c r="C35" s="456">
        <f t="shared" ref="C35:C43" si="0">IF(E35="","",C34+1)</f>
        <v>2</v>
      </c>
      <c r="D35" s="456"/>
      <c r="E35" s="455" t="str">
        <f>IF('各会計、関係団体の財政状況及び健全化判断比率'!B8="","",'各会計、関係団体の財政状況及び健全化判断比率'!B8)</f>
        <v>次木親野井特定土地区画整理事業特別会計</v>
      </c>
      <c r="F35" s="455"/>
      <c r="G35" s="455"/>
      <c r="H35" s="455"/>
      <c r="I35" s="455"/>
      <c r="J35" s="455"/>
      <c r="K35" s="455"/>
      <c r="L35" s="455"/>
      <c r="M35" s="455"/>
      <c r="N35" s="455"/>
      <c r="O35" s="455"/>
      <c r="P35" s="455"/>
      <c r="Q35" s="455"/>
      <c r="R35" s="455"/>
      <c r="S35" s="455"/>
      <c r="T35" s="2"/>
      <c r="U35" s="456">
        <f t="shared" ref="U35:U43" si="1">IF(W35="","",U34+1)</f>
        <v>4</v>
      </c>
      <c r="V35" s="456"/>
      <c r="W35" s="455" t="str">
        <f>IF('各会計、関係団体の財政状況及び健全化判断比率'!B29="","",'各会計、関係団体の財政状況及び健全化判断比率'!B29)</f>
        <v>介護保険特別会計</v>
      </c>
      <c r="X35" s="455"/>
      <c r="Y35" s="455"/>
      <c r="Z35" s="455"/>
      <c r="AA35" s="455"/>
      <c r="AB35" s="455"/>
      <c r="AC35" s="455"/>
      <c r="AD35" s="455"/>
      <c r="AE35" s="455"/>
      <c r="AF35" s="455"/>
      <c r="AG35" s="455"/>
      <c r="AH35" s="455"/>
      <c r="AI35" s="455"/>
      <c r="AJ35" s="455"/>
      <c r="AK35" s="455"/>
      <c r="AL35" s="2"/>
      <c r="AM35" s="456">
        <f t="shared" ref="AM35:AM43" si="2">IF(AO35="","",AM34+1)</f>
        <v>7</v>
      </c>
      <c r="AN35" s="456"/>
      <c r="AO35" s="455" t="str">
        <f>IF('各会計、関係団体の財政状況及び健全化判断比率'!B32="","",'各会計、関係団体の財政状況及び健全化判断比率'!B32)</f>
        <v>下水道事業会計</v>
      </c>
      <c r="AP35" s="455"/>
      <c r="AQ35" s="455"/>
      <c r="AR35" s="455"/>
      <c r="AS35" s="455"/>
      <c r="AT35" s="455"/>
      <c r="AU35" s="455"/>
      <c r="AV35" s="455"/>
      <c r="AW35" s="455"/>
      <c r="AX35" s="455"/>
      <c r="AY35" s="455"/>
      <c r="AZ35" s="455"/>
      <c r="BA35" s="455"/>
      <c r="BB35" s="455"/>
      <c r="BC35" s="455"/>
      <c r="BD35" s="2"/>
      <c r="BE35" s="456" t="str">
        <f t="shared" ref="BE35:BE43" si="3">IF(BG35="","",BE34+1)</f>
        <v/>
      </c>
      <c r="BF35" s="456"/>
      <c r="BG35" s="455"/>
      <c r="BH35" s="455"/>
      <c r="BI35" s="455"/>
      <c r="BJ35" s="455"/>
      <c r="BK35" s="455"/>
      <c r="BL35" s="455"/>
      <c r="BM35" s="455"/>
      <c r="BN35" s="455"/>
      <c r="BO35" s="455"/>
      <c r="BP35" s="455"/>
      <c r="BQ35" s="455"/>
      <c r="BR35" s="455"/>
      <c r="BS35" s="455"/>
      <c r="BT35" s="455"/>
      <c r="BU35" s="455"/>
      <c r="BV35" s="2"/>
      <c r="BW35" s="456">
        <f t="shared" ref="BW35:BW43" si="4">IF(BY35="","",BW34+1)</f>
        <v>9</v>
      </c>
      <c r="BX35" s="456"/>
      <c r="BY35" s="455" t="str">
        <f>IF('各会計、関係団体の財政状況及び健全化判断比率'!B69="","",'各会計、関係団体の財政状況及び健全化判断比率'!B69)</f>
        <v>千葉県市町村総合事務組合（一般会計）</v>
      </c>
      <c r="BZ35" s="455"/>
      <c r="CA35" s="455"/>
      <c r="CB35" s="455"/>
      <c r="CC35" s="455"/>
      <c r="CD35" s="455"/>
      <c r="CE35" s="455"/>
      <c r="CF35" s="455"/>
      <c r="CG35" s="455"/>
      <c r="CH35" s="455"/>
      <c r="CI35" s="455"/>
      <c r="CJ35" s="455"/>
      <c r="CK35" s="455"/>
      <c r="CL35" s="455"/>
      <c r="CM35" s="455"/>
      <c r="CN35" s="2"/>
      <c r="CO35" s="456">
        <f t="shared" ref="CO35:CO43" si="5">IF(CQ35="","",CO34+1)</f>
        <v>16</v>
      </c>
      <c r="CP35" s="456"/>
      <c r="CQ35" s="455" t="str">
        <f>IF('各会計、関係団体の財政状況及び健全化判断比率'!BS8="","",'各会計、関係団体の財政状況及び健全化判断比率'!BS8)</f>
        <v>野田業務サービス株式会社</v>
      </c>
      <c r="CR35" s="455"/>
      <c r="CS35" s="455"/>
      <c r="CT35" s="455"/>
      <c r="CU35" s="455"/>
      <c r="CV35" s="455"/>
      <c r="CW35" s="455"/>
      <c r="CX35" s="455"/>
      <c r="CY35" s="455"/>
      <c r="CZ35" s="455"/>
      <c r="DA35" s="455"/>
      <c r="DB35" s="455"/>
      <c r="DC35" s="455"/>
      <c r="DD35" s="455"/>
      <c r="DE35" s="455"/>
      <c r="DG35" s="457" t="str">
        <f>IF('各会計、関係団体の財政状況及び健全化判断比率'!BR8="","",'各会計、関係団体の財政状況及び健全化判断比率'!BR8)</f>
        <v/>
      </c>
      <c r="DH35" s="457"/>
      <c r="DI35" s="19"/>
    </row>
    <row r="36" spans="1:113" ht="32.25" customHeight="1" x14ac:dyDescent="0.2">
      <c r="A36" s="2"/>
      <c r="B36" s="5"/>
      <c r="C36" s="456" t="str">
        <f t="shared" si="0"/>
        <v/>
      </c>
      <c r="D36" s="456"/>
      <c r="E36" s="455" t="str">
        <f>IF('各会計、関係団体の財政状況及び健全化判断比率'!B9="","",'各会計、関係団体の財政状況及び健全化判断比率'!B9)</f>
        <v/>
      </c>
      <c r="F36" s="455"/>
      <c r="G36" s="455"/>
      <c r="H36" s="455"/>
      <c r="I36" s="455"/>
      <c r="J36" s="455"/>
      <c r="K36" s="455"/>
      <c r="L36" s="455"/>
      <c r="M36" s="455"/>
      <c r="N36" s="455"/>
      <c r="O36" s="455"/>
      <c r="P36" s="455"/>
      <c r="Q36" s="455"/>
      <c r="R36" s="455"/>
      <c r="S36" s="455"/>
      <c r="T36" s="2"/>
      <c r="U36" s="456">
        <f t="shared" si="1"/>
        <v>5</v>
      </c>
      <c r="V36" s="456"/>
      <c r="W36" s="455" t="str">
        <f>IF('各会計、関係団体の財政状況及び健全化判断比率'!B30="","",'各会計、関係団体の財政状況及び健全化判断比率'!B30)</f>
        <v>後期高齢者医療特別会計</v>
      </c>
      <c r="X36" s="455"/>
      <c r="Y36" s="455"/>
      <c r="Z36" s="455"/>
      <c r="AA36" s="455"/>
      <c r="AB36" s="455"/>
      <c r="AC36" s="455"/>
      <c r="AD36" s="455"/>
      <c r="AE36" s="455"/>
      <c r="AF36" s="455"/>
      <c r="AG36" s="455"/>
      <c r="AH36" s="455"/>
      <c r="AI36" s="455"/>
      <c r="AJ36" s="455"/>
      <c r="AK36" s="455"/>
      <c r="AL36" s="2"/>
      <c r="AM36" s="456" t="str">
        <f t="shared" si="2"/>
        <v/>
      </c>
      <c r="AN36" s="456"/>
      <c r="AO36" s="455"/>
      <c r="AP36" s="455"/>
      <c r="AQ36" s="455"/>
      <c r="AR36" s="455"/>
      <c r="AS36" s="455"/>
      <c r="AT36" s="455"/>
      <c r="AU36" s="455"/>
      <c r="AV36" s="455"/>
      <c r="AW36" s="455"/>
      <c r="AX36" s="455"/>
      <c r="AY36" s="455"/>
      <c r="AZ36" s="455"/>
      <c r="BA36" s="455"/>
      <c r="BB36" s="455"/>
      <c r="BC36" s="455"/>
      <c r="BD36" s="2"/>
      <c r="BE36" s="456" t="str">
        <f t="shared" si="3"/>
        <v/>
      </c>
      <c r="BF36" s="456"/>
      <c r="BG36" s="455"/>
      <c r="BH36" s="455"/>
      <c r="BI36" s="455"/>
      <c r="BJ36" s="455"/>
      <c r="BK36" s="455"/>
      <c r="BL36" s="455"/>
      <c r="BM36" s="455"/>
      <c r="BN36" s="455"/>
      <c r="BO36" s="455"/>
      <c r="BP36" s="455"/>
      <c r="BQ36" s="455"/>
      <c r="BR36" s="455"/>
      <c r="BS36" s="455"/>
      <c r="BT36" s="455"/>
      <c r="BU36" s="455"/>
      <c r="BV36" s="2"/>
      <c r="BW36" s="456">
        <f t="shared" si="4"/>
        <v>10</v>
      </c>
      <c r="BX36" s="456"/>
      <c r="BY36" s="455" t="str">
        <f>IF('各会計、関係団体の財政状況及び健全化判断比率'!B70="","",'各会計、関係団体の財政状況及び健全化判断比率'!B70)</f>
        <v>千葉県市町村総合事務組合（千葉県自治会館管理運営特別会計）</v>
      </c>
      <c r="BZ36" s="455"/>
      <c r="CA36" s="455"/>
      <c r="CB36" s="455"/>
      <c r="CC36" s="455"/>
      <c r="CD36" s="455"/>
      <c r="CE36" s="455"/>
      <c r="CF36" s="455"/>
      <c r="CG36" s="455"/>
      <c r="CH36" s="455"/>
      <c r="CI36" s="455"/>
      <c r="CJ36" s="455"/>
      <c r="CK36" s="455"/>
      <c r="CL36" s="455"/>
      <c r="CM36" s="455"/>
      <c r="CN36" s="2"/>
      <c r="CO36" s="456">
        <f t="shared" si="5"/>
        <v>17</v>
      </c>
      <c r="CP36" s="456"/>
      <c r="CQ36" s="455" t="str">
        <f>IF('各会計、関係団体の財政状況及び健全化判断比率'!BS9="","",'各会計、関係団体の財政状況及び健全化判断比率'!BS9)</f>
        <v>野田市土地開発公社</v>
      </c>
      <c r="CR36" s="455"/>
      <c r="CS36" s="455"/>
      <c r="CT36" s="455"/>
      <c r="CU36" s="455"/>
      <c r="CV36" s="455"/>
      <c r="CW36" s="455"/>
      <c r="CX36" s="455"/>
      <c r="CY36" s="455"/>
      <c r="CZ36" s="455"/>
      <c r="DA36" s="455"/>
      <c r="DB36" s="455"/>
      <c r="DC36" s="455"/>
      <c r="DD36" s="455"/>
      <c r="DE36" s="455"/>
      <c r="DG36" s="457" t="str">
        <f>IF('各会計、関係団体の財政状況及び健全化判断比率'!BR9="","",'各会計、関係団体の財政状況及び健全化判断比率'!BR9)</f>
        <v>○</v>
      </c>
      <c r="DH36" s="457"/>
      <c r="DI36" s="19"/>
    </row>
    <row r="37" spans="1:113" ht="32.25" customHeight="1" x14ac:dyDescent="0.2">
      <c r="A37" s="2"/>
      <c r="B37" s="5"/>
      <c r="C37" s="456" t="str">
        <f t="shared" si="0"/>
        <v/>
      </c>
      <c r="D37" s="456"/>
      <c r="E37" s="455" t="str">
        <f>IF('各会計、関係団体の財政状況及び健全化判断比率'!B10="","",'各会計、関係団体の財政状況及び健全化判断比率'!B10)</f>
        <v/>
      </c>
      <c r="F37" s="455"/>
      <c r="G37" s="455"/>
      <c r="H37" s="455"/>
      <c r="I37" s="455"/>
      <c r="J37" s="455"/>
      <c r="K37" s="455"/>
      <c r="L37" s="455"/>
      <c r="M37" s="455"/>
      <c r="N37" s="455"/>
      <c r="O37" s="455"/>
      <c r="P37" s="455"/>
      <c r="Q37" s="455"/>
      <c r="R37" s="455"/>
      <c r="S37" s="455"/>
      <c r="T37" s="2"/>
      <c r="U37" s="456" t="str">
        <f t="shared" si="1"/>
        <v/>
      </c>
      <c r="V37" s="456"/>
      <c r="W37" s="455"/>
      <c r="X37" s="455"/>
      <c r="Y37" s="455"/>
      <c r="Z37" s="455"/>
      <c r="AA37" s="455"/>
      <c r="AB37" s="455"/>
      <c r="AC37" s="455"/>
      <c r="AD37" s="455"/>
      <c r="AE37" s="455"/>
      <c r="AF37" s="455"/>
      <c r="AG37" s="455"/>
      <c r="AH37" s="455"/>
      <c r="AI37" s="455"/>
      <c r="AJ37" s="455"/>
      <c r="AK37" s="455"/>
      <c r="AL37" s="2"/>
      <c r="AM37" s="456" t="str">
        <f t="shared" si="2"/>
        <v/>
      </c>
      <c r="AN37" s="456"/>
      <c r="AO37" s="455"/>
      <c r="AP37" s="455"/>
      <c r="AQ37" s="455"/>
      <c r="AR37" s="455"/>
      <c r="AS37" s="455"/>
      <c r="AT37" s="455"/>
      <c r="AU37" s="455"/>
      <c r="AV37" s="455"/>
      <c r="AW37" s="455"/>
      <c r="AX37" s="455"/>
      <c r="AY37" s="455"/>
      <c r="AZ37" s="455"/>
      <c r="BA37" s="455"/>
      <c r="BB37" s="455"/>
      <c r="BC37" s="455"/>
      <c r="BD37" s="2"/>
      <c r="BE37" s="456" t="str">
        <f t="shared" si="3"/>
        <v/>
      </c>
      <c r="BF37" s="456"/>
      <c r="BG37" s="455"/>
      <c r="BH37" s="455"/>
      <c r="BI37" s="455"/>
      <c r="BJ37" s="455"/>
      <c r="BK37" s="455"/>
      <c r="BL37" s="455"/>
      <c r="BM37" s="455"/>
      <c r="BN37" s="455"/>
      <c r="BO37" s="455"/>
      <c r="BP37" s="455"/>
      <c r="BQ37" s="455"/>
      <c r="BR37" s="455"/>
      <c r="BS37" s="455"/>
      <c r="BT37" s="455"/>
      <c r="BU37" s="455"/>
      <c r="BV37" s="2"/>
      <c r="BW37" s="456">
        <f t="shared" si="4"/>
        <v>11</v>
      </c>
      <c r="BX37" s="456"/>
      <c r="BY37" s="455" t="str">
        <f>IF('各会計、関係団体の財政状況及び健全化判断比率'!B71="","",'各会計、関係団体の財政状況及び健全化判断比率'!B71)</f>
        <v>千葉県市町村総合事務組合（千葉県自治研修センター特別会計）</v>
      </c>
      <c r="BZ37" s="455"/>
      <c r="CA37" s="455"/>
      <c r="CB37" s="455"/>
      <c r="CC37" s="455"/>
      <c r="CD37" s="455"/>
      <c r="CE37" s="455"/>
      <c r="CF37" s="455"/>
      <c r="CG37" s="455"/>
      <c r="CH37" s="455"/>
      <c r="CI37" s="455"/>
      <c r="CJ37" s="455"/>
      <c r="CK37" s="455"/>
      <c r="CL37" s="455"/>
      <c r="CM37" s="455"/>
      <c r="CN37" s="2"/>
      <c r="CO37" s="456">
        <f t="shared" si="5"/>
        <v>18</v>
      </c>
      <c r="CP37" s="456"/>
      <c r="CQ37" s="455" t="str">
        <f>IF('各会計、関係団体の財政状況及び健全化判断比率'!BS10="","",'各会計、関係団体の財政状況及び健全化判断比率'!BS10)</f>
        <v>野田自然共生ファーム</v>
      </c>
      <c r="CR37" s="455"/>
      <c r="CS37" s="455"/>
      <c r="CT37" s="455"/>
      <c r="CU37" s="455"/>
      <c r="CV37" s="455"/>
      <c r="CW37" s="455"/>
      <c r="CX37" s="455"/>
      <c r="CY37" s="455"/>
      <c r="CZ37" s="455"/>
      <c r="DA37" s="455"/>
      <c r="DB37" s="455"/>
      <c r="DC37" s="455"/>
      <c r="DD37" s="455"/>
      <c r="DE37" s="455"/>
      <c r="DG37" s="457" t="str">
        <f>IF('各会計、関係団体の財政状況及び健全化判断比率'!BR10="","",'各会計、関係団体の財政状況及び健全化判断比率'!BR10)</f>
        <v/>
      </c>
      <c r="DH37" s="457"/>
      <c r="DI37" s="19"/>
    </row>
    <row r="38" spans="1:113" ht="32.25" customHeight="1" x14ac:dyDescent="0.2">
      <c r="A38" s="2"/>
      <c r="B38" s="5"/>
      <c r="C38" s="456" t="str">
        <f t="shared" si="0"/>
        <v/>
      </c>
      <c r="D38" s="456"/>
      <c r="E38" s="455" t="str">
        <f>IF('各会計、関係団体の財政状況及び健全化判断比率'!B11="","",'各会計、関係団体の財政状況及び健全化判断比率'!B11)</f>
        <v/>
      </c>
      <c r="F38" s="455"/>
      <c r="G38" s="455"/>
      <c r="H38" s="455"/>
      <c r="I38" s="455"/>
      <c r="J38" s="455"/>
      <c r="K38" s="455"/>
      <c r="L38" s="455"/>
      <c r="M38" s="455"/>
      <c r="N38" s="455"/>
      <c r="O38" s="455"/>
      <c r="P38" s="455"/>
      <c r="Q38" s="455"/>
      <c r="R38" s="455"/>
      <c r="S38" s="455"/>
      <c r="T38" s="2"/>
      <c r="U38" s="456" t="str">
        <f t="shared" si="1"/>
        <v/>
      </c>
      <c r="V38" s="456"/>
      <c r="W38" s="455"/>
      <c r="X38" s="455"/>
      <c r="Y38" s="455"/>
      <c r="Z38" s="455"/>
      <c r="AA38" s="455"/>
      <c r="AB38" s="455"/>
      <c r="AC38" s="455"/>
      <c r="AD38" s="455"/>
      <c r="AE38" s="455"/>
      <c r="AF38" s="455"/>
      <c r="AG38" s="455"/>
      <c r="AH38" s="455"/>
      <c r="AI38" s="455"/>
      <c r="AJ38" s="455"/>
      <c r="AK38" s="455"/>
      <c r="AL38" s="2"/>
      <c r="AM38" s="456" t="str">
        <f t="shared" si="2"/>
        <v/>
      </c>
      <c r="AN38" s="456"/>
      <c r="AO38" s="455"/>
      <c r="AP38" s="455"/>
      <c r="AQ38" s="455"/>
      <c r="AR38" s="455"/>
      <c r="AS38" s="455"/>
      <c r="AT38" s="455"/>
      <c r="AU38" s="455"/>
      <c r="AV38" s="455"/>
      <c r="AW38" s="455"/>
      <c r="AX38" s="455"/>
      <c r="AY38" s="455"/>
      <c r="AZ38" s="455"/>
      <c r="BA38" s="455"/>
      <c r="BB38" s="455"/>
      <c r="BC38" s="455"/>
      <c r="BD38" s="2"/>
      <c r="BE38" s="456" t="str">
        <f t="shared" si="3"/>
        <v/>
      </c>
      <c r="BF38" s="456"/>
      <c r="BG38" s="455"/>
      <c r="BH38" s="455"/>
      <c r="BI38" s="455"/>
      <c r="BJ38" s="455"/>
      <c r="BK38" s="455"/>
      <c r="BL38" s="455"/>
      <c r="BM38" s="455"/>
      <c r="BN38" s="455"/>
      <c r="BO38" s="455"/>
      <c r="BP38" s="455"/>
      <c r="BQ38" s="455"/>
      <c r="BR38" s="455"/>
      <c r="BS38" s="455"/>
      <c r="BT38" s="455"/>
      <c r="BU38" s="455"/>
      <c r="BV38" s="2"/>
      <c r="BW38" s="456">
        <f t="shared" si="4"/>
        <v>12</v>
      </c>
      <c r="BX38" s="456"/>
      <c r="BY38" s="455" t="str">
        <f>IF('各会計、関係団体の財政状況及び健全化判断比率'!B72="","",'各会計、関係団体の財政状況及び健全化判断比率'!B72)</f>
        <v>千葉県市町村総合事務組合（千葉県市町村交通災害共済特別会計）</v>
      </c>
      <c r="BZ38" s="455"/>
      <c r="CA38" s="455"/>
      <c r="CB38" s="455"/>
      <c r="CC38" s="455"/>
      <c r="CD38" s="455"/>
      <c r="CE38" s="455"/>
      <c r="CF38" s="455"/>
      <c r="CG38" s="455"/>
      <c r="CH38" s="455"/>
      <c r="CI38" s="455"/>
      <c r="CJ38" s="455"/>
      <c r="CK38" s="455"/>
      <c r="CL38" s="455"/>
      <c r="CM38" s="455"/>
      <c r="CN38" s="2"/>
      <c r="CO38" s="456" t="str">
        <f t="shared" si="5"/>
        <v/>
      </c>
      <c r="CP38" s="456"/>
      <c r="CQ38" s="455" t="str">
        <f>IF('各会計、関係団体の財政状況及び健全化判断比率'!BS11="","",'各会計、関係団体の財政状況及び健全化判断比率'!BS11)</f>
        <v/>
      </c>
      <c r="CR38" s="455"/>
      <c r="CS38" s="455"/>
      <c r="CT38" s="455"/>
      <c r="CU38" s="455"/>
      <c r="CV38" s="455"/>
      <c r="CW38" s="455"/>
      <c r="CX38" s="455"/>
      <c r="CY38" s="455"/>
      <c r="CZ38" s="455"/>
      <c r="DA38" s="455"/>
      <c r="DB38" s="455"/>
      <c r="DC38" s="455"/>
      <c r="DD38" s="455"/>
      <c r="DE38" s="455"/>
      <c r="DG38" s="457" t="str">
        <f>IF('各会計、関係団体の財政状況及び健全化判断比率'!BR11="","",'各会計、関係団体の財政状況及び健全化判断比率'!BR11)</f>
        <v/>
      </c>
      <c r="DH38" s="457"/>
      <c r="DI38" s="19"/>
    </row>
    <row r="39" spans="1:113" ht="32.25" customHeight="1" x14ac:dyDescent="0.2">
      <c r="A39" s="2"/>
      <c r="B39" s="5"/>
      <c r="C39" s="456" t="str">
        <f t="shared" si="0"/>
        <v/>
      </c>
      <c r="D39" s="456"/>
      <c r="E39" s="455" t="str">
        <f>IF('各会計、関係団体の財政状況及び健全化判断比率'!B12="","",'各会計、関係団体の財政状況及び健全化判断比率'!B12)</f>
        <v/>
      </c>
      <c r="F39" s="455"/>
      <c r="G39" s="455"/>
      <c r="H39" s="455"/>
      <c r="I39" s="455"/>
      <c r="J39" s="455"/>
      <c r="K39" s="455"/>
      <c r="L39" s="455"/>
      <c r="M39" s="455"/>
      <c r="N39" s="455"/>
      <c r="O39" s="455"/>
      <c r="P39" s="455"/>
      <c r="Q39" s="455"/>
      <c r="R39" s="455"/>
      <c r="S39" s="455"/>
      <c r="T39" s="2"/>
      <c r="U39" s="456" t="str">
        <f t="shared" si="1"/>
        <v/>
      </c>
      <c r="V39" s="456"/>
      <c r="W39" s="455"/>
      <c r="X39" s="455"/>
      <c r="Y39" s="455"/>
      <c r="Z39" s="455"/>
      <c r="AA39" s="455"/>
      <c r="AB39" s="455"/>
      <c r="AC39" s="455"/>
      <c r="AD39" s="455"/>
      <c r="AE39" s="455"/>
      <c r="AF39" s="455"/>
      <c r="AG39" s="455"/>
      <c r="AH39" s="455"/>
      <c r="AI39" s="455"/>
      <c r="AJ39" s="455"/>
      <c r="AK39" s="455"/>
      <c r="AL39" s="2"/>
      <c r="AM39" s="456" t="str">
        <f t="shared" si="2"/>
        <v/>
      </c>
      <c r="AN39" s="456"/>
      <c r="AO39" s="455"/>
      <c r="AP39" s="455"/>
      <c r="AQ39" s="455"/>
      <c r="AR39" s="455"/>
      <c r="AS39" s="455"/>
      <c r="AT39" s="455"/>
      <c r="AU39" s="455"/>
      <c r="AV39" s="455"/>
      <c r="AW39" s="455"/>
      <c r="AX39" s="455"/>
      <c r="AY39" s="455"/>
      <c r="AZ39" s="455"/>
      <c r="BA39" s="455"/>
      <c r="BB39" s="455"/>
      <c r="BC39" s="455"/>
      <c r="BD39" s="2"/>
      <c r="BE39" s="456" t="str">
        <f t="shared" si="3"/>
        <v/>
      </c>
      <c r="BF39" s="456"/>
      <c r="BG39" s="455"/>
      <c r="BH39" s="455"/>
      <c r="BI39" s="455"/>
      <c r="BJ39" s="455"/>
      <c r="BK39" s="455"/>
      <c r="BL39" s="455"/>
      <c r="BM39" s="455"/>
      <c r="BN39" s="455"/>
      <c r="BO39" s="455"/>
      <c r="BP39" s="455"/>
      <c r="BQ39" s="455"/>
      <c r="BR39" s="455"/>
      <c r="BS39" s="455"/>
      <c r="BT39" s="455"/>
      <c r="BU39" s="455"/>
      <c r="BV39" s="2"/>
      <c r="BW39" s="456">
        <f t="shared" si="4"/>
        <v>13</v>
      </c>
      <c r="BX39" s="456"/>
      <c r="BY39" s="455" t="str">
        <f>IF('各会計、関係団体の財政状況及び健全化判断比率'!B73="","",'各会計、関係団体の財政状況及び健全化判断比率'!B73)</f>
        <v>千葉県後期高齢者医療広域連合（一般会計）</v>
      </c>
      <c r="BZ39" s="455"/>
      <c r="CA39" s="455"/>
      <c r="CB39" s="455"/>
      <c r="CC39" s="455"/>
      <c r="CD39" s="455"/>
      <c r="CE39" s="455"/>
      <c r="CF39" s="455"/>
      <c r="CG39" s="455"/>
      <c r="CH39" s="455"/>
      <c r="CI39" s="455"/>
      <c r="CJ39" s="455"/>
      <c r="CK39" s="455"/>
      <c r="CL39" s="455"/>
      <c r="CM39" s="455"/>
      <c r="CN39" s="2"/>
      <c r="CO39" s="456" t="str">
        <f t="shared" si="5"/>
        <v/>
      </c>
      <c r="CP39" s="456"/>
      <c r="CQ39" s="455" t="str">
        <f>IF('各会計、関係団体の財政状況及び健全化判断比率'!BS12="","",'各会計、関係団体の財政状況及び健全化判断比率'!BS12)</f>
        <v/>
      </c>
      <c r="CR39" s="455"/>
      <c r="CS39" s="455"/>
      <c r="CT39" s="455"/>
      <c r="CU39" s="455"/>
      <c r="CV39" s="455"/>
      <c r="CW39" s="455"/>
      <c r="CX39" s="455"/>
      <c r="CY39" s="455"/>
      <c r="CZ39" s="455"/>
      <c r="DA39" s="455"/>
      <c r="DB39" s="455"/>
      <c r="DC39" s="455"/>
      <c r="DD39" s="455"/>
      <c r="DE39" s="455"/>
      <c r="DG39" s="457" t="str">
        <f>IF('各会計、関係団体の財政状況及び健全化判断比率'!BR12="","",'各会計、関係団体の財政状況及び健全化判断比率'!BR12)</f>
        <v/>
      </c>
      <c r="DH39" s="457"/>
      <c r="DI39" s="19"/>
    </row>
    <row r="40" spans="1:113" ht="32.25" customHeight="1" x14ac:dyDescent="0.2">
      <c r="A40" s="2"/>
      <c r="B40" s="5"/>
      <c r="C40" s="456" t="str">
        <f t="shared" si="0"/>
        <v/>
      </c>
      <c r="D40" s="456"/>
      <c r="E40" s="455" t="str">
        <f>IF('各会計、関係団体の財政状況及び健全化判断比率'!B13="","",'各会計、関係団体の財政状況及び健全化判断比率'!B13)</f>
        <v/>
      </c>
      <c r="F40" s="455"/>
      <c r="G40" s="455"/>
      <c r="H40" s="455"/>
      <c r="I40" s="455"/>
      <c r="J40" s="455"/>
      <c r="K40" s="455"/>
      <c r="L40" s="455"/>
      <c r="M40" s="455"/>
      <c r="N40" s="455"/>
      <c r="O40" s="455"/>
      <c r="P40" s="455"/>
      <c r="Q40" s="455"/>
      <c r="R40" s="455"/>
      <c r="S40" s="455"/>
      <c r="T40" s="2"/>
      <c r="U40" s="456" t="str">
        <f t="shared" si="1"/>
        <v/>
      </c>
      <c r="V40" s="456"/>
      <c r="W40" s="455"/>
      <c r="X40" s="455"/>
      <c r="Y40" s="455"/>
      <c r="Z40" s="455"/>
      <c r="AA40" s="455"/>
      <c r="AB40" s="455"/>
      <c r="AC40" s="455"/>
      <c r="AD40" s="455"/>
      <c r="AE40" s="455"/>
      <c r="AF40" s="455"/>
      <c r="AG40" s="455"/>
      <c r="AH40" s="455"/>
      <c r="AI40" s="455"/>
      <c r="AJ40" s="455"/>
      <c r="AK40" s="455"/>
      <c r="AL40" s="2"/>
      <c r="AM40" s="456" t="str">
        <f t="shared" si="2"/>
        <v/>
      </c>
      <c r="AN40" s="456"/>
      <c r="AO40" s="455"/>
      <c r="AP40" s="455"/>
      <c r="AQ40" s="455"/>
      <c r="AR40" s="455"/>
      <c r="AS40" s="455"/>
      <c r="AT40" s="455"/>
      <c r="AU40" s="455"/>
      <c r="AV40" s="455"/>
      <c r="AW40" s="455"/>
      <c r="AX40" s="455"/>
      <c r="AY40" s="455"/>
      <c r="AZ40" s="455"/>
      <c r="BA40" s="455"/>
      <c r="BB40" s="455"/>
      <c r="BC40" s="455"/>
      <c r="BD40" s="2"/>
      <c r="BE40" s="456" t="str">
        <f t="shared" si="3"/>
        <v/>
      </c>
      <c r="BF40" s="456"/>
      <c r="BG40" s="455"/>
      <c r="BH40" s="455"/>
      <c r="BI40" s="455"/>
      <c r="BJ40" s="455"/>
      <c r="BK40" s="455"/>
      <c r="BL40" s="455"/>
      <c r="BM40" s="455"/>
      <c r="BN40" s="455"/>
      <c r="BO40" s="455"/>
      <c r="BP40" s="455"/>
      <c r="BQ40" s="455"/>
      <c r="BR40" s="455"/>
      <c r="BS40" s="455"/>
      <c r="BT40" s="455"/>
      <c r="BU40" s="455"/>
      <c r="BV40" s="2"/>
      <c r="BW40" s="456">
        <f t="shared" si="4"/>
        <v>14</v>
      </c>
      <c r="BX40" s="456"/>
      <c r="BY40" s="455" t="str">
        <f>IF('各会計、関係団体の財政状況及び健全化判断比率'!B74="","",'各会計、関係団体の財政状況及び健全化判断比率'!B74)</f>
        <v>千葉県後期高齢者医療広域連合（後期高齢者医療特別会計）</v>
      </c>
      <c r="BZ40" s="455"/>
      <c r="CA40" s="455"/>
      <c r="CB40" s="455"/>
      <c r="CC40" s="455"/>
      <c r="CD40" s="455"/>
      <c r="CE40" s="455"/>
      <c r="CF40" s="455"/>
      <c r="CG40" s="455"/>
      <c r="CH40" s="455"/>
      <c r="CI40" s="455"/>
      <c r="CJ40" s="455"/>
      <c r="CK40" s="455"/>
      <c r="CL40" s="455"/>
      <c r="CM40" s="455"/>
      <c r="CN40" s="2"/>
      <c r="CO40" s="456" t="str">
        <f t="shared" si="5"/>
        <v/>
      </c>
      <c r="CP40" s="456"/>
      <c r="CQ40" s="455" t="str">
        <f>IF('各会計、関係団体の財政状況及び健全化判断比率'!BS13="","",'各会計、関係団体の財政状況及び健全化判断比率'!BS13)</f>
        <v/>
      </c>
      <c r="CR40" s="455"/>
      <c r="CS40" s="455"/>
      <c r="CT40" s="455"/>
      <c r="CU40" s="455"/>
      <c r="CV40" s="455"/>
      <c r="CW40" s="455"/>
      <c r="CX40" s="455"/>
      <c r="CY40" s="455"/>
      <c r="CZ40" s="455"/>
      <c r="DA40" s="455"/>
      <c r="DB40" s="455"/>
      <c r="DC40" s="455"/>
      <c r="DD40" s="455"/>
      <c r="DE40" s="455"/>
      <c r="DG40" s="457" t="str">
        <f>IF('各会計、関係団体の財政状況及び健全化判断比率'!BR13="","",'各会計、関係団体の財政状況及び健全化判断比率'!BR13)</f>
        <v/>
      </c>
      <c r="DH40" s="457"/>
      <c r="DI40" s="19"/>
    </row>
    <row r="41" spans="1:113" ht="32.25" customHeight="1" x14ac:dyDescent="0.2">
      <c r="A41" s="2"/>
      <c r="B41" s="5"/>
      <c r="C41" s="456" t="str">
        <f t="shared" si="0"/>
        <v/>
      </c>
      <c r="D41" s="456"/>
      <c r="E41" s="455" t="str">
        <f>IF('各会計、関係団体の財政状況及び健全化判断比率'!B14="","",'各会計、関係団体の財政状況及び健全化判断比率'!B14)</f>
        <v/>
      </c>
      <c r="F41" s="455"/>
      <c r="G41" s="455"/>
      <c r="H41" s="455"/>
      <c r="I41" s="455"/>
      <c r="J41" s="455"/>
      <c r="K41" s="455"/>
      <c r="L41" s="455"/>
      <c r="M41" s="455"/>
      <c r="N41" s="455"/>
      <c r="O41" s="455"/>
      <c r="P41" s="455"/>
      <c r="Q41" s="455"/>
      <c r="R41" s="455"/>
      <c r="S41" s="455"/>
      <c r="T41" s="2"/>
      <c r="U41" s="456" t="str">
        <f t="shared" si="1"/>
        <v/>
      </c>
      <c r="V41" s="456"/>
      <c r="W41" s="455"/>
      <c r="X41" s="455"/>
      <c r="Y41" s="455"/>
      <c r="Z41" s="455"/>
      <c r="AA41" s="455"/>
      <c r="AB41" s="455"/>
      <c r="AC41" s="455"/>
      <c r="AD41" s="455"/>
      <c r="AE41" s="455"/>
      <c r="AF41" s="455"/>
      <c r="AG41" s="455"/>
      <c r="AH41" s="455"/>
      <c r="AI41" s="455"/>
      <c r="AJ41" s="455"/>
      <c r="AK41" s="455"/>
      <c r="AL41" s="2"/>
      <c r="AM41" s="456" t="str">
        <f t="shared" si="2"/>
        <v/>
      </c>
      <c r="AN41" s="456"/>
      <c r="AO41" s="455"/>
      <c r="AP41" s="455"/>
      <c r="AQ41" s="455"/>
      <c r="AR41" s="455"/>
      <c r="AS41" s="455"/>
      <c r="AT41" s="455"/>
      <c r="AU41" s="455"/>
      <c r="AV41" s="455"/>
      <c r="AW41" s="455"/>
      <c r="AX41" s="455"/>
      <c r="AY41" s="455"/>
      <c r="AZ41" s="455"/>
      <c r="BA41" s="455"/>
      <c r="BB41" s="455"/>
      <c r="BC41" s="455"/>
      <c r="BD41" s="2"/>
      <c r="BE41" s="456" t="str">
        <f t="shared" si="3"/>
        <v/>
      </c>
      <c r="BF41" s="456"/>
      <c r="BG41" s="455"/>
      <c r="BH41" s="455"/>
      <c r="BI41" s="455"/>
      <c r="BJ41" s="455"/>
      <c r="BK41" s="455"/>
      <c r="BL41" s="455"/>
      <c r="BM41" s="455"/>
      <c r="BN41" s="455"/>
      <c r="BO41" s="455"/>
      <c r="BP41" s="455"/>
      <c r="BQ41" s="455"/>
      <c r="BR41" s="455"/>
      <c r="BS41" s="455"/>
      <c r="BT41" s="455"/>
      <c r="BU41" s="455"/>
      <c r="BV41" s="2"/>
      <c r="BW41" s="456" t="str">
        <f t="shared" si="4"/>
        <v/>
      </c>
      <c r="BX41" s="456"/>
      <c r="BY41" s="455" t="str">
        <f>IF('各会計、関係団体の財政状況及び健全化判断比率'!B75="","",'各会計、関係団体の財政状況及び健全化判断比率'!B75)</f>
        <v/>
      </c>
      <c r="BZ41" s="455"/>
      <c r="CA41" s="455"/>
      <c r="CB41" s="455"/>
      <c r="CC41" s="455"/>
      <c r="CD41" s="455"/>
      <c r="CE41" s="455"/>
      <c r="CF41" s="455"/>
      <c r="CG41" s="455"/>
      <c r="CH41" s="455"/>
      <c r="CI41" s="455"/>
      <c r="CJ41" s="455"/>
      <c r="CK41" s="455"/>
      <c r="CL41" s="455"/>
      <c r="CM41" s="455"/>
      <c r="CN41" s="2"/>
      <c r="CO41" s="456" t="str">
        <f t="shared" si="5"/>
        <v/>
      </c>
      <c r="CP41" s="456"/>
      <c r="CQ41" s="455" t="str">
        <f>IF('各会計、関係団体の財政状況及び健全化判断比率'!BS14="","",'各会計、関係団体の財政状況及び健全化判断比率'!BS14)</f>
        <v/>
      </c>
      <c r="CR41" s="455"/>
      <c r="CS41" s="455"/>
      <c r="CT41" s="455"/>
      <c r="CU41" s="455"/>
      <c r="CV41" s="455"/>
      <c r="CW41" s="455"/>
      <c r="CX41" s="455"/>
      <c r="CY41" s="455"/>
      <c r="CZ41" s="455"/>
      <c r="DA41" s="455"/>
      <c r="DB41" s="455"/>
      <c r="DC41" s="455"/>
      <c r="DD41" s="455"/>
      <c r="DE41" s="455"/>
      <c r="DG41" s="457" t="str">
        <f>IF('各会計、関係団体の財政状況及び健全化判断比率'!BR14="","",'各会計、関係団体の財政状況及び健全化判断比率'!BR14)</f>
        <v/>
      </c>
      <c r="DH41" s="457"/>
      <c r="DI41" s="19"/>
    </row>
    <row r="42" spans="1:113" ht="32.25" customHeight="1" x14ac:dyDescent="0.2">
      <c r="B42" s="5"/>
      <c r="C42" s="456" t="str">
        <f t="shared" si="0"/>
        <v/>
      </c>
      <c r="D42" s="456"/>
      <c r="E42" s="455" t="str">
        <f>IF('各会計、関係団体の財政状況及び健全化判断比率'!B15="","",'各会計、関係団体の財政状況及び健全化判断比率'!B15)</f>
        <v/>
      </c>
      <c r="F42" s="455"/>
      <c r="G42" s="455"/>
      <c r="H42" s="455"/>
      <c r="I42" s="455"/>
      <c r="J42" s="455"/>
      <c r="K42" s="455"/>
      <c r="L42" s="455"/>
      <c r="M42" s="455"/>
      <c r="N42" s="455"/>
      <c r="O42" s="455"/>
      <c r="P42" s="455"/>
      <c r="Q42" s="455"/>
      <c r="R42" s="455"/>
      <c r="S42" s="455"/>
      <c r="T42" s="2"/>
      <c r="U42" s="456" t="str">
        <f t="shared" si="1"/>
        <v/>
      </c>
      <c r="V42" s="456"/>
      <c r="W42" s="455"/>
      <c r="X42" s="455"/>
      <c r="Y42" s="455"/>
      <c r="Z42" s="455"/>
      <c r="AA42" s="455"/>
      <c r="AB42" s="455"/>
      <c r="AC42" s="455"/>
      <c r="AD42" s="455"/>
      <c r="AE42" s="455"/>
      <c r="AF42" s="455"/>
      <c r="AG42" s="455"/>
      <c r="AH42" s="455"/>
      <c r="AI42" s="455"/>
      <c r="AJ42" s="455"/>
      <c r="AK42" s="455"/>
      <c r="AL42" s="2"/>
      <c r="AM42" s="456" t="str">
        <f t="shared" si="2"/>
        <v/>
      </c>
      <c r="AN42" s="456"/>
      <c r="AO42" s="455"/>
      <c r="AP42" s="455"/>
      <c r="AQ42" s="455"/>
      <c r="AR42" s="455"/>
      <c r="AS42" s="455"/>
      <c r="AT42" s="455"/>
      <c r="AU42" s="455"/>
      <c r="AV42" s="455"/>
      <c r="AW42" s="455"/>
      <c r="AX42" s="455"/>
      <c r="AY42" s="455"/>
      <c r="AZ42" s="455"/>
      <c r="BA42" s="455"/>
      <c r="BB42" s="455"/>
      <c r="BC42" s="455"/>
      <c r="BD42" s="2"/>
      <c r="BE42" s="456" t="str">
        <f t="shared" si="3"/>
        <v/>
      </c>
      <c r="BF42" s="456"/>
      <c r="BG42" s="455"/>
      <c r="BH42" s="455"/>
      <c r="BI42" s="455"/>
      <c r="BJ42" s="455"/>
      <c r="BK42" s="455"/>
      <c r="BL42" s="455"/>
      <c r="BM42" s="455"/>
      <c r="BN42" s="455"/>
      <c r="BO42" s="455"/>
      <c r="BP42" s="455"/>
      <c r="BQ42" s="455"/>
      <c r="BR42" s="455"/>
      <c r="BS42" s="455"/>
      <c r="BT42" s="455"/>
      <c r="BU42" s="455"/>
      <c r="BV42" s="2"/>
      <c r="BW42" s="456" t="str">
        <f t="shared" si="4"/>
        <v/>
      </c>
      <c r="BX42" s="456"/>
      <c r="BY42" s="455" t="str">
        <f>IF('各会計、関係団体の財政状況及び健全化判断比率'!B76="","",'各会計、関係団体の財政状況及び健全化判断比率'!B76)</f>
        <v/>
      </c>
      <c r="BZ42" s="455"/>
      <c r="CA42" s="455"/>
      <c r="CB42" s="455"/>
      <c r="CC42" s="455"/>
      <c r="CD42" s="455"/>
      <c r="CE42" s="455"/>
      <c r="CF42" s="455"/>
      <c r="CG42" s="455"/>
      <c r="CH42" s="455"/>
      <c r="CI42" s="455"/>
      <c r="CJ42" s="455"/>
      <c r="CK42" s="455"/>
      <c r="CL42" s="455"/>
      <c r="CM42" s="455"/>
      <c r="CN42" s="2"/>
      <c r="CO42" s="456" t="str">
        <f t="shared" si="5"/>
        <v/>
      </c>
      <c r="CP42" s="456"/>
      <c r="CQ42" s="455" t="str">
        <f>IF('各会計、関係団体の財政状況及び健全化判断比率'!BS15="","",'各会計、関係団体の財政状況及び健全化判断比率'!BS15)</f>
        <v/>
      </c>
      <c r="CR42" s="455"/>
      <c r="CS42" s="455"/>
      <c r="CT42" s="455"/>
      <c r="CU42" s="455"/>
      <c r="CV42" s="455"/>
      <c r="CW42" s="455"/>
      <c r="CX42" s="455"/>
      <c r="CY42" s="455"/>
      <c r="CZ42" s="455"/>
      <c r="DA42" s="455"/>
      <c r="DB42" s="455"/>
      <c r="DC42" s="455"/>
      <c r="DD42" s="455"/>
      <c r="DE42" s="455"/>
      <c r="DG42" s="457" t="str">
        <f>IF('各会計、関係団体の財政状況及び健全化判断比率'!BR15="","",'各会計、関係団体の財政状況及び健全化判断比率'!BR15)</f>
        <v/>
      </c>
      <c r="DH42" s="457"/>
      <c r="DI42" s="19"/>
    </row>
    <row r="43" spans="1:113" ht="32.25" customHeight="1" x14ac:dyDescent="0.2">
      <c r="B43" s="5"/>
      <c r="C43" s="456" t="str">
        <f t="shared" si="0"/>
        <v/>
      </c>
      <c r="D43" s="456"/>
      <c r="E43" s="455" t="str">
        <f>IF('各会計、関係団体の財政状況及び健全化判断比率'!B16="","",'各会計、関係団体の財政状況及び健全化判断比率'!B16)</f>
        <v/>
      </c>
      <c r="F43" s="455"/>
      <c r="G43" s="455"/>
      <c r="H43" s="455"/>
      <c r="I43" s="455"/>
      <c r="J43" s="455"/>
      <c r="K43" s="455"/>
      <c r="L43" s="455"/>
      <c r="M43" s="455"/>
      <c r="N43" s="455"/>
      <c r="O43" s="455"/>
      <c r="P43" s="455"/>
      <c r="Q43" s="455"/>
      <c r="R43" s="455"/>
      <c r="S43" s="455"/>
      <c r="T43" s="2"/>
      <c r="U43" s="456" t="str">
        <f t="shared" si="1"/>
        <v/>
      </c>
      <c r="V43" s="456"/>
      <c r="W43" s="455"/>
      <c r="X43" s="455"/>
      <c r="Y43" s="455"/>
      <c r="Z43" s="455"/>
      <c r="AA43" s="455"/>
      <c r="AB43" s="455"/>
      <c r="AC43" s="455"/>
      <c r="AD43" s="455"/>
      <c r="AE43" s="455"/>
      <c r="AF43" s="455"/>
      <c r="AG43" s="455"/>
      <c r="AH43" s="455"/>
      <c r="AI43" s="455"/>
      <c r="AJ43" s="455"/>
      <c r="AK43" s="455"/>
      <c r="AL43" s="2"/>
      <c r="AM43" s="456" t="str">
        <f t="shared" si="2"/>
        <v/>
      </c>
      <c r="AN43" s="456"/>
      <c r="AO43" s="455"/>
      <c r="AP43" s="455"/>
      <c r="AQ43" s="455"/>
      <c r="AR43" s="455"/>
      <c r="AS43" s="455"/>
      <c r="AT43" s="455"/>
      <c r="AU43" s="455"/>
      <c r="AV43" s="455"/>
      <c r="AW43" s="455"/>
      <c r="AX43" s="455"/>
      <c r="AY43" s="455"/>
      <c r="AZ43" s="455"/>
      <c r="BA43" s="455"/>
      <c r="BB43" s="455"/>
      <c r="BC43" s="455"/>
      <c r="BD43" s="2"/>
      <c r="BE43" s="456" t="str">
        <f t="shared" si="3"/>
        <v/>
      </c>
      <c r="BF43" s="456"/>
      <c r="BG43" s="455"/>
      <c r="BH43" s="455"/>
      <c r="BI43" s="455"/>
      <c r="BJ43" s="455"/>
      <c r="BK43" s="455"/>
      <c r="BL43" s="455"/>
      <c r="BM43" s="455"/>
      <c r="BN43" s="455"/>
      <c r="BO43" s="455"/>
      <c r="BP43" s="455"/>
      <c r="BQ43" s="455"/>
      <c r="BR43" s="455"/>
      <c r="BS43" s="455"/>
      <c r="BT43" s="455"/>
      <c r="BU43" s="455"/>
      <c r="BV43" s="2"/>
      <c r="BW43" s="456" t="str">
        <f t="shared" si="4"/>
        <v/>
      </c>
      <c r="BX43" s="456"/>
      <c r="BY43" s="455" t="str">
        <f>IF('各会計、関係団体の財政状況及び健全化判断比率'!B77="","",'各会計、関係団体の財政状況及び健全化判断比率'!B77)</f>
        <v/>
      </c>
      <c r="BZ43" s="455"/>
      <c r="CA43" s="455"/>
      <c r="CB43" s="455"/>
      <c r="CC43" s="455"/>
      <c r="CD43" s="455"/>
      <c r="CE43" s="455"/>
      <c r="CF43" s="455"/>
      <c r="CG43" s="455"/>
      <c r="CH43" s="455"/>
      <c r="CI43" s="455"/>
      <c r="CJ43" s="455"/>
      <c r="CK43" s="455"/>
      <c r="CL43" s="455"/>
      <c r="CM43" s="455"/>
      <c r="CN43" s="2"/>
      <c r="CO43" s="456" t="str">
        <f t="shared" si="5"/>
        <v/>
      </c>
      <c r="CP43" s="456"/>
      <c r="CQ43" s="455" t="str">
        <f>IF('各会計、関係団体の財政状況及び健全化判断比率'!BS16="","",'各会計、関係団体の財政状況及び健全化判断比率'!BS16)</f>
        <v/>
      </c>
      <c r="CR43" s="455"/>
      <c r="CS43" s="455"/>
      <c r="CT43" s="455"/>
      <c r="CU43" s="455"/>
      <c r="CV43" s="455"/>
      <c r="CW43" s="455"/>
      <c r="CX43" s="455"/>
      <c r="CY43" s="455"/>
      <c r="CZ43" s="455"/>
      <c r="DA43" s="455"/>
      <c r="DB43" s="455"/>
      <c r="DC43" s="455"/>
      <c r="DD43" s="455"/>
      <c r="DE43" s="455"/>
      <c r="DG43" s="457" t="str">
        <f>IF('各会計、関係団体の財政状況及び健全化判断比率'!BR16="","",'各会計、関係団体の財政状況及び健全化判断比率'!BR16)</f>
        <v/>
      </c>
      <c r="DH43" s="457"/>
      <c r="DI43" s="19"/>
    </row>
    <row r="44" spans="1:113" ht="13.5" customHeight="1" x14ac:dyDescent="0.2">
      <c r="B44" s="6"/>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9"/>
      <c r="CU44" s="9"/>
      <c r="CV44" s="9"/>
      <c r="CW44" s="9"/>
      <c r="CX44" s="9"/>
      <c r="CY44" s="9"/>
      <c r="CZ44" s="9"/>
      <c r="DA44" s="9"/>
      <c r="DB44" s="9"/>
      <c r="DC44" s="9"/>
      <c r="DD44" s="9"/>
      <c r="DE44" s="9"/>
      <c r="DF44" s="9"/>
      <c r="DG44" s="9"/>
      <c r="DH44" s="9"/>
      <c r="DI44" s="37"/>
    </row>
    <row r="45" spans="1:113" x14ac:dyDescent="0.2"/>
    <row r="46" spans="1:113" x14ac:dyDescent="0.2">
      <c r="B46" s="1" t="s">
        <v>285</v>
      </c>
      <c r="E46" s="401" t="s">
        <v>286</v>
      </c>
      <c r="F46" s="401"/>
      <c r="G46" s="401"/>
      <c r="H46" s="401"/>
      <c r="I46" s="401"/>
      <c r="J46" s="401"/>
      <c r="K46" s="401"/>
      <c r="L46" s="401"/>
      <c r="M46" s="401"/>
      <c r="N46" s="401"/>
      <c r="O46" s="401"/>
      <c r="P46" s="401"/>
      <c r="Q46" s="401"/>
      <c r="R46" s="401"/>
      <c r="S46" s="401"/>
      <c r="T46" s="401"/>
      <c r="U46" s="401"/>
      <c r="V46" s="401"/>
      <c r="W46" s="401"/>
      <c r="X46" s="401"/>
      <c r="Y46" s="401"/>
      <c r="Z46" s="401"/>
      <c r="AA46" s="401"/>
      <c r="AB46" s="401"/>
      <c r="AC46" s="401"/>
      <c r="AD46" s="401"/>
      <c r="AE46" s="401"/>
      <c r="AF46" s="401"/>
      <c r="AG46" s="401"/>
      <c r="AH46" s="401"/>
      <c r="AI46" s="401"/>
      <c r="AJ46" s="401"/>
      <c r="AK46" s="401"/>
      <c r="AL46" s="401"/>
      <c r="AM46" s="401"/>
      <c r="AN46" s="401"/>
      <c r="AO46" s="401"/>
      <c r="AP46" s="401"/>
      <c r="AQ46" s="401"/>
      <c r="AR46" s="401"/>
      <c r="AS46" s="401"/>
      <c r="AT46" s="401"/>
      <c r="AU46" s="401"/>
      <c r="AV46" s="401"/>
      <c r="AW46" s="401"/>
      <c r="AX46" s="401"/>
      <c r="AY46" s="401"/>
      <c r="AZ46" s="401"/>
      <c r="BA46" s="401"/>
      <c r="BB46" s="401"/>
      <c r="BC46" s="401"/>
      <c r="BD46" s="401"/>
      <c r="BE46" s="401"/>
      <c r="BF46" s="401"/>
      <c r="BG46" s="401"/>
      <c r="BH46" s="401"/>
      <c r="BI46" s="401"/>
      <c r="BJ46" s="401"/>
      <c r="BK46" s="401"/>
      <c r="BL46" s="401"/>
      <c r="BM46" s="401"/>
      <c r="BN46" s="401"/>
      <c r="BO46" s="401"/>
      <c r="BP46" s="401"/>
      <c r="BQ46" s="401"/>
      <c r="BR46" s="401"/>
      <c r="BS46" s="401"/>
      <c r="BT46" s="401"/>
      <c r="BU46" s="401"/>
      <c r="BV46" s="401"/>
      <c r="BW46" s="401"/>
      <c r="BX46" s="401"/>
      <c r="BY46" s="401"/>
      <c r="BZ46" s="401"/>
      <c r="CA46" s="401"/>
      <c r="CB46" s="401"/>
      <c r="CC46" s="401"/>
      <c r="CD46" s="401"/>
      <c r="CE46" s="401"/>
      <c r="CF46" s="401"/>
      <c r="CG46" s="401"/>
      <c r="CH46" s="401"/>
      <c r="CI46" s="401"/>
      <c r="CJ46" s="401"/>
      <c r="CK46" s="401"/>
      <c r="CL46" s="401"/>
      <c r="CM46" s="401"/>
      <c r="CN46" s="401"/>
      <c r="CO46" s="401"/>
      <c r="CP46" s="401"/>
      <c r="CQ46" s="401"/>
      <c r="CR46" s="401"/>
      <c r="CS46" s="401"/>
      <c r="CT46" s="401"/>
      <c r="CU46" s="401"/>
      <c r="CV46" s="401"/>
      <c r="CW46" s="401"/>
      <c r="CX46" s="401"/>
      <c r="CY46" s="401"/>
      <c r="CZ46" s="401"/>
      <c r="DA46" s="401"/>
      <c r="DB46" s="401"/>
      <c r="DC46" s="401"/>
      <c r="DD46" s="401"/>
      <c r="DE46" s="401"/>
      <c r="DF46" s="401"/>
      <c r="DG46" s="401"/>
      <c r="DH46" s="401"/>
      <c r="DI46" s="401"/>
    </row>
    <row r="47" spans="1:113" x14ac:dyDescent="0.2">
      <c r="E47" s="401" t="s">
        <v>290</v>
      </c>
      <c r="F47" s="401"/>
      <c r="G47" s="401"/>
      <c r="H47" s="401"/>
      <c r="I47" s="401"/>
      <c r="J47" s="401"/>
      <c r="K47" s="401"/>
      <c r="L47" s="401"/>
      <c r="M47" s="401"/>
      <c r="N47" s="401"/>
      <c r="O47" s="401"/>
      <c r="P47" s="401"/>
      <c r="Q47" s="401"/>
      <c r="R47" s="401"/>
      <c r="S47" s="401"/>
      <c r="T47" s="401"/>
      <c r="U47" s="401"/>
      <c r="V47" s="401"/>
      <c r="W47" s="401"/>
      <c r="X47" s="401"/>
      <c r="Y47" s="401"/>
      <c r="Z47" s="401"/>
      <c r="AA47" s="401"/>
      <c r="AB47" s="401"/>
      <c r="AC47" s="401"/>
      <c r="AD47" s="401"/>
      <c r="AE47" s="401"/>
      <c r="AF47" s="401"/>
      <c r="AG47" s="401"/>
      <c r="AH47" s="401"/>
      <c r="AI47" s="401"/>
      <c r="AJ47" s="401"/>
      <c r="AK47" s="401"/>
      <c r="AL47" s="401"/>
      <c r="AM47" s="401"/>
      <c r="AN47" s="401"/>
      <c r="AO47" s="401"/>
      <c r="AP47" s="401"/>
      <c r="AQ47" s="401"/>
      <c r="AR47" s="401"/>
      <c r="AS47" s="401"/>
      <c r="AT47" s="401"/>
      <c r="AU47" s="401"/>
      <c r="AV47" s="401"/>
      <c r="AW47" s="401"/>
      <c r="AX47" s="401"/>
      <c r="AY47" s="401"/>
      <c r="AZ47" s="401"/>
      <c r="BA47" s="401"/>
      <c r="BB47" s="401"/>
      <c r="BC47" s="401"/>
      <c r="BD47" s="401"/>
      <c r="BE47" s="401"/>
      <c r="BF47" s="401"/>
      <c r="BG47" s="401"/>
      <c r="BH47" s="401"/>
      <c r="BI47" s="401"/>
      <c r="BJ47" s="401"/>
      <c r="BK47" s="401"/>
      <c r="BL47" s="401"/>
      <c r="BM47" s="401"/>
      <c r="BN47" s="401"/>
      <c r="BO47" s="401"/>
      <c r="BP47" s="401"/>
      <c r="BQ47" s="401"/>
      <c r="BR47" s="401"/>
      <c r="BS47" s="401"/>
      <c r="BT47" s="401"/>
      <c r="BU47" s="401"/>
      <c r="BV47" s="401"/>
      <c r="BW47" s="401"/>
      <c r="BX47" s="401"/>
      <c r="BY47" s="401"/>
      <c r="BZ47" s="401"/>
      <c r="CA47" s="401"/>
      <c r="CB47" s="401"/>
      <c r="CC47" s="401"/>
      <c r="CD47" s="401"/>
      <c r="CE47" s="401"/>
      <c r="CF47" s="401"/>
      <c r="CG47" s="401"/>
      <c r="CH47" s="401"/>
      <c r="CI47" s="401"/>
      <c r="CJ47" s="401"/>
      <c r="CK47" s="401"/>
      <c r="CL47" s="401"/>
      <c r="CM47" s="401"/>
      <c r="CN47" s="401"/>
      <c r="CO47" s="401"/>
      <c r="CP47" s="401"/>
      <c r="CQ47" s="401"/>
      <c r="CR47" s="401"/>
      <c r="CS47" s="401"/>
      <c r="CT47" s="401"/>
      <c r="CU47" s="401"/>
      <c r="CV47" s="401"/>
      <c r="CW47" s="401"/>
      <c r="CX47" s="401"/>
      <c r="CY47" s="401"/>
      <c r="CZ47" s="401"/>
      <c r="DA47" s="401"/>
      <c r="DB47" s="401"/>
      <c r="DC47" s="401"/>
      <c r="DD47" s="401"/>
      <c r="DE47" s="401"/>
      <c r="DF47" s="401"/>
      <c r="DG47" s="401"/>
      <c r="DH47" s="401"/>
      <c r="DI47" s="401"/>
    </row>
    <row r="48" spans="1:113" x14ac:dyDescent="0.2">
      <c r="E48" s="401" t="s">
        <v>293</v>
      </c>
      <c r="F48" s="401"/>
      <c r="G48" s="401"/>
      <c r="H48" s="401"/>
      <c r="I48" s="401"/>
      <c r="J48" s="401"/>
      <c r="K48" s="401"/>
      <c r="L48" s="401"/>
      <c r="M48" s="401"/>
      <c r="N48" s="401"/>
      <c r="O48" s="401"/>
      <c r="P48" s="401"/>
      <c r="Q48" s="401"/>
      <c r="R48" s="401"/>
      <c r="S48" s="401"/>
      <c r="T48" s="401"/>
      <c r="U48" s="401"/>
      <c r="V48" s="401"/>
      <c r="W48" s="401"/>
      <c r="X48" s="401"/>
      <c r="Y48" s="401"/>
      <c r="Z48" s="401"/>
      <c r="AA48" s="401"/>
      <c r="AB48" s="401"/>
      <c r="AC48" s="401"/>
      <c r="AD48" s="401"/>
      <c r="AE48" s="401"/>
      <c r="AF48" s="401"/>
      <c r="AG48" s="401"/>
      <c r="AH48" s="401"/>
      <c r="AI48" s="401"/>
      <c r="AJ48" s="401"/>
      <c r="AK48" s="401"/>
      <c r="AL48" s="401"/>
      <c r="AM48" s="401"/>
      <c r="AN48" s="401"/>
      <c r="AO48" s="401"/>
      <c r="AP48" s="401"/>
      <c r="AQ48" s="401"/>
      <c r="AR48" s="401"/>
      <c r="AS48" s="401"/>
      <c r="AT48" s="401"/>
      <c r="AU48" s="401"/>
      <c r="AV48" s="401"/>
      <c r="AW48" s="401"/>
      <c r="AX48" s="401"/>
      <c r="AY48" s="401"/>
      <c r="AZ48" s="401"/>
      <c r="BA48" s="401"/>
      <c r="BB48" s="401"/>
      <c r="BC48" s="401"/>
      <c r="BD48" s="401"/>
      <c r="BE48" s="401"/>
      <c r="BF48" s="401"/>
      <c r="BG48" s="401"/>
      <c r="BH48" s="401"/>
      <c r="BI48" s="401"/>
      <c r="BJ48" s="401"/>
      <c r="BK48" s="401"/>
      <c r="BL48" s="401"/>
      <c r="BM48" s="401"/>
      <c r="BN48" s="401"/>
      <c r="BO48" s="401"/>
      <c r="BP48" s="401"/>
      <c r="BQ48" s="401"/>
      <c r="BR48" s="401"/>
      <c r="BS48" s="401"/>
      <c r="BT48" s="401"/>
      <c r="BU48" s="401"/>
      <c r="BV48" s="401"/>
      <c r="BW48" s="401"/>
      <c r="BX48" s="401"/>
      <c r="BY48" s="401"/>
      <c r="BZ48" s="401"/>
      <c r="CA48" s="401"/>
      <c r="CB48" s="401"/>
      <c r="CC48" s="401"/>
      <c r="CD48" s="401"/>
      <c r="CE48" s="401"/>
      <c r="CF48" s="401"/>
      <c r="CG48" s="401"/>
      <c r="CH48" s="401"/>
      <c r="CI48" s="401"/>
      <c r="CJ48" s="401"/>
      <c r="CK48" s="401"/>
      <c r="CL48" s="401"/>
      <c r="CM48" s="401"/>
      <c r="CN48" s="401"/>
      <c r="CO48" s="401"/>
      <c r="CP48" s="401"/>
      <c r="CQ48" s="401"/>
      <c r="CR48" s="401"/>
      <c r="CS48" s="401"/>
      <c r="CT48" s="401"/>
      <c r="CU48" s="401"/>
      <c r="CV48" s="401"/>
      <c r="CW48" s="401"/>
      <c r="CX48" s="401"/>
      <c r="CY48" s="401"/>
      <c r="CZ48" s="401"/>
      <c r="DA48" s="401"/>
      <c r="DB48" s="401"/>
      <c r="DC48" s="401"/>
      <c r="DD48" s="401"/>
      <c r="DE48" s="401"/>
      <c r="DF48" s="401"/>
      <c r="DG48" s="401"/>
      <c r="DH48" s="401"/>
      <c r="DI48" s="401"/>
    </row>
    <row r="49" spans="5:113" x14ac:dyDescent="0.2">
      <c r="E49" s="401" t="s">
        <v>295</v>
      </c>
      <c r="F49" s="401"/>
      <c r="G49" s="401"/>
      <c r="H49" s="401"/>
      <c r="I49" s="401"/>
      <c r="J49" s="401"/>
      <c r="K49" s="401"/>
      <c r="L49" s="401"/>
      <c r="M49" s="401"/>
      <c r="N49" s="401"/>
      <c r="O49" s="401"/>
      <c r="P49" s="401"/>
      <c r="Q49" s="401"/>
      <c r="R49" s="401"/>
      <c r="S49" s="401"/>
      <c r="T49" s="401"/>
      <c r="U49" s="401"/>
      <c r="V49" s="401"/>
      <c r="W49" s="401"/>
      <c r="X49" s="401"/>
      <c r="Y49" s="401"/>
      <c r="Z49" s="401"/>
      <c r="AA49" s="401"/>
      <c r="AB49" s="401"/>
      <c r="AC49" s="401"/>
      <c r="AD49" s="401"/>
      <c r="AE49" s="401"/>
      <c r="AF49" s="401"/>
      <c r="AG49" s="401"/>
      <c r="AH49" s="401"/>
      <c r="AI49" s="401"/>
      <c r="AJ49" s="401"/>
      <c r="AK49" s="401"/>
      <c r="AL49" s="401"/>
      <c r="AM49" s="401"/>
      <c r="AN49" s="401"/>
      <c r="AO49" s="401"/>
      <c r="AP49" s="401"/>
      <c r="AQ49" s="401"/>
      <c r="AR49" s="401"/>
      <c r="AS49" s="401"/>
      <c r="AT49" s="401"/>
      <c r="AU49" s="401"/>
      <c r="AV49" s="401"/>
      <c r="AW49" s="401"/>
      <c r="AX49" s="401"/>
      <c r="AY49" s="401"/>
      <c r="AZ49" s="401"/>
      <c r="BA49" s="401"/>
      <c r="BB49" s="401"/>
      <c r="BC49" s="401"/>
      <c r="BD49" s="401"/>
      <c r="BE49" s="401"/>
      <c r="BF49" s="401"/>
      <c r="BG49" s="401"/>
      <c r="BH49" s="401"/>
      <c r="BI49" s="401"/>
      <c r="BJ49" s="401"/>
      <c r="BK49" s="401"/>
      <c r="BL49" s="401"/>
      <c r="BM49" s="401"/>
      <c r="BN49" s="401"/>
      <c r="BO49" s="401"/>
      <c r="BP49" s="401"/>
      <c r="BQ49" s="401"/>
      <c r="BR49" s="401"/>
      <c r="BS49" s="401"/>
      <c r="BT49" s="401"/>
      <c r="BU49" s="401"/>
      <c r="BV49" s="401"/>
      <c r="BW49" s="401"/>
      <c r="BX49" s="401"/>
      <c r="BY49" s="401"/>
      <c r="BZ49" s="401"/>
      <c r="CA49" s="401"/>
      <c r="CB49" s="401"/>
      <c r="CC49" s="401"/>
      <c r="CD49" s="401"/>
      <c r="CE49" s="401"/>
      <c r="CF49" s="401"/>
      <c r="CG49" s="401"/>
      <c r="CH49" s="401"/>
      <c r="CI49" s="401"/>
      <c r="CJ49" s="401"/>
      <c r="CK49" s="401"/>
      <c r="CL49" s="401"/>
      <c r="CM49" s="401"/>
      <c r="CN49" s="401"/>
      <c r="CO49" s="401"/>
      <c r="CP49" s="401"/>
      <c r="CQ49" s="401"/>
      <c r="CR49" s="401"/>
      <c r="CS49" s="401"/>
      <c r="CT49" s="401"/>
      <c r="CU49" s="401"/>
      <c r="CV49" s="401"/>
      <c r="CW49" s="401"/>
      <c r="CX49" s="401"/>
      <c r="CY49" s="401"/>
      <c r="CZ49" s="401"/>
      <c r="DA49" s="401"/>
      <c r="DB49" s="401"/>
      <c r="DC49" s="401"/>
      <c r="DD49" s="401"/>
      <c r="DE49" s="401"/>
      <c r="DF49" s="401"/>
      <c r="DG49" s="401"/>
      <c r="DH49" s="401"/>
      <c r="DI49" s="401"/>
    </row>
    <row r="50" spans="5:113" x14ac:dyDescent="0.2">
      <c r="E50" s="401" t="s">
        <v>197</v>
      </c>
      <c r="F50" s="401"/>
      <c r="G50" s="401"/>
      <c r="H50" s="401"/>
      <c r="I50" s="401"/>
      <c r="J50" s="401"/>
      <c r="K50" s="401"/>
      <c r="L50" s="401"/>
      <c r="M50" s="401"/>
      <c r="N50" s="401"/>
      <c r="O50" s="401"/>
      <c r="P50" s="401"/>
      <c r="Q50" s="401"/>
      <c r="R50" s="401"/>
      <c r="S50" s="401"/>
      <c r="T50" s="401"/>
      <c r="U50" s="401"/>
      <c r="V50" s="401"/>
      <c r="W50" s="401"/>
      <c r="X50" s="401"/>
      <c r="Y50" s="401"/>
      <c r="Z50" s="401"/>
      <c r="AA50" s="401"/>
      <c r="AB50" s="401"/>
      <c r="AC50" s="401"/>
      <c r="AD50" s="401"/>
      <c r="AE50" s="401"/>
      <c r="AF50" s="401"/>
      <c r="AG50" s="401"/>
      <c r="AH50" s="401"/>
      <c r="AI50" s="401"/>
      <c r="AJ50" s="401"/>
      <c r="AK50" s="401"/>
      <c r="AL50" s="401"/>
      <c r="AM50" s="401"/>
      <c r="AN50" s="401"/>
      <c r="AO50" s="401"/>
      <c r="AP50" s="401"/>
      <c r="AQ50" s="401"/>
      <c r="AR50" s="401"/>
      <c r="AS50" s="401"/>
      <c r="AT50" s="401"/>
      <c r="AU50" s="401"/>
      <c r="AV50" s="401"/>
      <c r="AW50" s="401"/>
      <c r="AX50" s="401"/>
      <c r="AY50" s="401"/>
      <c r="AZ50" s="401"/>
      <c r="BA50" s="401"/>
      <c r="BB50" s="401"/>
      <c r="BC50" s="401"/>
      <c r="BD50" s="401"/>
      <c r="BE50" s="401"/>
      <c r="BF50" s="401"/>
      <c r="BG50" s="401"/>
      <c r="BH50" s="401"/>
      <c r="BI50" s="401"/>
      <c r="BJ50" s="401"/>
      <c r="BK50" s="401"/>
      <c r="BL50" s="401"/>
      <c r="BM50" s="401"/>
      <c r="BN50" s="401"/>
      <c r="BO50" s="401"/>
      <c r="BP50" s="401"/>
      <c r="BQ50" s="401"/>
      <c r="BR50" s="401"/>
      <c r="BS50" s="401"/>
      <c r="BT50" s="401"/>
      <c r="BU50" s="401"/>
      <c r="BV50" s="401"/>
      <c r="BW50" s="401"/>
      <c r="BX50" s="401"/>
      <c r="BY50" s="401"/>
      <c r="BZ50" s="401"/>
      <c r="CA50" s="401"/>
      <c r="CB50" s="401"/>
      <c r="CC50" s="401"/>
      <c r="CD50" s="401"/>
      <c r="CE50" s="401"/>
      <c r="CF50" s="401"/>
      <c r="CG50" s="401"/>
      <c r="CH50" s="401"/>
      <c r="CI50" s="401"/>
      <c r="CJ50" s="401"/>
      <c r="CK50" s="401"/>
      <c r="CL50" s="401"/>
      <c r="CM50" s="401"/>
      <c r="CN50" s="401"/>
      <c r="CO50" s="401"/>
      <c r="CP50" s="401"/>
      <c r="CQ50" s="401"/>
      <c r="CR50" s="401"/>
      <c r="CS50" s="401"/>
      <c r="CT50" s="401"/>
      <c r="CU50" s="401"/>
      <c r="CV50" s="401"/>
      <c r="CW50" s="401"/>
      <c r="CX50" s="401"/>
      <c r="CY50" s="401"/>
      <c r="CZ50" s="401"/>
      <c r="DA50" s="401"/>
      <c r="DB50" s="401"/>
      <c r="DC50" s="401"/>
      <c r="DD50" s="401"/>
      <c r="DE50" s="401"/>
      <c r="DF50" s="401"/>
      <c r="DG50" s="401"/>
      <c r="DH50" s="401"/>
      <c r="DI50" s="401"/>
    </row>
    <row r="51" spans="5:113" x14ac:dyDescent="0.2">
      <c r="E51" s="401" t="s">
        <v>297</v>
      </c>
      <c r="F51" s="401"/>
      <c r="G51" s="401"/>
      <c r="H51" s="401"/>
      <c r="I51" s="401"/>
      <c r="J51" s="401"/>
      <c r="K51" s="401"/>
      <c r="L51" s="401"/>
      <c r="M51" s="401"/>
      <c r="N51" s="401"/>
      <c r="O51" s="401"/>
      <c r="P51" s="401"/>
      <c r="Q51" s="401"/>
      <c r="R51" s="401"/>
      <c r="S51" s="401"/>
      <c r="T51" s="401"/>
      <c r="U51" s="401"/>
      <c r="V51" s="401"/>
      <c r="W51" s="401"/>
      <c r="X51" s="401"/>
      <c r="Y51" s="401"/>
      <c r="Z51" s="401"/>
      <c r="AA51" s="401"/>
      <c r="AB51" s="401"/>
      <c r="AC51" s="401"/>
      <c r="AD51" s="401"/>
      <c r="AE51" s="401"/>
      <c r="AF51" s="401"/>
      <c r="AG51" s="401"/>
      <c r="AH51" s="401"/>
      <c r="AI51" s="401"/>
      <c r="AJ51" s="401"/>
      <c r="AK51" s="401"/>
      <c r="AL51" s="401"/>
      <c r="AM51" s="401"/>
      <c r="AN51" s="401"/>
      <c r="AO51" s="401"/>
      <c r="AP51" s="401"/>
      <c r="AQ51" s="401"/>
      <c r="AR51" s="401"/>
      <c r="AS51" s="401"/>
      <c r="AT51" s="401"/>
      <c r="AU51" s="401"/>
      <c r="AV51" s="401"/>
      <c r="AW51" s="401"/>
      <c r="AX51" s="401"/>
      <c r="AY51" s="401"/>
      <c r="AZ51" s="401"/>
      <c r="BA51" s="401"/>
      <c r="BB51" s="401"/>
      <c r="BC51" s="401"/>
      <c r="BD51" s="401"/>
      <c r="BE51" s="401"/>
      <c r="BF51" s="401"/>
      <c r="BG51" s="401"/>
      <c r="BH51" s="401"/>
      <c r="BI51" s="401"/>
      <c r="BJ51" s="401"/>
      <c r="BK51" s="401"/>
      <c r="BL51" s="401"/>
      <c r="BM51" s="401"/>
      <c r="BN51" s="401"/>
      <c r="BO51" s="401"/>
      <c r="BP51" s="401"/>
      <c r="BQ51" s="401"/>
      <c r="BR51" s="401"/>
      <c r="BS51" s="401"/>
      <c r="BT51" s="401"/>
      <c r="BU51" s="401"/>
      <c r="BV51" s="401"/>
      <c r="BW51" s="401"/>
      <c r="BX51" s="401"/>
      <c r="BY51" s="401"/>
      <c r="BZ51" s="401"/>
      <c r="CA51" s="401"/>
      <c r="CB51" s="401"/>
      <c r="CC51" s="401"/>
      <c r="CD51" s="401"/>
      <c r="CE51" s="401"/>
      <c r="CF51" s="401"/>
      <c r="CG51" s="401"/>
      <c r="CH51" s="401"/>
      <c r="CI51" s="401"/>
      <c r="CJ51" s="401"/>
      <c r="CK51" s="401"/>
      <c r="CL51" s="401"/>
      <c r="CM51" s="401"/>
      <c r="CN51" s="401"/>
      <c r="CO51" s="401"/>
      <c r="CP51" s="401"/>
      <c r="CQ51" s="401"/>
      <c r="CR51" s="401"/>
      <c r="CS51" s="401"/>
      <c r="CT51" s="401"/>
      <c r="CU51" s="401"/>
      <c r="CV51" s="401"/>
      <c r="CW51" s="401"/>
      <c r="CX51" s="401"/>
      <c r="CY51" s="401"/>
      <c r="CZ51" s="401"/>
      <c r="DA51" s="401"/>
      <c r="DB51" s="401"/>
      <c r="DC51" s="401"/>
      <c r="DD51" s="401"/>
      <c r="DE51" s="401"/>
      <c r="DF51" s="401"/>
      <c r="DG51" s="401"/>
      <c r="DH51" s="401"/>
      <c r="DI51" s="401"/>
    </row>
    <row r="52" spans="5:113" x14ac:dyDescent="0.2">
      <c r="E52" s="401" t="s">
        <v>299</v>
      </c>
      <c r="F52" s="401"/>
      <c r="G52" s="401"/>
      <c r="H52" s="401"/>
      <c r="I52" s="401"/>
      <c r="J52" s="401"/>
      <c r="K52" s="401"/>
      <c r="L52" s="401"/>
      <c r="M52" s="401"/>
      <c r="N52" s="401"/>
      <c r="O52" s="401"/>
      <c r="P52" s="401"/>
      <c r="Q52" s="401"/>
      <c r="R52" s="401"/>
      <c r="S52" s="401"/>
      <c r="T52" s="401"/>
      <c r="U52" s="401"/>
      <c r="V52" s="401"/>
      <c r="W52" s="401"/>
      <c r="X52" s="401"/>
      <c r="Y52" s="401"/>
      <c r="Z52" s="401"/>
      <c r="AA52" s="401"/>
      <c r="AB52" s="401"/>
      <c r="AC52" s="401"/>
      <c r="AD52" s="401"/>
      <c r="AE52" s="401"/>
      <c r="AF52" s="401"/>
      <c r="AG52" s="401"/>
      <c r="AH52" s="401"/>
      <c r="AI52" s="401"/>
      <c r="AJ52" s="401"/>
      <c r="AK52" s="401"/>
      <c r="AL52" s="401"/>
      <c r="AM52" s="401"/>
      <c r="AN52" s="401"/>
      <c r="AO52" s="401"/>
      <c r="AP52" s="401"/>
      <c r="AQ52" s="401"/>
      <c r="AR52" s="401"/>
      <c r="AS52" s="401"/>
      <c r="AT52" s="401"/>
      <c r="AU52" s="401"/>
      <c r="AV52" s="401"/>
      <c r="AW52" s="401"/>
      <c r="AX52" s="401"/>
      <c r="AY52" s="401"/>
      <c r="AZ52" s="401"/>
      <c r="BA52" s="401"/>
      <c r="BB52" s="401"/>
      <c r="BC52" s="401"/>
      <c r="BD52" s="401"/>
      <c r="BE52" s="401"/>
      <c r="BF52" s="401"/>
      <c r="BG52" s="401"/>
      <c r="BH52" s="401"/>
      <c r="BI52" s="401"/>
      <c r="BJ52" s="401"/>
      <c r="BK52" s="401"/>
      <c r="BL52" s="401"/>
      <c r="BM52" s="401"/>
      <c r="BN52" s="401"/>
      <c r="BO52" s="401"/>
      <c r="BP52" s="401"/>
      <c r="BQ52" s="401"/>
      <c r="BR52" s="401"/>
      <c r="BS52" s="401"/>
      <c r="BT52" s="401"/>
      <c r="BU52" s="401"/>
      <c r="BV52" s="401"/>
      <c r="BW52" s="401"/>
      <c r="BX52" s="401"/>
      <c r="BY52" s="401"/>
      <c r="BZ52" s="401"/>
      <c r="CA52" s="401"/>
      <c r="CB52" s="401"/>
      <c r="CC52" s="401"/>
      <c r="CD52" s="401"/>
      <c r="CE52" s="401"/>
      <c r="CF52" s="401"/>
      <c r="CG52" s="401"/>
      <c r="CH52" s="401"/>
      <c r="CI52" s="401"/>
      <c r="CJ52" s="401"/>
      <c r="CK52" s="401"/>
      <c r="CL52" s="401"/>
      <c r="CM52" s="401"/>
      <c r="CN52" s="401"/>
      <c r="CO52" s="401"/>
      <c r="CP52" s="401"/>
      <c r="CQ52" s="401"/>
      <c r="CR52" s="401"/>
      <c r="CS52" s="401"/>
      <c r="CT52" s="401"/>
      <c r="CU52" s="401"/>
      <c r="CV52" s="401"/>
      <c r="CW52" s="401"/>
      <c r="CX52" s="401"/>
      <c r="CY52" s="401"/>
      <c r="CZ52" s="401"/>
      <c r="DA52" s="401"/>
      <c r="DB52" s="401"/>
      <c r="DC52" s="401"/>
      <c r="DD52" s="401"/>
      <c r="DE52" s="401"/>
      <c r="DF52" s="401"/>
      <c r="DG52" s="401"/>
      <c r="DH52" s="401"/>
      <c r="DI52" s="401"/>
    </row>
    <row r="53" spans="5:113" x14ac:dyDescent="0.2">
      <c r="E53" s="401" t="s">
        <v>190</v>
      </c>
      <c r="F53" s="401"/>
      <c r="G53" s="401"/>
      <c r="H53" s="401"/>
      <c r="I53" s="401"/>
      <c r="J53" s="401"/>
      <c r="K53" s="401"/>
      <c r="L53" s="401"/>
      <c r="M53" s="401"/>
      <c r="N53" s="401"/>
      <c r="O53" s="401"/>
      <c r="P53" s="401"/>
      <c r="Q53" s="401"/>
      <c r="R53" s="401"/>
      <c r="S53" s="401"/>
      <c r="T53" s="401"/>
      <c r="U53" s="401"/>
      <c r="V53" s="401"/>
      <c r="W53" s="401"/>
      <c r="X53" s="401"/>
      <c r="Y53" s="401"/>
      <c r="Z53" s="401"/>
      <c r="AA53" s="401"/>
      <c r="AB53" s="401"/>
      <c r="AC53" s="401"/>
      <c r="AD53" s="401"/>
      <c r="AE53" s="401"/>
      <c r="AF53" s="401"/>
      <c r="AG53" s="401"/>
      <c r="AH53" s="401"/>
      <c r="AI53" s="401"/>
      <c r="AJ53" s="401"/>
      <c r="AK53" s="401"/>
      <c r="AL53" s="401"/>
      <c r="AM53" s="401"/>
      <c r="AN53" s="401"/>
      <c r="AO53" s="401"/>
      <c r="AP53" s="401"/>
      <c r="AQ53" s="401"/>
      <c r="AR53" s="401"/>
      <c r="AS53" s="401"/>
      <c r="AT53" s="401"/>
      <c r="AU53" s="401"/>
      <c r="AV53" s="401"/>
      <c r="AW53" s="401"/>
      <c r="AX53" s="401"/>
      <c r="AY53" s="401"/>
      <c r="AZ53" s="401"/>
      <c r="BA53" s="401"/>
      <c r="BB53" s="401"/>
      <c r="BC53" s="401"/>
      <c r="BD53" s="401"/>
      <c r="BE53" s="401"/>
      <c r="BF53" s="401"/>
      <c r="BG53" s="401"/>
      <c r="BH53" s="401"/>
      <c r="BI53" s="401"/>
      <c r="BJ53" s="401"/>
      <c r="BK53" s="401"/>
      <c r="BL53" s="401"/>
      <c r="BM53" s="401"/>
      <c r="BN53" s="401"/>
      <c r="BO53" s="401"/>
      <c r="BP53" s="401"/>
      <c r="BQ53" s="401"/>
      <c r="BR53" s="401"/>
      <c r="BS53" s="401"/>
      <c r="BT53" s="401"/>
      <c r="BU53" s="401"/>
      <c r="BV53" s="401"/>
      <c r="BW53" s="401"/>
      <c r="BX53" s="401"/>
      <c r="BY53" s="401"/>
      <c r="BZ53" s="401"/>
      <c r="CA53" s="401"/>
      <c r="CB53" s="401"/>
      <c r="CC53" s="401"/>
      <c r="CD53" s="401"/>
      <c r="CE53" s="401"/>
      <c r="CF53" s="401"/>
      <c r="CG53" s="401"/>
      <c r="CH53" s="401"/>
      <c r="CI53" s="401"/>
      <c r="CJ53" s="401"/>
      <c r="CK53" s="401"/>
      <c r="CL53" s="401"/>
      <c r="CM53" s="401"/>
      <c r="CN53" s="401"/>
      <c r="CO53" s="401"/>
      <c r="CP53" s="401"/>
      <c r="CQ53" s="401"/>
      <c r="CR53" s="401"/>
      <c r="CS53" s="401"/>
      <c r="CT53" s="401"/>
      <c r="CU53" s="401"/>
      <c r="CV53" s="401"/>
      <c r="CW53" s="401"/>
      <c r="CX53" s="401"/>
      <c r="CY53" s="401"/>
      <c r="CZ53" s="401"/>
      <c r="DA53" s="401"/>
      <c r="DB53" s="401"/>
      <c r="DC53" s="401"/>
      <c r="DD53" s="401"/>
      <c r="DE53" s="401"/>
      <c r="DF53" s="401"/>
      <c r="DG53" s="401"/>
      <c r="DH53" s="401"/>
      <c r="DI53" s="401"/>
    </row>
    <row r="54" spans="5:113" x14ac:dyDescent="0.2"/>
    <row r="55" spans="5:113" x14ac:dyDescent="0.2"/>
    <row r="56" spans="5:113" x14ac:dyDescent="0.2"/>
  </sheetData>
  <sheetProtection algorithmName="SHA-512" hashValue="EziFWbgDG7v3VfBSz3X8di2vCvo1ekw2YdB0QUK9KAqbE+b1MzBDRQxAe32yYQiSME/9lYqZm16C7HlJJqNuow==" saltValue="IVSHC7AKMVF0x8HF4I9n8g==" spinCount="100000" sheet="1" objects="1" scenarios="1"/>
  <mergeCells count="446">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DB7:DI7"/>
    <mergeCell ref="AM8:AT8"/>
    <mergeCell ref="AU8:AX8"/>
    <mergeCell ref="AY8:BM8"/>
    <mergeCell ref="BN8:BU8"/>
    <mergeCell ref="BV8:CC8"/>
    <mergeCell ref="CD8:CS8"/>
    <mergeCell ref="CT8:DA8"/>
    <mergeCell ref="DB8:DI8"/>
    <mergeCell ref="BN9:BU9"/>
    <mergeCell ref="BV9:CC9"/>
    <mergeCell ref="CD9:CS9"/>
    <mergeCell ref="CT9:DA9"/>
    <mergeCell ref="AM7:AT7"/>
    <mergeCell ref="AU7:AX7"/>
    <mergeCell ref="AY7:BM7"/>
    <mergeCell ref="BN7:BU7"/>
    <mergeCell ref="BV7:CC7"/>
    <mergeCell ref="CD7:CS7"/>
    <mergeCell ref="CT7:DA7"/>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20:K20"/>
    <mergeCell ref="L20:V20"/>
    <mergeCell ref="AC20:AG20"/>
    <mergeCell ref="AH20:AL20"/>
    <mergeCell ref="AM20:AT20"/>
    <mergeCell ref="AU20:AX20"/>
    <mergeCell ref="AY20:BM20"/>
    <mergeCell ref="BN20:BU20"/>
    <mergeCell ref="BV20:CC20"/>
    <mergeCell ref="W19:AB20"/>
    <mergeCell ref="B19:K19"/>
    <mergeCell ref="L19:V19"/>
    <mergeCell ref="AC19:AG19"/>
    <mergeCell ref="AH19:AL19"/>
    <mergeCell ref="AM19:AT19"/>
    <mergeCell ref="AU19:AX19"/>
    <mergeCell ref="AY19:BM19"/>
    <mergeCell ref="BN19:BU19"/>
    <mergeCell ref="BV19:CC19"/>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E25:K25"/>
    <mergeCell ref="L25:P25"/>
    <mergeCell ref="Q25:V25"/>
    <mergeCell ref="Z25:AG25"/>
    <mergeCell ref="AH25:AL25"/>
    <mergeCell ref="AM25:AR25"/>
    <mergeCell ref="AS25:AX25"/>
    <mergeCell ref="AY25:BM25"/>
    <mergeCell ref="BN25:BU25"/>
    <mergeCell ref="E26:K26"/>
    <mergeCell ref="L26:P26"/>
    <mergeCell ref="Q26:V26"/>
    <mergeCell ref="Z26:AG26"/>
    <mergeCell ref="AH26:AL26"/>
    <mergeCell ref="AM26:AR26"/>
    <mergeCell ref="AS26:AX26"/>
    <mergeCell ref="AY26:BM26"/>
    <mergeCell ref="BN26:BU26"/>
    <mergeCell ref="E27:K27"/>
    <mergeCell ref="L27:P27"/>
    <mergeCell ref="Q27:V27"/>
    <mergeCell ref="Z27:AG27"/>
    <mergeCell ref="AH27:AL27"/>
    <mergeCell ref="AM27:AR27"/>
    <mergeCell ref="AS27:AX27"/>
    <mergeCell ref="AY27:BM27"/>
    <mergeCell ref="BN27:BU27"/>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B22:D30"/>
    <mergeCell ref="BV28:CC28"/>
    <mergeCell ref="E29:K29"/>
    <mergeCell ref="L29:P29"/>
    <mergeCell ref="Q29:V29"/>
    <mergeCell ref="Z29:AG29"/>
    <mergeCell ref="AH29:AL29"/>
    <mergeCell ref="AM29:AR29"/>
    <mergeCell ref="AS29:AX29"/>
    <mergeCell ref="BC29:BM29"/>
    <mergeCell ref="BN29:BU29"/>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W37:AK37"/>
    <mergeCell ref="AM37:AN37"/>
    <mergeCell ref="AO37:BC37"/>
    <mergeCell ref="BE37:BF37"/>
    <mergeCell ref="BG37:BU37"/>
    <mergeCell ref="BW37:BX37"/>
    <mergeCell ref="BY35:CM35"/>
    <mergeCell ref="CO35:CP35"/>
    <mergeCell ref="CQ35:DE35"/>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E46:DI46"/>
    <mergeCell ref="E47:DI47"/>
    <mergeCell ref="E48:DI48"/>
    <mergeCell ref="E49:DI49"/>
    <mergeCell ref="E50:DI50"/>
    <mergeCell ref="E51:DI51"/>
    <mergeCell ref="E52:DI52"/>
    <mergeCell ref="E53:DI5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BV29:CC29"/>
    <mergeCell ref="E28:K28"/>
    <mergeCell ref="L28:P28"/>
    <mergeCell ref="Q28:V28"/>
    <mergeCell ref="Z28:AG28"/>
    <mergeCell ref="AH28:AL28"/>
    <mergeCell ref="AM28:AR28"/>
    <mergeCell ref="AS28:AX28"/>
    <mergeCell ref="BC28:BM28"/>
    <mergeCell ref="BN28:BU28"/>
    <mergeCell ref="CE24:CS25"/>
    <mergeCell ref="CT24:DA25"/>
    <mergeCell ref="DB24:DI25"/>
    <mergeCell ref="CE26:CS27"/>
    <mergeCell ref="CT26:DA27"/>
    <mergeCell ref="DB26:DI27"/>
    <mergeCell ref="AY28:BB30"/>
    <mergeCell ref="CE28:CS29"/>
    <mergeCell ref="CT28:DA29"/>
    <mergeCell ref="DB28:DI29"/>
    <mergeCell ref="BV26:CC26"/>
    <mergeCell ref="BV27:CC27"/>
    <mergeCell ref="BV24:CC24"/>
    <mergeCell ref="BV25:CC25"/>
  </mergeCells>
  <phoneticPr fontId="5"/>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EM49"/>
  <sheetViews>
    <sheetView showGridLines="0" zoomScaleNormal="100" workbookViewId="0"/>
  </sheetViews>
  <sheetFormatPr defaultColWidth="0" defaultRowHeight="11.25" customHeight="1" zeroHeight="1" x14ac:dyDescent="0.2"/>
  <cols>
    <col min="1" max="1" width="1.6640625" style="1" customWidth="1"/>
    <col min="2" max="2" width="2.33203125" style="1" customWidth="1"/>
    <col min="3" max="16" width="2.6640625" style="1" customWidth="1"/>
    <col min="17" max="17" width="2.33203125" style="1" customWidth="1"/>
    <col min="18" max="95" width="1.6640625" style="1" customWidth="1"/>
    <col min="96" max="133" width="1.6640625" style="38" customWidth="1"/>
    <col min="134" max="143" width="1.6640625" style="1" customWidth="1"/>
    <col min="144" max="144" width="0" style="1" hidden="1" customWidth="1"/>
    <col min="145" max="16384" width="0" style="1" hidden="1"/>
  </cols>
  <sheetData>
    <row r="1" spans="2:143" ht="22.5" customHeight="1" x14ac:dyDescent="0.2">
      <c r="B1" s="39"/>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670" t="s">
        <v>128</v>
      </c>
      <c r="DI1" s="671"/>
      <c r="DJ1" s="671"/>
      <c r="DK1" s="671"/>
      <c r="DL1" s="671"/>
      <c r="DM1" s="671"/>
      <c r="DN1" s="672"/>
      <c r="DO1" s="1"/>
      <c r="DP1" s="670" t="s">
        <v>301</v>
      </c>
      <c r="DQ1" s="671"/>
      <c r="DR1" s="671"/>
      <c r="DS1" s="671"/>
      <c r="DT1" s="671"/>
      <c r="DU1" s="671"/>
      <c r="DV1" s="671"/>
      <c r="DW1" s="671"/>
      <c r="DX1" s="671"/>
      <c r="DY1" s="671"/>
      <c r="DZ1" s="671"/>
      <c r="EA1" s="671"/>
      <c r="EB1" s="671"/>
      <c r="EC1" s="672"/>
      <c r="ED1" s="2"/>
      <c r="EE1" s="2"/>
      <c r="EF1" s="2"/>
      <c r="EG1" s="2"/>
      <c r="EH1" s="2"/>
      <c r="EI1" s="2"/>
      <c r="EJ1" s="2"/>
      <c r="EK1" s="2"/>
      <c r="EL1" s="2"/>
      <c r="EM1" s="2"/>
    </row>
    <row r="2" spans="2:143" ht="22.5" customHeight="1" x14ac:dyDescent="0.2">
      <c r="B2" s="40" t="s">
        <v>302</v>
      </c>
      <c r="R2" s="44"/>
      <c r="S2" s="44"/>
      <c r="T2" s="44"/>
      <c r="U2" s="44"/>
      <c r="V2" s="44"/>
      <c r="W2" s="44"/>
      <c r="X2" s="44"/>
      <c r="Y2" s="44"/>
      <c r="Z2" s="44"/>
      <c r="AA2" s="44"/>
      <c r="AB2" s="44"/>
      <c r="AC2" s="44"/>
      <c r="AE2" s="45"/>
      <c r="AF2" s="45"/>
      <c r="AG2" s="45"/>
      <c r="AH2" s="45"/>
      <c r="AI2" s="45"/>
      <c r="AJ2" s="44"/>
      <c r="AK2" s="44"/>
      <c r="AL2" s="44"/>
      <c r="AM2" s="44"/>
      <c r="AN2" s="44"/>
      <c r="AO2" s="44"/>
      <c r="AP2" s="44"/>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x14ac:dyDescent="0.2">
      <c r="B3" s="508" t="s">
        <v>111</v>
      </c>
      <c r="C3" s="509"/>
      <c r="D3" s="509"/>
      <c r="E3" s="509"/>
      <c r="F3" s="509"/>
      <c r="G3" s="509"/>
      <c r="H3" s="509"/>
      <c r="I3" s="509"/>
      <c r="J3" s="509"/>
      <c r="K3" s="509"/>
      <c r="L3" s="509"/>
      <c r="M3" s="509"/>
      <c r="N3" s="509"/>
      <c r="O3" s="509"/>
      <c r="P3" s="509"/>
      <c r="Q3" s="509"/>
      <c r="R3" s="509"/>
      <c r="S3" s="509"/>
      <c r="T3" s="509"/>
      <c r="U3" s="509"/>
      <c r="V3" s="509"/>
      <c r="W3" s="509"/>
      <c r="X3" s="509"/>
      <c r="Y3" s="509"/>
      <c r="Z3" s="509"/>
      <c r="AA3" s="509"/>
      <c r="AB3" s="509"/>
      <c r="AC3" s="509"/>
      <c r="AD3" s="509"/>
      <c r="AE3" s="509"/>
      <c r="AF3" s="509"/>
      <c r="AG3" s="509"/>
      <c r="AH3" s="509"/>
      <c r="AI3" s="509"/>
      <c r="AJ3" s="509"/>
      <c r="AK3" s="509"/>
      <c r="AL3" s="509"/>
      <c r="AM3" s="509"/>
      <c r="AN3" s="509"/>
      <c r="AO3" s="509"/>
      <c r="AP3" s="508" t="s">
        <v>305</v>
      </c>
      <c r="AQ3" s="509"/>
      <c r="AR3" s="509"/>
      <c r="AS3" s="509"/>
      <c r="AT3" s="509"/>
      <c r="AU3" s="509"/>
      <c r="AV3" s="509"/>
      <c r="AW3" s="509"/>
      <c r="AX3" s="509"/>
      <c r="AY3" s="509"/>
      <c r="AZ3" s="509"/>
      <c r="BA3" s="509"/>
      <c r="BB3" s="509"/>
      <c r="BC3" s="509"/>
      <c r="BD3" s="509"/>
      <c r="BE3" s="509"/>
      <c r="BF3" s="509"/>
      <c r="BG3" s="509"/>
      <c r="BH3" s="509"/>
      <c r="BI3" s="509"/>
      <c r="BJ3" s="509"/>
      <c r="BK3" s="509"/>
      <c r="BL3" s="509"/>
      <c r="BM3" s="509"/>
      <c r="BN3" s="509"/>
      <c r="BO3" s="509"/>
      <c r="BP3" s="509"/>
      <c r="BQ3" s="509"/>
      <c r="BR3" s="509"/>
      <c r="BS3" s="509"/>
      <c r="BT3" s="509"/>
      <c r="BU3" s="509"/>
      <c r="BV3" s="509"/>
      <c r="BW3" s="509"/>
      <c r="BX3" s="509"/>
      <c r="BY3" s="509"/>
      <c r="BZ3" s="509"/>
      <c r="CA3" s="509"/>
      <c r="CB3" s="551"/>
      <c r="CD3" s="508" t="s">
        <v>306</v>
      </c>
      <c r="CE3" s="509"/>
      <c r="CF3" s="509"/>
      <c r="CG3" s="509"/>
      <c r="CH3" s="509"/>
      <c r="CI3" s="509"/>
      <c r="CJ3" s="509"/>
      <c r="CK3" s="509"/>
      <c r="CL3" s="509"/>
      <c r="CM3" s="509"/>
      <c r="CN3" s="509"/>
      <c r="CO3" s="509"/>
      <c r="CP3" s="509"/>
      <c r="CQ3" s="509"/>
      <c r="CR3" s="509"/>
      <c r="CS3" s="509"/>
      <c r="CT3" s="509"/>
      <c r="CU3" s="509"/>
      <c r="CV3" s="509"/>
      <c r="CW3" s="509"/>
      <c r="CX3" s="509"/>
      <c r="CY3" s="509"/>
      <c r="CZ3" s="509"/>
      <c r="DA3" s="509"/>
      <c r="DB3" s="509"/>
      <c r="DC3" s="509"/>
      <c r="DD3" s="509"/>
      <c r="DE3" s="509"/>
      <c r="DF3" s="509"/>
      <c r="DG3" s="509"/>
      <c r="DH3" s="509"/>
      <c r="DI3" s="509"/>
      <c r="DJ3" s="509"/>
      <c r="DK3" s="509"/>
      <c r="DL3" s="509"/>
      <c r="DM3" s="509"/>
      <c r="DN3" s="509"/>
      <c r="DO3" s="509"/>
      <c r="DP3" s="509"/>
      <c r="DQ3" s="509"/>
      <c r="DR3" s="509"/>
      <c r="DS3" s="509"/>
      <c r="DT3" s="509"/>
      <c r="DU3" s="509"/>
      <c r="DV3" s="509"/>
      <c r="DW3" s="509"/>
      <c r="DX3" s="509"/>
      <c r="DY3" s="509"/>
      <c r="DZ3" s="509"/>
      <c r="EA3" s="509"/>
      <c r="EB3" s="509"/>
      <c r="EC3" s="551"/>
    </row>
    <row r="4" spans="2:143" ht="11.25" customHeight="1" x14ac:dyDescent="0.2">
      <c r="B4" s="508" t="s">
        <v>5</v>
      </c>
      <c r="C4" s="509"/>
      <c r="D4" s="509"/>
      <c r="E4" s="509"/>
      <c r="F4" s="509"/>
      <c r="G4" s="509"/>
      <c r="H4" s="509"/>
      <c r="I4" s="509"/>
      <c r="J4" s="509"/>
      <c r="K4" s="509"/>
      <c r="L4" s="509"/>
      <c r="M4" s="509"/>
      <c r="N4" s="509"/>
      <c r="O4" s="509"/>
      <c r="P4" s="509"/>
      <c r="Q4" s="551"/>
      <c r="R4" s="508" t="s">
        <v>310</v>
      </c>
      <c r="S4" s="509"/>
      <c r="T4" s="509"/>
      <c r="U4" s="509"/>
      <c r="V4" s="509"/>
      <c r="W4" s="509"/>
      <c r="X4" s="509"/>
      <c r="Y4" s="551"/>
      <c r="Z4" s="508" t="s">
        <v>312</v>
      </c>
      <c r="AA4" s="509"/>
      <c r="AB4" s="509"/>
      <c r="AC4" s="551"/>
      <c r="AD4" s="508" t="s">
        <v>256</v>
      </c>
      <c r="AE4" s="509"/>
      <c r="AF4" s="509"/>
      <c r="AG4" s="509"/>
      <c r="AH4" s="509"/>
      <c r="AI4" s="509"/>
      <c r="AJ4" s="509"/>
      <c r="AK4" s="551"/>
      <c r="AL4" s="508" t="s">
        <v>312</v>
      </c>
      <c r="AM4" s="509"/>
      <c r="AN4" s="509"/>
      <c r="AO4" s="551"/>
      <c r="AP4" s="673" t="s">
        <v>314</v>
      </c>
      <c r="AQ4" s="673"/>
      <c r="AR4" s="673"/>
      <c r="AS4" s="673"/>
      <c r="AT4" s="673"/>
      <c r="AU4" s="673"/>
      <c r="AV4" s="673"/>
      <c r="AW4" s="673"/>
      <c r="AX4" s="673"/>
      <c r="AY4" s="673"/>
      <c r="AZ4" s="673"/>
      <c r="BA4" s="673"/>
      <c r="BB4" s="673"/>
      <c r="BC4" s="673"/>
      <c r="BD4" s="673"/>
      <c r="BE4" s="673"/>
      <c r="BF4" s="673"/>
      <c r="BG4" s="673" t="s">
        <v>291</v>
      </c>
      <c r="BH4" s="673"/>
      <c r="BI4" s="673"/>
      <c r="BJ4" s="673"/>
      <c r="BK4" s="673"/>
      <c r="BL4" s="673"/>
      <c r="BM4" s="673"/>
      <c r="BN4" s="673"/>
      <c r="BO4" s="673" t="s">
        <v>312</v>
      </c>
      <c r="BP4" s="673"/>
      <c r="BQ4" s="673"/>
      <c r="BR4" s="673"/>
      <c r="BS4" s="673" t="s">
        <v>316</v>
      </c>
      <c r="BT4" s="673"/>
      <c r="BU4" s="673"/>
      <c r="BV4" s="673"/>
      <c r="BW4" s="673"/>
      <c r="BX4" s="673"/>
      <c r="BY4" s="673"/>
      <c r="BZ4" s="673"/>
      <c r="CA4" s="673"/>
      <c r="CB4" s="673"/>
      <c r="CD4" s="508" t="s">
        <v>317</v>
      </c>
      <c r="CE4" s="509"/>
      <c r="CF4" s="509"/>
      <c r="CG4" s="509"/>
      <c r="CH4" s="509"/>
      <c r="CI4" s="509"/>
      <c r="CJ4" s="509"/>
      <c r="CK4" s="509"/>
      <c r="CL4" s="509"/>
      <c r="CM4" s="509"/>
      <c r="CN4" s="509"/>
      <c r="CO4" s="509"/>
      <c r="CP4" s="509"/>
      <c r="CQ4" s="509"/>
      <c r="CR4" s="509"/>
      <c r="CS4" s="509"/>
      <c r="CT4" s="509"/>
      <c r="CU4" s="509"/>
      <c r="CV4" s="509"/>
      <c r="CW4" s="509"/>
      <c r="CX4" s="509"/>
      <c r="CY4" s="509"/>
      <c r="CZ4" s="509"/>
      <c r="DA4" s="509"/>
      <c r="DB4" s="509"/>
      <c r="DC4" s="509"/>
      <c r="DD4" s="509"/>
      <c r="DE4" s="509"/>
      <c r="DF4" s="509"/>
      <c r="DG4" s="509"/>
      <c r="DH4" s="509"/>
      <c r="DI4" s="509"/>
      <c r="DJ4" s="509"/>
      <c r="DK4" s="509"/>
      <c r="DL4" s="509"/>
      <c r="DM4" s="509"/>
      <c r="DN4" s="509"/>
      <c r="DO4" s="509"/>
      <c r="DP4" s="509"/>
      <c r="DQ4" s="509"/>
      <c r="DR4" s="509"/>
      <c r="DS4" s="509"/>
      <c r="DT4" s="509"/>
      <c r="DU4" s="509"/>
      <c r="DV4" s="509"/>
      <c r="DW4" s="509"/>
      <c r="DX4" s="509"/>
      <c r="DY4" s="509"/>
      <c r="DZ4" s="509"/>
      <c r="EA4" s="509"/>
      <c r="EB4" s="509"/>
      <c r="EC4" s="551"/>
    </row>
    <row r="5" spans="2:143" ht="11.25" customHeight="1" x14ac:dyDescent="0.2">
      <c r="B5" s="637" t="s">
        <v>309</v>
      </c>
      <c r="C5" s="638"/>
      <c r="D5" s="638"/>
      <c r="E5" s="638"/>
      <c r="F5" s="638"/>
      <c r="G5" s="638"/>
      <c r="H5" s="638"/>
      <c r="I5" s="638"/>
      <c r="J5" s="638"/>
      <c r="K5" s="638"/>
      <c r="L5" s="638"/>
      <c r="M5" s="638"/>
      <c r="N5" s="638"/>
      <c r="O5" s="638"/>
      <c r="P5" s="638"/>
      <c r="Q5" s="639"/>
      <c r="R5" s="634">
        <v>22933863</v>
      </c>
      <c r="S5" s="635"/>
      <c r="T5" s="635"/>
      <c r="U5" s="635"/>
      <c r="V5" s="635"/>
      <c r="W5" s="635"/>
      <c r="X5" s="635"/>
      <c r="Y5" s="657"/>
      <c r="Z5" s="668">
        <v>37.5</v>
      </c>
      <c r="AA5" s="668"/>
      <c r="AB5" s="668"/>
      <c r="AC5" s="668"/>
      <c r="AD5" s="669">
        <v>21887172</v>
      </c>
      <c r="AE5" s="669"/>
      <c r="AF5" s="669"/>
      <c r="AG5" s="669"/>
      <c r="AH5" s="669"/>
      <c r="AI5" s="669"/>
      <c r="AJ5" s="669"/>
      <c r="AK5" s="669"/>
      <c r="AL5" s="658">
        <v>67.5</v>
      </c>
      <c r="AM5" s="647"/>
      <c r="AN5" s="647"/>
      <c r="AO5" s="661"/>
      <c r="AP5" s="637" t="s">
        <v>318</v>
      </c>
      <c r="AQ5" s="638"/>
      <c r="AR5" s="638"/>
      <c r="AS5" s="638"/>
      <c r="AT5" s="638"/>
      <c r="AU5" s="638"/>
      <c r="AV5" s="638"/>
      <c r="AW5" s="638"/>
      <c r="AX5" s="638"/>
      <c r="AY5" s="638"/>
      <c r="AZ5" s="638"/>
      <c r="BA5" s="638"/>
      <c r="BB5" s="638"/>
      <c r="BC5" s="638"/>
      <c r="BD5" s="638"/>
      <c r="BE5" s="638"/>
      <c r="BF5" s="639"/>
      <c r="BG5" s="595">
        <v>21887172</v>
      </c>
      <c r="BH5" s="354"/>
      <c r="BI5" s="354"/>
      <c r="BJ5" s="354"/>
      <c r="BK5" s="354"/>
      <c r="BL5" s="354"/>
      <c r="BM5" s="354"/>
      <c r="BN5" s="608"/>
      <c r="BO5" s="628">
        <v>95.4</v>
      </c>
      <c r="BP5" s="628"/>
      <c r="BQ5" s="628"/>
      <c r="BR5" s="628"/>
      <c r="BS5" s="629">
        <v>360117</v>
      </c>
      <c r="BT5" s="629"/>
      <c r="BU5" s="629"/>
      <c r="BV5" s="629"/>
      <c r="BW5" s="629"/>
      <c r="BX5" s="629"/>
      <c r="BY5" s="629"/>
      <c r="BZ5" s="629"/>
      <c r="CA5" s="629"/>
      <c r="CB5" s="649"/>
      <c r="CD5" s="508" t="s">
        <v>314</v>
      </c>
      <c r="CE5" s="509"/>
      <c r="CF5" s="509"/>
      <c r="CG5" s="509"/>
      <c r="CH5" s="509"/>
      <c r="CI5" s="509"/>
      <c r="CJ5" s="509"/>
      <c r="CK5" s="509"/>
      <c r="CL5" s="509"/>
      <c r="CM5" s="509"/>
      <c r="CN5" s="509"/>
      <c r="CO5" s="509"/>
      <c r="CP5" s="509"/>
      <c r="CQ5" s="551"/>
      <c r="CR5" s="508" t="s">
        <v>321</v>
      </c>
      <c r="CS5" s="509"/>
      <c r="CT5" s="509"/>
      <c r="CU5" s="509"/>
      <c r="CV5" s="509"/>
      <c r="CW5" s="509"/>
      <c r="CX5" s="509"/>
      <c r="CY5" s="551"/>
      <c r="CZ5" s="508" t="s">
        <v>312</v>
      </c>
      <c r="DA5" s="509"/>
      <c r="DB5" s="509"/>
      <c r="DC5" s="551"/>
      <c r="DD5" s="508" t="s">
        <v>323</v>
      </c>
      <c r="DE5" s="509"/>
      <c r="DF5" s="509"/>
      <c r="DG5" s="509"/>
      <c r="DH5" s="509"/>
      <c r="DI5" s="509"/>
      <c r="DJ5" s="509"/>
      <c r="DK5" s="509"/>
      <c r="DL5" s="509"/>
      <c r="DM5" s="509"/>
      <c r="DN5" s="509"/>
      <c r="DO5" s="509"/>
      <c r="DP5" s="551"/>
      <c r="DQ5" s="508" t="s">
        <v>325</v>
      </c>
      <c r="DR5" s="509"/>
      <c r="DS5" s="509"/>
      <c r="DT5" s="509"/>
      <c r="DU5" s="509"/>
      <c r="DV5" s="509"/>
      <c r="DW5" s="509"/>
      <c r="DX5" s="509"/>
      <c r="DY5" s="509"/>
      <c r="DZ5" s="509"/>
      <c r="EA5" s="509"/>
      <c r="EB5" s="509"/>
      <c r="EC5" s="551"/>
    </row>
    <row r="6" spans="2:143" ht="11.25" customHeight="1" x14ac:dyDescent="0.2">
      <c r="B6" s="593" t="s">
        <v>326</v>
      </c>
      <c r="C6" s="401"/>
      <c r="D6" s="401"/>
      <c r="E6" s="401"/>
      <c r="F6" s="401"/>
      <c r="G6" s="401"/>
      <c r="H6" s="401"/>
      <c r="I6" s="401"/>
      <c r="J6" s="401"/>
      <c r="K6" s="401"/>
      <c r="L6" s="401"/>
      <c r="M6" s="401"/>
      <c r="N6" s="401"/>
      <c r="O6" s="401"/>
      <c r="P6" s="401"/>
      <c r="Q6" s="594"/>
      <c r="R6" s="595">
        <v>408830</v>
      </c>
      <c r="S6" s="354"/>
      <c r="T6" s="354"/>
      <c r="U6" s="354"/>
      <c r="V6" s="354"/>
      <c r="W6" s="354"/>
      <c r="X6" s="354"/>
      <c r="Y6" s="608"/>
      <c r="Z6" s="628">
        <v>0.7</v>
      </c>
      <c r="AA6" s="628"/>
      <c r="AB6" s="628"/>
      <c r="AC6" s="628"/>
      <c r="AD6" s="629">
        <v>408830</v>
      </c>
      <c r="AE6" s="629"/>
      <c r="AF6" s="629"/>
      <c r="AG6" s="629"/>
      <c r="AH6" s="629"/>
      <c r="AI6" s="629"/>
      <c r="AJ6" s="629"/>
      <c r="AK6" s="629"/>
      <c r="AL6" s="598">
        <v>1.3</v>
      </c>
      <c r="AM6" s="342"/>
      <c r="AN6" s="342"/>
      <c r="AO6" s="630"/>
      <c r="AP6" s="593" t="s">
        <v>102</v>
      </c>
      <c r="AQ6" s="401"/>
      <c r="AR6" s="401"/>
      <c r="AS6" s="401"/>
      <c r="AT6" s="401"/>
      <c r="AU6" s="401"/>
      <c r="AV6" s="401"/>
      <c r="AW6" s="401"/>
      <c r="AX6" s="401"/>
      <c r="AY6" s="401"/>
      <c r="AZ6" s="401"/>
      <c r="BA6" s="401"/>
      <c r="BB6" s="401"/>
      <c r="BC6" s="401"/>
      <c r="BD6" s="401"/>
      <c r="BE6" s="401"/>
      <c r="BF6" s="594"/>
      <c r="BG6" s="595">
        <v>21887172</v>
      </c>
      <c r="BH6" s="354"/>
      <c r="BI6" s="354"/>
      <c r="BJ6" s="354"/>
      <c r="BK6" s="354"/>
      <c r="BL6" s="354"/>
      <c r="BM6" s="354"/>
      <c r="BN6" s="608"/>
      <c r="BO6" s="628">
        <v>95.4</v>
      </c>
      <c r="BP6" s="628"/>
      <c r="BQ6" s="628"/>
      <c r="BR6" s="628"/>
      <c r="BS6" s="629">
        <v>360117</v>
      </c>
      <c r="BT6" s="629"/>
      <c r="BU6" s="629"/>
      <c r="BV6" s="629"/>
      <c r="BW6" s="629"/>
      <c r="BX6" s="629"/>
      <c r="BY6" s="629"/>
      <c r="BZ6" s="629"/>
      <c r="CA6" s="629"/>
      <c r="CB6" s="649"/>
      <c r="CD6" s="637" t="s">
        <v>327</v>
      </c>
      <c r="CE6" s="638"/>
      <c r="CF6" s="638"/>
      <c r="CG6" s="638"/>
      <c r="CH6" s="638"/>
      <c r="CI6" s="638"/>
      <c r="CJ6" s="638"/>
      <c r="CK6" s="638"/>
      <c r="CL6" s="638"/>
      <c r="CM6" s="638"/>
      <c r="CN6" s="638"/>
      <c r="CO6" s="638"/>
      <c r="CP6" s="638"/>
      <c r="CQ6" s="639"/>
      <c r="CR6" s="595">
        <v>344679</v>
      </c>
      <c r="CS6" s="354"/>
      <c r="CT6" s="354"/>
      <c r="CU6" s="354"/>
      <c r="CV6" s="354"/>
      <c r="CW6" s="354"/>
      <c r="CX6" s="354"/>
      <c r="CY6" s="608"/>
      <c r="CZ6" s="658">
        <v>0.6</v>
      </c>
      <c r="DA6" s="647"/>
      <c r="DB6" s="647"/>
      <c r="DC6" s="659"/>
      <c r="DD6" s="601" t="s">
        <v>200</v>
      </c>
      <c r="DE6" s="354"/>
      <c r="DF6" s="354"/>
      <c r="DG6" s="354"/>
      <c r="DH6" s="354"/>
      <c r="DI6" s="354"/>
      <c r="DJ6" s="354"/>
      <c r="DK6" s="354"/>
      <c r="DL6" s="354"/>
      <c r="DM6" s="354"/>
      <c r="DN6" s="354"/>
      <c r="DO6" s="354"/>
      <c r="DP6" s="608"/>
      <c r="DQ6" s="601">
        <v>344468</v>
      </c>
      <c r="DR6" s="354"/>
      <c r="DS6" s="354"/>
      <c r="DT6" s="354"/>
      <c r="DU6" s="354"/>
      <c r="DV6" s="354"/>
      <c r="DW6" s="354"/>
      <c r="DX6" s="354"/>
      <c r="DY6" s="354"/>
      <c r="DZ6" s="354"/>
      <c r="EA6" s="354"/>
      <c r="EB6" s="354"/>
      <c r="EC6" s="626"/>
    </row>
    <row r="7" spans="2:143" ht="11.25" customHeight="1" x14ac:dyDescent="0.2">
      <c r="B7" s="593" t="s">
        <v>43</v>
      </c>
      <c r="C7" s="401"/>
      <c r="D7" s="401"/>
      <c r="E7" s="401"/>
      <c r="F7" s="401"/>
      <c r="G7" s="401"/>
      <c r="H7" s="401"/>
      <c r="I7" s="401"/>
      <c r="J7" s="401"/>
      <c r="K7" s="401"/>
      <c r="L7" s="401"/>
      <c r="M7" s="401"/>
      <c r="N7" s="401"/>
      <c r="O7" s="401"/>
      <c r="P7" s="401"/>
      <c r="Q7" s="594"/>
      <c r="R7" s="595">
        <v>12577</v>
      </c>
      <c r="S7" s="354"/>
      <c r="T7" s="354"/>
      <c r="U7" s="354"/>
      <c r="V7" s="354"/>
      <c r="W7" s="354"/>
      <c r="X7" s="354"/>
      <c r="Y7" s="608"/>
      <c r="Z7" s="628">
        <v>0</v>
      </c>
      <c r="AA7" s="628"/>
      <c r="AB7" s="628"/>
      <c r="AC7" s="628"/>
      <c r="AD7" s="629">
        <v>12577</v>
      </c>
      <c r="AE7" s="629"/>
      <c r="AF7" s="629"/>
      <c r="AG7" s="629"/>
      <c r="AH7" s="629"/>
      <c r="AI7" s="629"/>
      <c r="AJ7" s="629"/>
      <c r="AK7" s="629"/>
      <c r="AL7" s="598">
        <v>0</v>
      </c>
      <c r="AM7" s="342"/>
      <c r="AN7" s="342"/>
      <c r="AO7" s="630"/>
      <c r="AP7" s="593" t="s">
        <v>328</v>
      </c>
      <c r="AQ7" s="401"/>
      <c r="AR7" s="401"/>
      <c r="AS7" s="401"/>
      <c r="AT7" s="401"/>
      <c r="AU7" s="401"/>
      <c r="AV7" s="401"/>
      <c r="AW7" s="401"/>
      <c r="AX7" s="401"/>
      <c r="AY7" s="401"/>
      <c r="AZ7" s="401"/>
      <c r="BA7" s="401"/>
      <c r="BB7" s="401"/>
      <c r="BC7" s="401"/>
      <c r="BD7" s="401"/>
      <c r="BE7" s="401"/>
      <c r="BF7" s="594"/>
      <c r="BG7" s="595">
        <v>9826800</v>
      </c>
      <c r="BH7" s="354"/>
      <c r="BI7" s="354"/>
      <c r="BJ7" s="354"/>
      <c r="BK7" s="354"/>
      <c r="BL7" s="354"/>
      <c r="BM7" s="354"/>
      <c r="BN7" s="608"/>
      <c r="BO7" s="628">
        <v>42.8</v>
      </c>
      <c r="BP7" s="628"/>
      <c r="BQ7" s="628"/>
      <c r="BR7" s="628"/>
      <c r="BS7" s="629">
        <v>360117</v>
      </c>
      <c r="BT7" s="629"/>
      <c r="BU7" s="629"/>
      <c r="BV7" s="629"/>
      <c r="BW7" s="629"/>
      <c r="BX7" s="629"/>
      <c r="BY7" s="629"/>
      <c r="BZ7" s="629"/>
      <c r="CA7" s="629"/>
      <c r="CB7" s="649"/>
      <c r="CD7" s="593" t="s">
        <v>330</v>
      </c>
      <c r="CE7" s="401"/>
      <c r="CF7" s="401"/>
      <c r="CG7" s="401"/>
      <c r="CH7" s="401"/>
      <c r="CI7" s="401"/>
      <c r="CJ7" s="401"/>
      <c r="CK7" s="401"/>
      <c r="CL7" s="401"/>
      <c r="CM7" s="401"/>
      <c r="CN7" s="401"/>
      <c r="CO7" s="401"/>
      <c r="CP7" s="401"/>
      <c r="CQ7" s="594"/>
      <c r="CR7" s="595">
        <v>7393793</v>
      </c>
      <c r="CS7" s="354"/>
      <c r="CT7" s="354"/>
      <c r="CU7" s="354"/>
      <c r="CV7" s="354"/>
      <c r="CW7" s="354"/>
      <c r="CX7" s="354"/>
      <c r="CY7" s="608"/>
      <c r="CZ7" s="628">
        <v>12.5</v>
      </c>
      <c r="DA7" s="628"/>
      <c r="DB7" s="628"/>
      <c r="DC7" s="628"/>
      <c r="DD7" s="601">
        <v>89038</v>
      </c>
      <c r="DE7" s="354"/>
      <c r="DF7" s="354"/>
      <c r="DG7" s="354"/>
      <c r="DH7" s="354"/>
      <c r="DI7" s="354"/>
      <c r="DJ7" s="354"/>
      <c r="DK7" s="354"/>
      <c r="DL7" s="354"/>
      <c r="DM7" s="354"/>
      <c r="DN7" s="354"/>
      <c r="DO7" s="354"/>
      <c r="DP7" s="608"/>
      <c r="DQ7" s="601">
        <v>6752308</v>
      </c>
      <c r="DR7" s="354"/>
      <c r="DS7" s="354"/>
      <c r="DT7" s="354"/>
      <c r="DU7" s="354"/>
      <c r="DV7" s="354"/>
      <c r="DW7" s="354"/>
      <c r="DX7" s="354"/>
      <c r="DY7" s="354"/>
      <c r="DZ7" s="354"/>
      <c r="EA7" s="354"/>
      <c r="EB7" s="354"/>
      <c r="EC7" s="626"/>
    </row>
    <row r="8" spans="2:143" ht="11.25" customHeight="1" x14ac:dyDescent="0.2">
      <c r="B8" s="593" t="s">
        <v>331</v>
      </c>
      <c r="C8" s="401"/>
      <c r="D8" s="401"/>
      <c r="E8" s="401"/>
      <c r="F8" s="401"/>
      <c r="G8" s="401"/>
      <c r="H8" s="401"/>
      <c r="I8" s="401"/>
      <c r="J8" s="401"/>
      <c r="K8" s="401"/>
      <c r="L8" s="401"/>
      <c r="M8" s="401"/>
      <c r="N8" s="401"/>
      <c r="O8" s="401"/>
      <c r="P8" s="401"/>
      <c r="Q8" s="594"/>
      <c r="R8" s="595">
        <v>126821</v>
      </c>
      <c r="S8" s="354"/>
      <c r="T8" s="354"/>
      <c r="U8" s="354"/>
      <c r="V8" s="354"/>
      <c r="W8" s="354"/>
      <c r="X8" s="354"/>
      <c r="Y8" s="608"/>
      <c r="Z8" s="628">
        <v>0.2</v>
      </c>
      <c r="AA8" s="628"/>
      <c r="AB8" s="628"/>
      <c r="AC8" s="628"/>
      <c r="AD8" s="629">
        <v>126821</v>
      </c>
      <c r="AE8" s="629"/>
      <c r="AF8" s="629"/>
      <c r="AG8" s="629"/>
      <c r="AH8" s="629"/>
      <c r="AI8" s="629"/>
      <c r="AJ8" s="629"/>
      <c r="AK8" s="629"/>
      <c r="AL8" s="598">
        <v>0.4</v>
      </c>
      <c r="AM8" s="342"/>
      <c r="AN8" s="342"/>
      <c r="AO8" s="630"/>
      <c r="AP8" s="593" t="s">
        <v>124</v>
      </c>
      <c r="AQ8" s="401"/>
      <c r="AR8" s="401"/>
      <c r="AS8" s="401"/>
      <c r="AT8" s="401"/>
      <c r="AU8" s="401"/>
      <c r="AV8" s="401"/>
      <c r="AW8" s="401"/>
      <c r="AX8" s="401"/>
      <c r="AY8" s="401"/>
      <c r="AZ8" s="401"/>
      <c r="BA8" s="401"/>
      <c r="BB8" s="401"/>
      <c r="BC8" s="401"/>
      <c r="BD8" s="401"/>
      <c r="BE8" s="401"/>
      <c r="BF8" s="594"/>
      <c r="BG8" s="595">
        <v>270723</v>
      </c>
      <c r="BH8" s="354"/>
      <c r="BI8" s="354"/>
      <c r="BJ8" s="354"/>
      <c r="BK8" s="354"/>
      <c r="BL8" s="354"/>
      <c r="BM8" s="354"/>
      <c r="BN8" s="608"/>
      <c r="BO8" s="628">
        <v>1.2</v>
      </c>
      <c r="BP8" s="628"/>
      <c r="BQ8" s="628"/>
      <c r="BR8" s="628"/>
      <c r="BS8" s="629" t="s">
        <v>200</v>
      </c>
      <c r="BT8" s="629"/>
      <c r="BU8" s="629"/>
      <c r="BV8" s="629"/>
      <c r="BW8" s="629"/>
      <c r="BX8" s="629"/>
      <c r="BY8" s="629"/>
      <c r="BZ8" s="629"/>
      <c r="CA8" s="629"/>
      <c r="CB8" s="649"/>
      <c r="CD8" s="593" t="s">
        <v>333</v>
      </c>
      <c r="CE8" s="401"/>
      <c r="CF8" s="401"/>
      <c r="CG8" s="401"/>
      <c r="CH8" s="401"/>
      <c r="CI8" s="401"/>
      <c r="CJ8" s="401"/>
      <c r="CK8" s="401"/>
      <c r="CL8" s="401"/>
      <c r="CM8" s="401"/>
      <c r="CN8" s="401"/>
      <c r="CO8" s="401"/>
      <c r="CP8" s="401"/>
      <c r="CQ8" s="594"/>
      <c r="CR8" s="595">
        <v>24804462</v>
      </c>
      <c r="CS8" s="354"/>
      <c r="CT8" s="354"/>
      <c r="CU8" s="354"/>
      <c r="CV8" s="354"/>
      <c r="CW8" s="354"/>
      <c r="CX8" s="354"/>
      <c r="CY8" s="608"/>
      <c r="CZ8" s="628">
        <v>41.8</v>
      </c>
      <c r="DA8" s="628"/>
      <c r="DB8" s="628"/>
      <c r="DC8" s="628"/>
      <c r="DD8" s="601">
        <v>929701</v>
      </c>
      <c r="DE8" s="354"/>
      <c r="DF8" s="354"/>
      <c r="DG8" s="354"/>
      <c r="DH8" s="354"/>
      <c r="DI8" s="354"/>
      <c r="DJ8" s="354"/>
      <c r="DK8" s="354"/>
      <c r="DL8" s="354"/>
      <c r="DM8" s="354"/>
      <c r="DN8" s="354"/>
      <c r="DO8" s="354"/>
      <c r="DP8" s="608"/>
      <c r="DQ8" s="601">
        <v>11375863</v>
      </c>
      <c r="DR8" s="354"/>
      <c r="DS8" s="354"/>
      <c r="DT8" s="354"/>
      <c r="DU8" s="354"/>
      <c r="DV8" s="354"/>
      <c r="DW8" s="354"/>
      <c r="DX8" s="354"/>
      <c r="DY8" s="354"/>
      <c r="DZ8" s="354"/>
      <c r="EA8" s="354"/>
      <c r="EB8" s="354"/>
      <c r="EC8" s="626"/>
    </row>
    <row r="9" spans="2:143" ht="11.25" customHeight="1" x14ac:dyDescent="0.2">
      <c r="B9" s="593" t="s">
        <v>334</v>
      </c>
      <c r="C9" s="401"/>
      <c r="D9" s="401"/>
      <c r="E9" s="401"/>
      <c r="F9" s="401"/>
      <c r="G9" s="401"/>
      <c r="H9" s="401"/>
      <c r="I9" s="401"/>
      <c r="J9" s="401"/>
      <c r="K9" s="401"/>
      <c r="L9" s="401"/>
      <c r="M9" s="401"/>
      <c r="N9" s="401"/>
      <c r="O9" s="401"/>
      <c r="P9" s="401"/>
      <c r="Q9" s="594"/>
      <c r="R9" s="595">
        <v>101047</v>
      </c>
      <c r="S9" s="354"/>
      <c r="T9" s="354"/>
      <c r="U9" s="354"/>
      <c r="V9" s="354"/>
      <c r="W9" s="354"/>
      <c r="X9" s="354"/>
      <c r="Y9" s="608"/>
      <c r="Z9" s="628">
        <v>0.2</v>
      </c>
      <c r="AA9" s="628"/>
      <c r="AB9" s="628"/>
      <c r="AC9" s="628"/>
      <c r="AD9" s="629">
        <v>101047</v>
      </c>
      <c r="AE9" s="629"/>
      <c r="AF9" s="629"/>
      <c r="AG9" s="629"/>
      <c r="AH9" s="629"/>
      <c r="AI9" s="629"/>
      <c r="AJ9" s="629"/>
      <c r="AK9" s="629"/>
      <c r="AL9" s="598">
        <v>0.3</v>
      </c>
      <c r="AM9" s="342"/>
      <c r="AN9" s="342"/>
      <c r="AO9" s="630"/>
      <c r="AP9" s="593" t="s">
        <v>336</v>
      </c>
      <c r="AQ9" s="401"/>
      <c r="AR9" s="401"/>
      <c r="AS9" s="401"/>
      <c r="AT9" s="401"/>
      <c r="AU9" s="401"/>
      <c r="AV9" s="401"/>
      <c r="AW9" s="401"/>
      <c r="AX9" s="401"/>
      <c r="AY9" s="401"/>
      <c r="AZ9" s="401"/>
      <c r="BA9" s="401"/>
      <c r="BB9" s="401"/>
      <c r="BC9" s="401"/>
      <c r="BD9" s="401"/>
      <c r="BE9" s="401"/>
      <c r="BF9" s="594"/>
      <c r="BG9" s="595">
        <v>7965148</v>
      </c>
      <c r="BH9" s="354"/>
      <c r="BI9" s="354"/>
      <c r="BJ9" s="354"/>
      <c r="BK9" s="354"/>
      <c r="BL9" s="354"/>
      <c r="BM9" s="354"/>
      <c r="BN9" s="608"/>
      <c r="BO9" s="628">
        <v>34.700000000000003</v>
      </c>
      <c r="BP9" s="628"/>
      <c r="BQ9" s="628"/>
      <c r="BR9" s="628"/>
      <c r="BS9" s="629" t="s">
        <v>200</v>
      </c>
      <c r="BT9" s="629"/>
      <c r="BU9" s="629"/>
      <c r="BV9" s="629"/>
      <c r="BW9" s="629"/>
      <c r="BX9" s="629"/>
      <c r="BY9" s="629"/>
      <c r="BZ9" s="629"/>
      <c r="CA9" s="629"/>
      <c r="CB9" s="649"/>
      <c r="CD9" s="593" t="s">
        <v>338</v>
      </c>
      <c r="CE9" s="401"/>
      <c r="CF9" s="401"/>
      <c r="CG9" s="401"/>
      <c r="CH9" s="401"/>
      <c r="CI9" s="401"/>
      <c r="CJ9" s="401"/>
      <c r="CK9" s="401"/>
      <c r="CL9" s="401"/>
      <c r="CM9" s="401"/>
      <c r="CN9" s="401"/>
      <c r="CO9" s="401"/>
      <c r="CP9" s="401"/>
      <c r="CQ9" s="594"/>
      <c r="CR9" s="595">
        <v>6354979</v>
      </c>
      <c r="CS9" s="354"/>
      <c r="CT9" s="354"/>
      <c r="CU9" s="354"/>
      <c r="CV9" s="354"/>
      <c r="CW9" s="354"/>
      <c r="CX9" s="354"/>
      <c r="CY9" s="608"/>
      <c r="CZ9" s="628">
        <v>10.7</v>
      </c>
      <c r="DA9" s="628"/>
      <c r="DB9" s="628"/>
      <c r="DC9" s="628"/>
      <c r="DD9" s="601">
        <v>340883</v>
      </c>
      <c r="DE9" s="354"/>
      <c r="DF9" s="354"/>
      <c r="DG9" s="354"/>
      <c r="DH9" s="354"/>
      <c r="DI9" s="354"/>
      <c r="DJ9" s="354"/>
      <c r="DK9" s="354"/>
      <c r="DL9" s="354"/>
      <c r="DM9" s="354"/>
      <c r="DN9" s="354"/>
      <c r="DO9" s="354"/>
      <c r="DP9" s="608"/>
      <c r="DQ9" s="601">
        <v>3981851</v>
      </c>
      <c r="DR9" s="354"/>
      <c r="DS9" s="354"/>
      <c r="DT9" s="354"/>
      <c r="DU9" s="354"/>
      <c r="DV9" s="354"/>
      <c r="DW9" s="354"/>
      <c r="DX9" s="354"/>
      <c r="DY9" s="354"/>
      <c r="DZ9" s="354"/>
      <c r="EA9" s="354"/>
      <c r="EB9" s="354"/>
      <c r="EC9" s="626"/>
    </row>
    <row r="10" spans="2:143" ht="11.25" customHeight="1" x14ac:dyDescent="0.2">
      <c r="B10" s="593" t="s">
        <v>132</v>
      </c>
      <c r="C10" s="401"/>
      <c r="D10" s="401"/>
      <c r="E10" s="401"/>
      <c r="F10" s="401"/>
      <c r="G10" s="401"/>
      <c r="H10" s="401"/>
      <c r="I10" s="401"/>
      <c r="J10" s="401"/>
      <c r="K10" s="401"/>
      <c r="L10" s="401"/>
      <c r="M10" s="401"/>
      <c r="N10" s="401"/>
      <c r="O10" s="401"/>
      <c r="P10" s="401"/>
      <c r="Q10" s="594"/>
      <c r="R10" s="595" t="s">
        <v>200</v>
      </c>
      <c r="S10" s="354"/>
      <c r="T10" s="354"/>
      <c r="U10" s="354"/>
      <c r="V10" s="354"/>
      <c r="W10" s="354"/>
      <c r="X10" s="354"/>
      <c r="Y10" s="608"/>
      <c r="Z10" s="628" t="s">
        <v>200</v>
      </c>
      <c r="AA10" s="628"/>
      <c r="AB10" s="628"/>
      <c r="AC10" s="628"/>
      <c r="AD10" s="629" t="s">
        <v>200</v>
      </c>
      <c r="AE10" s="629"/>
      <c r="AF10" s="629"/>
      <c r="AG10" s="629"/>
      <c r="AH10" s="629"/>
      <c r="AI10" s="629"/>
      <c r="AJ10" s="629"/>
      <c r="AK10" s="629"/>
      <c r="AL10" s="598" t="s">
        <v>200</v>
      </c>
      <c r="AM10" s="342"/>
      <c r="AN10" s="342"/>
      <c r="AO10" s="630"/>
      <c r="AP10" s="593" t="s">
        <v>188</v>
      </c>
      <c r="AQ10" s="401"/>
      <c r="AR10" s="401"/>
      <c r="AS10" s="401"/>
      <c r="AT10" s="401"/>
      <c r="AU10" s="401"/>
      <c r="AV10" s="401"/>
      <c r="AW10" s="401"/>
      <c r="AX10" s="401"/>
      <c r="AY10" s="401"/>
      <c r="AZ10" s="401"/>
      <c r="BA10" s="401"/>
      <c r="BB10" s="401"/>
      <c r="BC10" s="401"/>
      <c r="BD10" s="401"/>
      <c r="BE10" s="401"/>
      <c r="BF10" s="594"/>
      <c r="BG10" s="595">
        <v>546403</v>
      </c>
      <c r="BH10" s="354"/>
      <c r="BI10" s="354"/>
      <c r="BJ10" s="354"/>
      <c r="BK10" s="354"/>
      <c r="BL10" s="354"/>
      <c r="BM10" s="354"/>
      <c r="BN10" s="608"/>
      <c r="BO10" s="628">
        <v>2.4</v>
      </c>
      <c r="BP10" s="628"/>
      <c r="BQ10" s="628"/>
      <c r="BR10" s="628"/>
      <c r="BS10" s="629">
        <v>90987</v>
      </c>
      <c r="BT10" s="629"/>
      <c r="BU10" s="629"/>
      <c r="BV10" s="629"/>
      <c r="BW10" s="629"/>
      <c r="BX10" s="629"/>
      <c r="BY10" s="629"/>
      <c r="BZ10" s="629"/>
      <c r="CA10" s="629"/>
      <c r="CB10" s="649"/>
      <c r="CD10" s="593" t="s">
        <v>224</v>
      </c>
      <c r="CE10" s="401"/>
      <c r="CF10" s="401"/>
      <c r="CG10" s="401"/>
      <c r="CH10" s="401"/>
      <c r="CI10" s="401"/>
      <c r="CJ10" s="401"/>
      <c r="CK10" s="401"/>
      <c r="CL10" s="401"/>
      <c r="CM10" s="401"/>
      <c r="CN10" s="401"/>
      <c r="CO10" s="401"/>
      <c r="CP10" s="401"/>
      <c r="CQ10" s="594"/>
      <c r="CR10" s="595">
        <v>61644</v>
      </c>
      <c r="CS10" s="354"/>
      <c r="CT10" s="354"/>
      <c r="CU10" s="354"/>
      <c r="CV10" s="354"/>
      <c r="CW10" s="354"/>
      <c r="CX10" s="354"/>
      <c r="CY10" s="608"/>
      <c r="CZ10" s="628">
        <v>0.1</v>
      </c>
      <c r="DA10" s="628"/>
      <c r="DB10" s="628"/>
      <c r="DC10" s="628"/>
      <c r="DD10" s="601">
        <v>875</v>
      </c>
      <c r="DE10" s="354"/>
      <c r="DF10" s="354"/>
      <c r="DG10" s="354"/>
      <c r="DH10" s="354"/>
      <c r="DI10" s="354"/>
      <c r="DJ10" s="354"/>
      <c r="DK10" s="354"/>
      <c r="DL10" s="354"/>
      <c r="DM10" s="354"/>
      <c r="DN10" s="354"/>
      <c r="DO10" s="354"/>
      <c r="DP10" s="608"/>
      <c r="DQ10" s="601">
        <v>61498</v>
      </c>
      <c r="DR10" s="354"/>
      <c r="DS10" s="354"/>
      <c r="DT10" s="354"/>
      <c r="DU10" s="354"/>
      <c r="DV10" s="354"/>
      <c r="DW10" s="354"/>
      <c r="DX10" s="354"/>
      <c r="DY10" s="354"/>
      <c r="DZ10" s="354"/>
      <c r="EA10" s="354"/>
      <c r="EB10" s="354"/>
      <c r="EC10" s="626"/>
    </row>
    <row r="11" spans="2:143" ht="11.25" customHeight="1" x14ac:dyDescent="0.2">
      <c r="B11" s="593" t="s">
        <v>100</v>
      </c>
      <c r="C11" s="401"/>
      <c r="D11" s="401"/>
      <c r="E11" s="401"/>
      <c r="F11" s="401"/>
      <c r="G11" s="401"/>
      <c r="H11" s="401"/>
      <c r="I11" s="401"/>
      <c r="J11" s="401"/>
      <c r="K11" s="401"/>
      <c r="L11" s="401"/>
      <c r="M11" s="401"/>
      <c r="N11" s="401"/>
      <c r="O11" s="401"/>
      <c r="P11" s="401"/>
      <c r="Q11" s="594"/>
      <c r="R11" s="595">
        <v>3738349</v>
      </c>
      <c r="S11" s="354"/>
      <c r="T11" s="354"/>
      <c r="U11" s="354"/>
      <c r="V11" s="354"/>
      <c r="W11" s="354"/>
      <c r="X11" s="354"/>
      <c r="Y11" s="608"/>
      <c r="Z11" s="598">
        <v>6.1</v>
      </c>
      <c r="AA11" s="342"/>
      <c r="AB11" s="342"/>
      <c r="AC11" s="609"/>
      <c r="AD11" s="601">
        <v>3738349</v>
      </c>
      <c r="AE11" s="354"/>
      <c r="AF11" s="354"/>
      <c r="AG11" s="354"/>
      <c r="AH11" s="354"/>
      <c r="AI11" s="354"/>
      <c r="AJ11" s="354"/>
      <c r="AK11" s="608"/>
      <c r="AL11" s="598">
        <v>11.5</v>
      </c>
      <c r="AM11" s="342"/>
      <c r="AN11" s="342"/>
      <c r="AO11" s="630"/>
      <c r="AP11" s="593" t="s">
        <v>340</v>
      </c>
      <c r="AQ11" s="401"/>
      <c r="AR11" s="401"/>
      <c r="AS11" s="401"/>
      <c r="AT11" s="401"/>
      <c r="AU11" s="401"/>
      <c r="AV11" s="401"/>
      <c r="AW11" s="401"/>
      <c r="AX11" s="401"/>
      <c r="AY11" s="401"/>
      <c r="AZ11" s="401"/>
      <c r="BA11" s="401"/>
      <c r="BB11" s="401"/>
      <c r="BC11" s="401"/>
      <c r="BD11" s="401"/>
      <c r="BE11" s="401"/>
      <c r="BF11" s="594"/>
      <c r="BG11" s="595">
        <v>1044526</v>
      </c>
      <c r="BH11" s="354"/>
      <c r="BI11" s="354"/>
      <c r="BJ11" s="354"/>
      <c r="BK11" s="354"/>
      <c r="BL11" s="354"/>
      <c r="BM11" s="354"/>
      <c r="BN11" s="608"/>
      <c r="BO11" s="628">
        <v>4.5999999999999996</v>
      </c>
      <c r="BP11" s="628"/>
      <c r="BQ11" s="628"/>
      <c r="BR11" s="628"/>
      <c r="BS11" s="629">
        <v>269130</v>
      </c>
      <c r="BT11" s="629"/>
      <c r="BU11" s="629"/>
      <c r="BV11" s="629"/>
      <c r="BW11" s="629"/>
      <c r="BX11" s="629"/>
      <c r="BY11" s="629"/>
      <c r="BZ11" s="629"/>
      <c r="CA11" s="629"/>
      <c r="CB11" s="649"/>
      <c r="CD11" s="593" t="s">
        <v>343</v>
      </c>
      <c r="CE11" s="401"/>
      <c r="CF11" s="401"/>
      <c r="CG11" s="401"/>
      <c r="CH11" s="401"/>
      <c r="CI11" s="401"/>
      <c r="CJ11" s="401"/>
      <c r="CK11" s="401"/>
      <c r="CL11" s="401"/>
      <c r="CM11" s="401"/>
      <c r="CN11" s="401"/>
      <c r="CO11" s="401"/>
      <c r="CP11" s="401"/>
      <c r="CQ11" s="594"/>
      <c r="CR11" s="595">
        <v>1033164</v>
      </c>
      <c r="CS11" s="354"/>
      <c r="CT11" s="354"/>
      <c r="CU11" s="354"/>
      <c r="CV11" s="354"/>
      <c r="CW11" s="354"/>
      <c r="CX11" s="354"/>
      <c r="CY11" s="608"/>
      <c r="CZ11" s="628">
        <v>1.7</v>
      </c>
      <c r="DA11" s="628"/>
      <c r="DB11" s="628"/>
      <c r="DC11" s="628"/>
      <c r="DD11" s="601">
        <v>416973</v>
      </c>
      <c r="DE11" s="354"/>
      <c r="DF11" s="354"/>
      <c r="DG11" s="354"/>
      <c r="DH11" s="354"/>
      <c r="DI11" s="354"/>
      <c r="DJ11" s="354"/>
      <c r="DK11" s="354"/>
      <c r="DL11" s="354"/>
      <c r="DM11" s="354"/>
      <c r="DN11" s="354"/>
      <c r="DO11" s="354"/>
      <c r="DP11" s="608"/>
      <c r="DQ11" s="601">
        <v>767975</v>
      </c>
      <c r="DR11" s="354"/>
      <c r="DS11" s="354"/>
      <c r="DT11" s="354"/>
      <c r="DU11" s="354"/>
      <c r="DV11" s="354"/>
      <c r="DW11" s="354"/>
      <c r="DX11" s="354"/>
      <c r="DY11" s="354"/>
      <c r="DZ11" s="354"/>
      <c r="EA11" s="354"/>
      <c r="EB11" s="354"/>
      <c r="EC11" s="626"/>
    </row>
    <row r="12" spans="2:143" ht="11.25" customHeight="1" x14ac:dyDescent="0.2">
      <c r="B12" s="593" t="s">
        <v>147</v>
      </c>
      <c r="C12" s="401"/>
      <c r="D12" s="401"/>
      <c r="E12" s="401"/>
      <c r="F12" s="401"/>
      <c r="G12" s="401"/>
      <c r="H12" s="401"/>
      <c r="I12" s="401"/>
      <c r="J12" s="401"/>
      <c r="K12" s="401"/>
      <c r="L12" s="401"/>
      <c r="M12" s="401"/>
      <c r="N12" s="401"/>
      <c r="O12" s="401"/>
      <c r="P12" s="401"/>
      <c r="Q12" s="594"/>
      <c r="R12" s="595">
        <v>167268</v>
      </c>
      <c r="S12" s="354"/>
      <c r="T12" s="354"/>
      <c r="U12" s="354"/>
      <c r="V12" s="354"/>
      <c r="W12" s="354"/>
      <c r="X12" s="354"/>
      <c r="Y12" s="608"/>
      <c r="Z12" s="628">
        <v>0.3</v>
      </c>
      <c r="AA12" s="628"/>
      <c r="AB12" s="628"/>
      <c r="AC12" s="628"/>
      <c r="AD12" s="629">
        <v>167268</v>
      </c>
      <c r="AE12" s="629"/>
      <c r="AF12" s="629"/>
      <c r="AG12" s="629"/>
      <c r="AH12" s="629"/>
      <c r="AI12" s="629"/>
      <c r="AJ12" s="629"/>
      <c r="AK12" s="629"/>
      <c r="AL12" s="598">
        <v>0.5</v>
      </c>
      <c r="AM12" s="342"/>
      <c r="AN12" s="342"/>
      <c r="AO12" s="630"/>
      <c r="AP12" s="593" t="s">
        <v>344</v>
      </c>
      <c r="AQ12" s="401"/>
      <c r="AR12" s="401"/>
      <c r="AS12" s="401"/>
      <c r="AT12" s="401"/>
      <c r="AU12" s="401"/>
      <c r="AV12" s="401"/>
      <c r="AW12" s="401"/>
      <c r="AX12" s="401"/>
      <c r="AY12" s="401"/>
      <c r="AZ12" s="401"/>
      <c r="BA12" s="401"/>
      <c r="BB12" s="401"/>
      <c r="BC12" s="401"/>
      <c r="BD12" s="401"/>
      <c r="BE12" s="401"/>
      <c r="BF12" s="594"/>
      <c r="BG12" s="595">
        <v>10399114</v>
      </c>
      <c r="BH12" s="354"/>
      <c r="BI12" s="354"/>
      <c r="BJ12" s="354"/>
      <c r="BK12" s="354"/>
      <c r="BL12" s="354"/>
      <c r="BM12" s="354"/>
      <c r="BN12" s="608"/>
      <c r="BO12" s="628">
        <v>45.3</v>
      </c>
      <c r="BP12" s="628"/>
      <c r="BQ12" s="628"/>
      <c r="BR12" s="628"/>
      <c r="BS12" s="629" t="s">
        <v>200</v>
      </c>
      <c r="BT12" s="629"/>
      <c r="BU12" s="629"/>
      <c r="BV12" s="629"/>
      <c r="BW12" s="629"/>
      <c r="BX12" s="629"/>
      <c r="BY12" s="629"/>
      <c r="BZ12" s="629"/>
      <c r="CA12" s="629"/>
      <c r="CB12" s="649"/>
      <c r="CD12" s="593" t="s">
        <v>86</v>
      </c>
      <c r="CE12" s="401"/>
      <c r="CF12" s="401"/>
      <c r="CG12" s="401"/>
      <c r="CH12" s="401"/>
      <c r="CI12" s="401"/>
      <c r="CJ12" s="401"/>
      <c r="CK12" s="401"/>
      <c r="CL12" s="401"/>
      <c r="CM12" s="401"/>
      <c r="CN12" s="401"/>
      <c r="CO12" s="401"/>
      <c r="CP12" s="401"/>
      <c r="CQ12" s="594"/>
      <c r="CR12" s="595">
        <v>355417</v>
      </c>
      <c r="CS12" s="354"/>
      <c r="CT12" s="354"/>
      <c r="CU12" s="354"/>
      <c r="CV12" s="354"/>
      <c r="CW12" s="354"/>
      <c r="CX12" s="354"/>
      <c r="CY12" s="608"/>
      <c r="CZ12" s="628">
        <v>0.6</v>
      </c>
      <c r="DA12" s="628"/>
      <c r="DB12" s="628"/>
      <c r="DC12" s="628"/>
      <c r="DD12" s="601">
        <v>2948</v>
      </c>
      <c r="DE12" s="354"/>
      <c r="DF12" s="354"/>
      <c r="DG12" s="354"/>
      <c r="DH12" s="354"/>
      <c r="DI12" s="354"/>
      <c r="DJ12" s="354"/>
      <c r="DK12" s="354"/>
      <c r="DL12" s="354"/>
      <c r="DM12" s="354"/>
      <c r="DN12" s="354"/>
      <c r="DO12" s="354"/>
      <c r="DP12" s="608"/>
      <c r="DQ12" s="601">
        <v>141844</v>
      </c>
      <c r="DR12" s="354"/>
      <c r="DS12" s="354"/>
      <c r="DT12" s="354"/>
      <c r="DU12" s="354"/>
      <c r="DV12" s="354"/>
      <c r="DW12" s="354"/>
      <c r="DX12" s="354"/>
      <c r="DY12" s="354"/>
      <c r="DZ12" s="354"/>
      <c r="EA12" s="354"/>
      <c r="EB12" s="354"/>
      <c r="EC12" s="626"/>
    </row>
    <row r="13" spans="2:143" ht="11.25" customHeight="1" x14ac:dyDescent="0.2">
      <c r="B13" s="593" t="s">
        <v>345</v>
      </c>
      <c r="C13" s="401"/>
      <c r="D13" s="401"/>
      <c r="E13" s="401"/>
      <c r="F13" s="401"/>
      <c r="G13" s="401"/>
      <c r="H13" s="401"/>
      <c r="I13" s="401"/>
      <c r="J13" s="401"/>
      <c r="K13" s="401"/>
      <c r="L13" s="401"/>
      <c r="M13" s="401"/>
      <c r="N13" s="401"/>
      <c r="O13" s="401"/>
      <c r="P13" s="401"/>
      <c r="Q13" s="594"/>
      <c r="R13" s="595" t="s">
        <v>200</v>
      </c>
      <c r="S13" s="354"/>
      <c r="T13" s="354"/>
      <c r="U13" s="354"/>
      <c r="V13" s="354"/>
      <c r="W13" s="354"/>
      <c r="X13" s="354"/>
      <c r="Y13" s="608"/>
      <c r="Z13" s="628" t="s">
        <v>200</v>
      </c>
      <c r="AA13" s="628"/>
      <c r="AB13" s="628"/>
      <c r="AC13" s="628"/>
      <c r="AD13" s="629" t="s">
        <v>200</v>
      </c>
      <c r="AE13" s="629"/>
      <c r="AF13" s="629"/>
      <c r="AG13" s="629"/>
      <c r="AH13" s="629"/>
      <c r="AI13" s="629"/>
      <c r="AJ13" s="629"/>
      <c r="AK13" s="629"/>
      <c r="AL13" s="598" t="s">
        <v>200</v>
      </c>
      <c r="AM13" s="342"/>
      <c r="AN13" s="342"/>
      <c r="AO13" s="630"/>
      <c r="AP13" s="593" t="s">
        <v>346</v>
      </c>
      <c r="AQ13" s="401"/>
      <c r="AR13" s="401"/>
      <c r="AS13" s="401"/>
      <c r="AT13" s="401"/>
      <c r="AU13" s="401"/>
      <c r="AV13" s="401"/>
      <c r="AW13" s="401"/>
      <c r="AX13" s="401"/>
      <c r="AY13" s="401"/>
      <c r="AZ13" s="401"/>
      <c r="BA13" s="401"/>
      <c r="BB13" s="401"/>
      <c r="BC13" s="401"/>
      <c r="BD13" s="401"/>
      <c r="BE13" s="401"/>
      <c r="BF13" s="594"/>
      <c r="BG13" s="595">
        <v>10386356</v>
      </c>
      <c r="BH13" s="354"/>
      <c r="BI13" s="354"/>
      <c r="BJ13" s="354"/>
      <c r="BK13" s="354"/>
      <c r="BL13" s="354"/>
      <c r="BM13" s="354"/>
      <c r="BN13" s="608"/>
      <c r="BO13" s="628">
        <v>45.3</v>
      </c>
      <c r="BP13" s="628"/>
      <c r="BQ13" s="628"/>
      <c r="BR13" s="628"/>
      <c r="BS13" s="629" t="s">
        <v>200</v>
      </c>
      <c r="BT13" s="629"/>
      <c r="BU13" s="629"/>
      <c r="BV13" s="629"/>
      <c r="BW13" s="629"/>
      <c r="BX13" s="629"/>
      <c r="BY13" s="629"/>
      <c r="BZ13" s="629"/>
      <c r="CA13" s="629"/>
      <c r="CB13" s="649"/>
      <c r="CD13" s="593" t="s">
        <v>348</v>
      </c>
      <c r="CE13" s="401"/>
      <c r="CF13" s="401"/>
      <c r="CG13" s="401"/>
      <c r="CH13" s="401"/>
      <c r="CI13" s="401"/>
      <c r="CJ13" s="401"/>
      <c r="CK13" s="401"/>
      <c r="CL13" s="401"/>
      <c r="CM13" s="401"/>
      <c r="CN13" s="401"/>
      <c r="CO13" s="401"/>
      <c r="CP13" s="401"/>
      <c r="CQ13" s="594"/>
      <c r="CR13" s="595">
        <v>5038888</v>
      </c>
      <c r="CS13" s="354"/>
      <c r="CT13" s="354"/>
      <c r="CU13" s="354"/>
      <c r="CV13" s="354"/>
      <c r="CW13" s="354"/>
      <c r="CX13" s="354"/>
      <c r="CY13" s="608"/>
      <c r="CZ13" s="628">
        <v>8.5</v>
      </c>
      <c r="DA13" s="628"/>
      <c r="DB13" s="628"/>
      <c r="DC13" s="628"/>
      <c r="DD13" s="601">
        <v>2426660</v>
      </c>
      <c r="DE13" s="354"/>
      <c r="DF13" s="354"/>
      <c r="DG13" s="354"/>
      <c r="DH13" s="354"/>
      <c r="DI13" s="354"/>
      <c r="DJ13" s="354"/>
      <c r="DK13" s="354"/>
      <c r="DL13" s="354"/>
      <c r="DM13" s="354"/>
      <c r="DN13" s="354"/>
      <c r="DO13" s="354"/>
      <c r="DP13" s="608"/>
      <c r="DQ13" s="601">
        <v>3041260</v>
      </c>
      <c r="DR13" s="354"/>
      <c r="DS13" s="354"/>
      <c r="DT13" s="354"/>
      <c r="DU13" s="354"/>
      <c r="DV13" s="354"/>
      <c r="DW13" s="354"/>
      <c r="DX13" s="354"/>
      <c r="DY13" s="354"/>
      <c r="DZ13" s="354"/>
      <c r="EA13" s="354"/>
      <c r="EB13" s="354"/>
      <c r="EC13" s="626"/>
    </row>
    <row r="14" spans="2:143" ht="11.25" customHeight="1" x14ac:dyDescent="0.2">
      <c r="B14" s="593" t="s">
        <v>350</v>
      </c>
      <c r="C14" s="401"/>
      <c r="D14" s="401"/>
      <c r="E14" s="401"/>
      <c r="F14" s="401"/>
      <c r="G14" s="401"/>
      <c r="H14" s="401"/>
      <c r="I14" s="401"/>
      <c r="J14" s="401"/>
      <c r="K14" s="401"/>
      <c r="L14" s="401"/>
      <c r="M14" s="401"/>
      <c r="N14" s="401"/>
      <c r="O14" s="401"/>
      <c r="P14" s="401"/>
      <c r="Q14" s="594"/>
      <c r="R14" s="595">
        <v>1376</v>
      </c>
      <c r="S14" s="354"/>
      <c r="T14" s="354"/>
      <c r="U14" s="354"/>
      <c r="V14" s="354"/>
      <c r="W14" s="354"/>
      <c r="X14" s="354"/>
      <c r="Y14" s="608"/>
      <c r="Z14" s="628">
        <v>0</v>
      </c>
      <c r="AA14" s="628"/>
      <c r="AB14" s="628"/>
      <c r="AC14" s="628"/>
      <c r="AD14" s="629">
        <v>1376</v>
      </c>
      <c r="AE14" s="629"/>
      <c r="AF14" s="629"/>
      <c r="AG14" s="629"/>
      <c r="AH14" s="629"/>
      <c r="AI14" s="629"/>
      <c r="AJ14" s="629"/>
      <c r="AK14" s="629"/>
      <c r="AL14" s="598">
        <v>0</v>
      </c>
      <c r="AM14" s="342"/>
      <c r="AN14" s="342"/>
      <c r="AO14" s="630"/>
      <c r="AP14" s="593" t="s">
        <v>217</v>
      </c>
      <c r="AQ14" s="401"/>
      <c r="AR14" s="401"/>
      <c r="AS14" s="401"/>
      <c r="AT14" s="401"/>
      <c r="AU14" s="401"/>
      <c r="AV14" s="401"/>
      <c r="AW14" s="401"/>
      <c r="AX14" s="401"/>
      <c r="AY14" s="401"/>
      <c r="AZ14" s="401"/>
      <c r="BA14" s="401"/>
      <c r="BB14" s="401"/>
      <c r="BC14" s="401"/>
      <c r="BD14" s="401"/>
      <c r="BE14" s="401"/>
      <c r="BF14" s="594"/>
      <c r="BG14" s="595">
        <v>433437</v>
      </c>
      <c r="BH14" s="354"/>
      <c r="BI14" s="354"/>
      <c r="BJ14" s="354"/>
      <c r="BK14" s="354"/>
      <c r="BL14" s="354"/>
      <c r="BM14" s="354"/>
      <c r="BN14" s="608"/>
      <c r="BO14" s="628">
        <v>1.9</v>
      </c>
      <c r="BP14" s="628"/>
      <c r="BQ14" s="628"/>
      <c r="BR14" s="628"/>
      <c r="BS14" s="629" t="s">
        <v>200</v>
      </c>
      <c r="BT14" s="629"/>
      <c r="BU14" s="629"/>
      <c r="BV14" s="629"/>
      <c r="BW14" s="629"/>
      <c r="BX14" s="629"/>
      <c r="BY14" s="629"/>
      <c r="BZ14" s="629"/>
      <c r="CA14" s="629"/>
      <c r="CB14" s="649"/>
      <c r="CD14" s="593" t="s">
        <v>66</v>
      </c>
      <c r="CE14" s="401"/>
      <c r="CF14" s="401"/>
      <c r="CG14" s="401"/>
      <c r="CH14" s="401"/>
      <c r="CI14" s="401"/>
      <c r="CJ14" s="401"/>
      <c r="CK14" s="401"/>
      <c r="CL14" s="401"/>
      <c r="CM14" s="401"/>
      <c r="CN14" s="401"/>
      <c r="CO14" s="401"/>
      <c r="CP14" s="401"/>
      <c r="CQ14" s="594"/>
      <c r="CR14" s="595">
        <v>1965034</v>
      </c>
      <c r="CS14" s="354"/>
      <c r="CT14" s="354"/>
      <c r="CU14" s="354"/>
      <c r="CV14" s="354"/>
      <c r="CW14" s="354"/>
      <c r="CX14" s="354"/>
      <c r="CY14" s="608"/>
      <c r="CZ14" s="628">
        <v>3.3</v>
      </c>
      <c r="DA14" s="628"/>
      <c r="DB14" s="628"/>
      <c r="DC14" s="628"/>
      <c r="DD14" s="601">
        <v>208329</v>
      </c>
      <c r="DE14" s="354"/>
      <c r="DF14" s="354"/>
      <c r="DG14" s="354"/>
      <c r="DH14" s="354"/>
      <c r="DI14" s="354"/>
      <c r="DJ14" s="354"/>
      <c r="DK14" s="354"/>
      <c r="DL14" s="354"/>
      <c r="DM14" s="354"/>
      <c r="DN14" s="354"/>
      <c r="DO14" s="354"/>
      <c r="DP14" s="608"/>
      <c r="DQ14" s="601">
        <v>1772738</v>
      </c>
      <c r="DR14" s="354"/>
      <c r="DS14" s="354"/>
      <c r="DT14" s="354"/>
      <c r="DU14" s="354"/>
      <c r="DV14" s="354"/>
      <c r="DW14" s="354"/>
      <c r="DX14" s="354"/>
      <c r="DY14" s="354"/>
      <c r="DZ14" s="354"/>
      <c r="EA14" s="354"/>
      <c r="EB14" s="354"/>
      <c r="EC14" s="626"/>
    </row>
    <row r="15" spans="2:143" ht="11.25" customHeight="1" x14ac:dyDescent="0.2">
      <c r="B15" s="593" t="s">
        <v>319</v>
      </c>
      <c r="C15" s="401"/>
      <c r="D15" s="401"/>
      <c r="E15" s="401"/>
      <c r="F15" s="401"/>
      <c r="G15" s="401"/>
      <c r="H15" s="401"/>
      <c r="I15" s="401"/>
      <c r="J15" s="401"/>
      <c r="K15" s="401"/>
      <c r="L15" s="401"/>
      <c r="M15" s="401"/>
      <c r="N15" s="401"/>
      <c r="O15" s="401"/>
      <c r="P15" s="401"/>
      <c r="Q15" s="594"/>
      <c r="R15" s="595" t="s">
        <v>200</v>
      </c>
      <c r="S15" s="354"/>
      <c r="T15" s="354"/>
      <c r="U15" s="354"/>
      <c r="V15" s="354"/>
      <c r="W15" s="354"/>
      <c r="X15" s="354"/>
      <c r="Y15" s="608"/>
      <c r="Z15" s="628" t="s">
        <v>200</v>
      </c>
      <c r="AA15" s="628"/>
      <c r="AB15" s="628"/>
      <c r="AC15" s="628"/>
      <c r="AD15" s="629" t="s">
        <v>200</v>
      </c>
      <c r="AE15" s="629"/>
      <c r="AF15" s="629"/>
      <c r="AG15" s="629"/>
      <c r="AH15" s="629"/>
      <c r="AI15" s="629"/>
      <c r="AJ15" s="629"/>
      <c r="AK15" s="629"/>
      <c r="AL15" s="598" t="s">
        <v>200</v>
      </c>
      <c r="AM15" s="342"/>
      <c r="AN15" s="342"/>
      <c r="AO15" s="630"/>
      <c r="AP15" s="593" t="s">
        <v>352</v>
      </c>
      <c r="AQ15" s="401"/>
      <c r="AR15" s="401"/>
      <c r="AS15" s="401"/>
      <c r="AT15" s="401"/>
      <c r="AU15" s="401"/>
      <c r="AV15" s="401"/>
      <c r="AW15" s="401"/>
      <c r="AX15" s="401"/>
      <c r="AY15" s="401"/>
      <c r="AZ15" s="401"/>
      <c r="BA15" s="401"/>
      <c r="BB15" s="401"/>
      <c r="BC15" s="401"/>
      <c r="BD15" s="401"/>
      <c r="BE15" s="401"/>
      <c r="BF15" s="594"/>
      <c r="BG15" s="595">
        <v>1227821</v>
      </c>
      <c r="BH15" s="354"/>
      <c r="BI15" s="354"/>
      <c r="BJ15" s="354"/>
      <c r="BK15" s="354"/>
      <c r="BL15" s="354"/>
      <c r="BM15" s="354"/>
      <c r="BN15" s="608"/>
      <c r="BO15" s="628">
        <v>5.4</v>
      </c>
      <c r="BP15" s="628"/>
      <c r="BQ15" s="628"/>
      <c r="BR15" s="628"/>
      <c r="BS15" s="629" t="s">
        <v>200</v>
      </c>
      <c r="BT15" s="629"/>
      <c r="BU15" s="629"/>
      <c r="BV15" s="629"/>
      <c r="BW15" s="629"/>
      <c r="BX15" s="629"/>
      <c r="BY15" s="629"/>
      <c r="BZ15" s="629"/>
      <c r="CA15" s="629"/>
      <c r="CB15" s="649"/>
      <c r="CD15" s="593" t="s">
        <v>354</v>
      </c>
      <c r="CE15" s="401"/>
      <c r="CF15" s="401"/>
      <c r="CG15" s="401"/>
      <c r="CH15" s="401"/>
      <c r="CI15" s="401"/>
      <c r="CJ15" s="401"/>
      <c r="CK15" s="401"/>
      <c r="CL15" s="401"/>
      <c r="CM15" s="401"/>
      <c r="CN15" s="401"/>
      <c r="CO15" s="401"/>
      <c r="CP15" s="401"/>
      <c r="CQ15" s="594"/>
      <c r="CR15" s="595">
        <v>6864119</v>
      </c>
      <c r="CS15" s="354"/>
      <c r="CT15" s="354"/>
      <c r="CU15" s="354"/>
      <c r="CV15" s="354"/>
      <c r="CW15" s="354"/>
      <c r="CX15" s="354"/>
      <c r="CY15" s="608"/>
      <c r="CZ15" s="628">
        <v>11.6</v>
      </c>
      <c r="DA15" s="628"/>
      <c r="DB15" s="628"/>
      <c r="DC15" s="628"/>
      <c r="DD15" s="601">
        <v>1015810</v>
      </c>
      <c r="DE15" s="354"/>
      <c r="DF15" s="354"/>
      <c r="DG15" s="354"/>
      <c r="DH15" s="354"/>
      <c r="DI15" s="354"/>
      <c r="DJ15" s="354"/>
      <c r="DK15" s="354"/>
      <c r="DL15" s="354"/>
      <c r="DM15" s="354"/>
      <c r="DN15" s="354"/>
      <c r="DO15" s="354"/>
      <c r="DP15" s="608"/>
      <c r="DQ15" s="601">
        <v>4899065</v>
      </c>
      <c r="DR15" s="354"/>
      <c r="DS15" s="354"/>
      <c r="DT15" s="354"/>
      <c r="DU15" s="354"/>
      <c r="DV15" s="354"/>
      <c r="DW15" s="354"/>
      <c r="DX15" s="354"/>
      <c r="DY15" s="354"/>
      <c r="DZ15" s="354"/>
      <c r="EA15" s="354"/>
      <c r="EB15" s="354"/>
      <c r="EC15" s="626"/>
    </row>
    <row r="16" spans="2:143" ht="11.25" customHeight="1" x14ac:dyDescent="0.2">
      <c r="B16" s="593" t="s">
        <v>355</v>
      </c>
      <c r="C16" s="401"/>
      <c r="D16" s="401"/>
      <c r="E16" s="401"/>
      <c r="F16" s="401"/>
      <c r="G16" s="401"/>
      <c r="H16" s="401"/>
      <c r="I16" s="401"/>
      <c r="J16" s="401"/>
      <c r="K16" s="401"/>
      <c r="L16" s="401"/>
      <c r="M16" s="401"/>
      <c r="N16" s="401"/>
      <c r="O16" s="401"/>
      <c r="P16" s="401"/>
      <c r="Q16" s="594"/>
      <c r="R16" s="595">
        <v>62142</v>
      </c>
      <c r="S16" s="354"/>
      <c r="T16" s="354"/>
      <c r="U16" s="354"/>
      <c r="V16" s="354"/>
      <c r="W16" s="354"/>
      <c r="X16" s="354"/>
      <c r="Y16" s="608"/>
      <c r="Z16" s="628">
        <v>0.1</v>
      </c>
      <c r="AA16" s="628"/>
      <c r="AB16" s="628"/>
      <c r="AC16" s="628"/>
      <c r="AD16" s="629">
        <v>62142</v>
      </c>
      <c r="AE16" s="629"/>
      <c r="AF16" s="629"/>
      <c r="AG16" s="629"/>
      <c r="AH16" s="629"/>
      <c r="AI16" s="629"/>
      <c r="AJ16" s="629"/>
      <c r="AK16" s="629"/>
      <c r="AL16" s="598">
        <v>0.2</v>
      </c>
      <c r="AM16" s="342"/>
      <c r="AN16" s="342"/>
      <c r="AO16" s="630"/>
      <c r="AP16" s="593" t="s">
        <v>356</v>
      </c>
      <c r="AQ16" s="401"/>
      <c r="AR16" s="401"/>
      <c r="AS16" s="401"/>
      <c r="AT16" s="401"/>
      <c r="AU16" s="401"/>
      <c r="AV16" s="401"/>
      <c r="AW16" s="401"/>
      <c r="AX16" s="401"/>
      <c r="AY16" s="401"/>
      <c r="AZ16" s="401"/>
      <c r="BA16" s="401"/>
      <c r="BB16" s="401"/>
      <c r="BC16" s="401"/>
      <c r="BD16" s="401"/>
      <c r="BE16" s="401"/>
      <c r="BF16" s="594"/>
      <c r="BG16" s="595" t="s">
        <v>200</v>
      </c>
      <c r="BH16" s="354"/>
      <c r="BI16" s="354"/>
      <c r="BJ16" s="354"/>
      <c r="BK16" s="354"/>
      <c r="BL16" s="354"/>
      <c r="BM16" s="354"/>
      <c r="BN16" s="608"/>
      <c r="BO16" s="628" t="s">
        <v>200</v>
      </c>
      <c r="BP16" s="628"/>
      <c r="BQ16" s="628"/>
      <c r="BR16" s="628"/>
      <c r="BS16" s="629" t="s">
        <v>200</v>
      </c>
      <c r="BT16" s="629"/>
      <c r="BU16" s="629"/>
      <c r="BV16" s="629"/>
      <c r="BW16" s="629"/>
      <c r="BX16" s="629"/>
      <c r="BY16" s="629"/>
      <c r="BZ16" s="629"/>
      <c r="CA16" s="629"/>
      <c r="CB16" s="649"/>
      <c r="CD16" s="593" t="s">
        <v>357</v>
      </c>
      <c r="CE16" s="401"/>
      <c r="CF16" s="401"/>
      <c r="CG16" s="401"/>
      <c r="CH16" s="401"/>
      <c r="CI16" s="401"/>
      <c r="CJ16" s="401"/>
      <c r="CK16" s="401"/>
      <c r="CL16" s="401"/>
      <c r="CM16" s="401"/>
      <c r="CN16" s="401"/>
      <c r="CO16" s="401"/>
      <c r="CP16" s="401"/>
      <c r="CQ16" s="594"/>
      <c r="CR16" s="595" t="s">
        <v>200</v>
      </c>
      <c r="CS16" s="354"/>
      <c r="CT16" s="354"/>
      <c r="CU16" s="354"/>
      <c r="CV16" s="354"/>
      <c r="CW16" s="354"/>
      <c r="CX16" s="354"/>
      <c r="CY16" s="608"/>
      <c r="CZ16" s="628" t="s">
        <v>200</v>
      </c>
      <c r="DA16" s="628"/>
      <c r="DB16" s="628"/>
      <c r="DC16" s="628"/>
      <c r="DD16" s="601" t="s">
        <v>200</v>
      </c>
      <c r="DE16" s="354"/>
      <c r="DF16" s="354"/>
      <c r="DG16" s="354"/>
      <c r="DH16" s="354"/>
      <c r="DI16" s="354"/>
      <c r="DJ16" s="354"/>
      <c r="DK16" s="354"/>
      <c r="DL16" s="354"/>
      <c r="DM16" s="354"/>
      <c r="DN16" s="354"/>
      <c r="DO16" s="354"/>
      <c r="DP16" s="608"/>
      <c r="DQ16" s="601" t="s">
        <v>200</v>
      </c>
      <c r="DR16" s="354"/>
      <c r="DS16" s="354"/>
      <c r="DT16" s="354"/>
      <c r="DU16" s="354"/>
      <c r="DV16" s="354"/>
      <c r="DW16" s="354"/>
      <c r="DX16" s="354"/>
      <c r="DY16" s="354"/>
      <c r="DZ16" s="354"/>
      <c r="EA16" s="354"/>
      <c r="EB16" s="354"/>
      <c r="EC16" s="626"/>
    </row>
    <row r="17" spans="2:133" ht="11.25" customHeight="1" x14ac:dyDescent="0.2">
      <c r="B17" s="593" t="s">
        <v>358</v>
      </c>
      <c r="C17" s="401"/>
      <c r="D17" s="401"/>
      <c r="E17" s="401"/>
      <c r="F17" s="401"/>
      <c r="G17" s="401"/>
      <c r="H17" s="401"/>
      <c r="I17" s="401"/>
      <c r="J17" s="401"/>
      <c r="K17" s="401"/>
      <c r="L17" s="401"/>
      <c r="M17" s="401"/>
      <c r="N17" s="401"/>
      <c r="O17" s="401"/>
      <c r="P17" s="401"/>
      <c r="Q17" s="594"/>
      <c r="R17" s="595">
        <v>303473</v>
      </c>
      <c r="S17" s="354"/>
      <c r="T17" s="354"/>
      <c r="U17" s="354"/>
      <c r="V17" s="354"/>
      <c r="W17" s="354"/>
      <c r="X17" s="354"/>
      <c r="Y17" s="608"/>
      <c r="Z17" s="628">
        <v>0.5</v>
      </c>
      <c r="AA17" s="628"/>
      <c r="AB17" s="628"/>
      <c r="AC17" s="628"/>
      <c r="AD17" s="629">
        <v>303473</v>
      </c>
      <c r="AE17" s="629"/>
      <c r="AF17" s="629"/>
      <c r="AG17" s="629"/>
      <c r="AH17" s="629"/>
      <c r="AI17" s="629"/>
      <c r="AJ17" s="629"/>
      <c r="AK17" s="629"/>
      <c r="AL17" s="598">
        <v>0.9</v>
      </c>
      <c r="AM17" s="342"/>
      <c r="AN17" s="342"/>
      <c r="AO17" s="630"/>
      <c r="AP17" s="593" t="s">
        <v>359</v>
      </c>
      <c r="AQ17" s="401"/>
      <c r="AR17" s="401"/>
      <c r="AS17" s="401"/>
      <c r="AT17" s="401"/>
      <c r="AU17" s="401"/>
      <c r="AV17" s="401"/>
      <c r="AW17" s="401"/>
      <c r="AX17" s="401"/>
      <c r="AY17" s="401"/>
      <c r="AZ17" s="401"/>
      <c r="BA17" s="401"/>
      <c r="BB17" s="401"/>
      <c r="BC17" s="401"/>
      <c r="BD17" s="401"/>
      <c r="BE17" s="401"/>
      <c r="BF17" s="594"/>
      <c r="BG17" s="595" t="s">
        <v>200</v>
      </c>
      <c r="BH17" s="354"/>
      <c r="BI17" s="354"/>
      <c r="BJ17" s="354"/>
      <c r="BK17" s="354"/>
      <c r="BL17" s="354"/>
      <c r="BM17" s="354"/>
      <c r="BN17" s="608"/>
      <c r="BO17" s="628" t="s">
        <v>200</v>
      </c>
      <c r="BP17" s="628"/>
      <c r="BQ17" s="628"/>
      <c r="BR17" s="628"/>
      <c r="BS17" s="629" t="s">
        <v>200</v>
      </c>
      <c r="BT17" s="629"/>
      <c r="BU17" s="629"/>
      <c r="BV17" s="629"/>
      <c r="BW17" s="629"/>
      <c r="BX17" s="629"/>
      <c r="BY17" s="629"/>
      <c r="BZ17" s="629"/>
      <c r="CA17" s="629"/>
      <c r="CB17" s="649"/>
      <c r="CD17" s="593" t="s">
        <v>361</v>
      </c>
      <c r="CE17" s="401"/>
      <c r="CF17" s="401"/>
      <c r="CG17" s="401"/>
      <c r="CH17" s="401"/>
      <c r="CI17" s="401"/>
      <c r="CJ17" s="401"/>
      <c r="CK17" s="401"/>
      <c r="CL17" s="401"/>
      <c r="CM17" s="401"/>
      <c r="CN17" s="401"/>
      <c r="CO17" s="401"/>
      <c r="CP17" s="401"/>
      <c r="CQ17" s="594"/>
      <c r="CR17" s="595">
        <v>5106857</v>
      </c>
      <c r="CS17" s="354"/>
      <c r="CT17" s="354"/>
      <c r="CU17" s="354"/>
      <c r="CV17" s="354"/>
      <c r="CW17" s="354"/>
      <c r="CX17" s="354"/>
      <c r="CY17" s="608"/>
      <c r="CZ17" s="628">
        <v>8.6</v>
      </c>
      <c r="DA17" s="628"/>
      <c r="DB17" s="628"/>
      <c r="DC17" s="628"/>
      <c r="DD17" s="601" t="s">
        <v>200</v>
      </c>
      <c r="DE17" s="354"/>
      <c r="DF17" s="354"/>
      <c r="DG17" s="354"/>
      <c r="DH17" s="354"/>
      <c r="DI17" s="354"/>
      <c r="DJ17" s="354"/>
      <c r="DK17" s="354"/>
      <c r="DL17" s="354"/>
      <c r="DM17" s="354"/>
      <c r="DN17" s="354"/>
      <c r="DO17" s="354"/>
      <c r="DP17" s="608"/>
      <c r="DQ17" s="601">
        <v>5090020</v>
      </c>
      <c r="DR17" s="354"/>
      <c r="DS17" s="354"/>
      <c r="DT17" s="354"/>
      <c r="DU17" s="354"/>
      <c r="DV17" s="354"/>
      <c r="DW17" s="354"/>
      <c r="DX17" s="354"/>
      <c r="DY17" s="354"/>
      <c r="DZ17" s="354"/>
      <c r="EA17" s="354"/>
      <c r="EB17" s="354"/>
      <c r="EC17" s="626"/>
    </row>
    <row r="18" spans="2:133" ht="11.25" customHeight="1" x14ac:dyDescent="0.2">
      <c r="B18" s="593" t="s">
        <v>362</v>
      </c>
      <c r="C18" s="401"/>
      <c r="D18" s="401"/>
      <c r="E18" s="401"/>
      <c r="F18" s="401"/>
      <c r="G18" s="401"/>
      <c r="H18" s="401"/>
      <c r="I18" s="401"/>
      <c r="J18" s="401"/>
      <c r="K18" s="401"/>
      <c r="L18" s="401"/>
      <c r="M18" s="401"/>
      <c r="N18" s="401"/>
      <c r="O18" s="401"/>
      <c r="P18" s="401"/>
      <c r="Q18" s="594"/>
      <c r="R18" s="595">
        <v>193126</v>
      </c>
      <c r="S18" s="354"/>
      <c r="T18" s="354"/>
      <c r="U18" s="354"/>
      <c r="V18" s="354"/>
      <c r="W18" s="354"/>
      <c r="X18" s="354"/>
      <c r="Y18" s="608"/>
      <c r="Z18" s="628">
        <v>0.3</v>
      </c>
      <c r="AA18" s="628"/>
      <c r="AB18" s="628"/>
      <c r="AC18" s="628"/>
      <c r="AD18" s="629">
        <v>193126</v>
      </c>
      <c r="AE18" s="629"/>
      <c r="AF18" s="629"/>
      <c r="AG18" s="629"/>
      <c r="AH18" s="629"/>
      <c r="AI18" s="629"/>
      <c r="AJ18" s="629"/>
      <c r="AK18" s="629"/>
      <c r="AL18" s="598">
        <v>0.6</v>
      </c>
      <c r="AM18" s="342"/>
      <c r="AN18" s="342"/>
      <c r="AO18" s="630"/>
      <c r="AP18" s="593" t="s">
        <v>96</v>
      </c>
      <c r="AQ18" s="401"/>
      <c r="AR18" s="401"/>
      <c r="AS18" s="401"/>
      <c r="AT18" s="401"/>
      <c r="AU18" s="401"/>
      <c r="AV18" s="401"/>
      <c r="AW18" s="401"/>
      <c r="AX18" s="401"/>
      <c r="AY18" s="401"/>
      <c r="AZ18" s="401"/>
      <c r="BA18" s="401"/>
      <c r="BB18" s="401"/>
      <c r="BC18" s="401"/>
      <c r="BD18" s="401"/>
      <c r="BE18" s="401"/>
      <c r="BF18" s="594"/>
      <c r="BG18" s="595" t="s">
        <v>200</v>
      </c>
      <c r="BH18" s="354"/>
      <c r="BI18" s="354"/>
      <c r="BJ18" s="354"/>
      <c r="BK18" s="354"/>
      <c r="BL18" s="354"/>
      <c r="BM18" s="354"/>
      <c r="BN18" s="608"/>
      <c r="BO18" s="628" t="s">
        <v>200</v>
      </c>
      <c r="BP18" s="628"/>
      <c r="BQ18" s="628"/>
      <c r="BR18" s="628"/>
      <c r="BS18" s="629" t="s">
        <v>200</v>
      </c>
      <c r="BT18" s="629"/>
      <c r="BU18" s="629"/>
      <c r="BV18" s="629"/>
      <c r="BW18" s="629"/>
      <c r="BX18" s="629"/>
      <c r="BY18" s="629"/>
      <c r="BZ18" s="629"/>
      <c r="CA18" s="629"/>
      <c r="CB18" s="649"/>
      <c r="CD18" s="593" t="s">
        <v>363</v>
      </c>
      <c r="CE18" s="401"/>
      <c r="CF18" s="401"/>
      <c r="CG18" s="401"/>
      <c r="CH18" s="401"/>
      <c r="CI18" s="401"/>
      <c r="CJ18" s="401"/>
      <c r="CK18" s="401"/>
      <c r="CL18" s="401"/>
      <c r="CM18" s="401"/>
      <c r="CN18" s="401"/>
      <c r="CO18" s="401"/>
      <c r="CP18" s="401"/>
      <c r="CQ18" s="594"/>
      <c r="CR18" s="595" t="s">
        <v>200</v>
      </c>
      <c r="CS18" s="354"/>
      <c r="CT18" s="354"/>
      <c r="CU18" s="354"/>
      <c r="CV18" s="354"/>
      <c r="CW18" s="354"/>
      <c r="CX18" s="354"/>
      <c r="CY18" s="608"/>
      <c r="CZ18" s="628" t="s">
        <v>200</v>
      </c>
      <c r="DA18" s="628"/>
      <c r="DB18" s="628"/>
      <c r="DC18" s="628"/>
      <c r="DD18" s="601" t="s">
        <v>200</v>
      </c>
      <c r="DE18" s="354"/>
      <c r="DF18" s="354"/>
      <c r="DG18" s="354"/>
      <c r="DH18" s="354"/>
      <c r="DI18" s="354"/>
      <c r="DJ18" s="354"/>
      <c r="DK18" s="354"/>
      <c r="DL18" s="354"/>
      <c r="DM18" s="354"/>
      <c r="DN18" s="354"/>
      <c r="DO18" s="354"/>
      <c r="DP18" s="608"/>
      <c r="DQ18" s="601" t="s">
        <v>200</v>
      </c>
      <c r="DR18" s="354"/>
      <c r="DS18" s="354"/>
      <c r="DT18" s="354"/>
      <c r="DU18" s="354"/>
      <c r="DV18" s="354"/>
      <c r="DW18" s="354"/>
      <c r="DX18" s="354"/>
      <c r="DY18" s="354"/>
      <c r="DZ18" s="354"/>
      <c r="EA18" s="354"/>
      <c r="EB18" s="354"/>
      <c r="EC18" s="626"/>
    </row>
    <row r="19" spans="2:133" ht="11.25" customHeight="1" x14ac:dyDescent="0.2">
      <c r="B19" s="593" t="s">
        <v>364</v>
      </c>
      <c r="C19" s="401"/>
      <c r="D19" s="401"/>
      <c r="E19" s="401"/>
      <c r="F19" s="401"/>
      <c r="G19" s="401"/>
      <c r="H19" s="401"/>
      <c r="I19" s="401"/>
      <c r="J19" s="401"/>
      <c r="K19" s="401"/>
      <c r="L19" s="401"/>
      <c r="M19" s="401"/>
      <c r="N19" s="401"/>
      <c r="O19" s="401"/>
      <c r="P19" s="401"/>
      <c r="Q19" s="594"/>
      <c r="R19" s="595">
        <v>190317</v>
      </c>
      <c r="S19" s="354"/>
      <c r="T19" s="354"/>
      <c r="U19" s="354"/>
      <c r="V19" s="354"/>
      <c r="W19" s="354"/>
      <c r="X19" s="354"/>
      <c r="Y19" s="608"/>
      <c r="Z19" s="628">
        <v>0.3</v>
      </c>
      <c r="AA19" s="628"/>
      <c r="AB19" s="628"/>
      <c r="AC19" s="628"/>
      <c r="AD19" s="629">
        <v>190317</v>
      </c>
      <c r="AE19" s="629"/>
      <c r="AF19" s="629"/>
      <c r="AG19" s="629"/>
      <c r="AH19" s="629"/>
      <c r="AI19" s="629"/>
      <c r="AJ19" s="629"/>
      <c r="AK19" s="629"/>
      <c r="AL19" s="598">
        <v>0.6</v>
      </c>
      <c r="AM19" s="342"/>
      <c r="AN19" s="342"/>
      <c r="AO19" s="630"/>
      <c r="AP19" s="593" t="s">
        <v>254</v>
      </c>
      <c r="AQ19" s="401"/>
      <c r="AR19" s="401"/>
      <c r="AS19" s="401"/>
      <c r="AT19" s="401"/>
      <c r="AU19" s="401"/>
      <c r="AV19" s="401"/>
      <c r="AW19" s="401"/>
      <c r="AX19" s="401"/>
      <c r="AY19" s="401"/>
      <c r="AZ19" s="401"/>
      <c r="BA19" s="401"/>
      <c r="BB19" s="401"/>
      <c r="BC19" s="401"/>
      <c r="BD19" s="401"/>
      <c r="BE19" s="401"/>
      <c r="BF19" s="594"/>
      <c r="BG19" s="595">
        <v>1046691</v>
      </c>
      <c r="BH19" s="354"/>
      <c r="BI19" s="354"/>
      <c r="BJ19" s="354"/>
      <c r="BK19" s="354"/>
      <c r="BL19" s="354"/>
      <c r="BM19" s="354"/>
      <c r="BN19" s="608"/>
      <c r="BO19" s="628">
        <v>4.5999999999999996</v>
      </c>
      <c r="BP19" s="628"/>
      <c r="BQ19" s="628"/>
      <c r="BR19" s="628"/>
      <c r="BS19" s="629" t="s">
        <v>200</v>
      </c>
      <c r="BT19" s="629"/>
      <c r="BU19" s="629"/>
      <c r="BV19" s="629"/>
      <c r="BW19" s="629"/>
      <c r="BX19" s="629"/>
      <c r="BY19" s="629"/>
      <c r="BZ19" s="629"/>
      <c r="CA19" s="629"/>
      <c r="CB19" s="649"/>
      <c r="CD19" s="593" t="s">
        <v>365</v>
      </c>
      <c r="CE19" s="401"/>
      <c r="CF19" s="401"/>
      <c r="CG19" s="401"/>
      <c r="CH19" s="401"/>
      <c r="CI19" s="401"/>
      <c r="CJ19" s="401"/>
      <c r="CK19" s="401"/>
      <c r="CL19" s="401"/>
      <c r="CM19" s="401"/>
      <c r="CN19" s="401"/>
      <c r="CO19" s="401"/>
      <c r="CP19" s="401"/>
      <c r="CQ19" s="594"/>
      <c r="CR19" s="595" t="s">
        <v>200</v>
      </c>
      <c r="CS19" s="354"/>
      <c r="CT19" s="354"/>
      <c r="CU19" s="354"/>
      <c r="CV19" s="354"/>
      <c r="CW19" s="354"/>
      <c r="CX19" s="354"/>
      <c r="CY19" s="608"/>
      <c r="CZ19" s="628" t="s">
        <v>200</v>
      </c>
      <c r="DA19" s="628"/>
      <c r="DB19" s="628"/>
      <c r="DC19" s="628"/>
      <c r="DD19" s="601" t="s">
        <v>200</v>
      </c>
      <c r="DE19" s="354"/>
      <c r="DF19" s="354"/>
      <c r="DG19" s="354"/>
      <c r="DH19" s="354"/>
      <c r="DI19" s="354"/>
      <c r="DJ19" s="354"/>
      <c r="DK19" s="354"/>
      <c r="DL19" s="354"/>
      <c r="DM19" s="354"/>
      <c r="DN19" s="354"/>
      <c r="DO19" s="354"/>
      <c r="DP19" s="608"/>
      <c r="DQ19" s="601" t="s">
        <v>200</v>
      </c>
      <c r="DR19" s="354"/>
      <c r="DS19" s="354"/>
      <c r="DT19" s="354"/>
      <c r="DU19" s="354"/>
      <c r="DV19" s="354"/>
      <c r="DW19" s="354"/>
      <c r="DX19" s="354"/>
      <c r="DY19" s="354"/>
      <c r="DZ19" s="354"/>
      <c r="EA19" s="354"/>
      <c r="EB19" s="354"/>
      <c r="EC19" s="626"/>
    </row>
    <row r="20" spans="2:133" ht="11.25" customHeight="1" x14ac:dyDescent="0.2">
      <c r="B20" s="642" t="s">
        <v>366</v>
      </c>
      <c r="C20" s="643"/>
      <c r="D20" s="643"/>
      <c r="E20" s="643"/>
      <c r="F20" s="643"/>
      <c r="G20" s="643"/>
      <c r="H20" s="643"/>
      <c r="I20" s="643"/>
      <c r="J20" s="643"/>
      <c r="K20" s="643"/>
      <c r="L20" s="643"/>
      <c r="M20" s="643"/>
      <c r="N20" s="643"/>
      <c r="O20" s="643"/>
      <c r="P20" s="643"/>
      <c r="Q20" s="644"/>
      <c r="R20" s="595">
        <v>2809</v>
      </c>
      <c r="S20" s="354"/>
      <c r="T20" s="354"/>
      <c r="U20" s="354"/>
      <c r="V20" s="354"/>
      <c r="W20" s="354"/>
      <c r="X20" s="354"/>
      <c r="Y20" s="608"/>
      <c r="Z20" s="628">
        <v>0</v>
      </c>
      <c r="AA20" s="628"/>
      <c r="AB20" s="628"/>
      <c r="AC20" s="628"/>
      <c r="AD20" s="629">
        <v>2809</v>
      </c>
      <c r="AE20" s="629"/>
      <c r="AF20" s="629"/>
      <c r="AG20" s="629"/>
      <c r="AH20" s="629"/>
      <c r="AI20" s="629"/>
      <c r="AJ20" s="629"/>
      <c r="AK20" s="629"/>
      <c r="AL20" s="598">
        <v>0</v>
      </c>
      <c r="AM20" s="342"/>
      <c r="AN20" s="342"/>
      <c r="AO20" s="630"/>
      <c r="AP20" s="593" t="s">
        <v>367</v>
      </c>
      <c r="AQ20" s="401"/>
      <c r="AR20" s="401"/>
      <c r="AS20" s="401"/>
      <c r="AT20" s="401"/>
      <c r="AU20" s="401"/>
      <c r="AV20" s="401"/>
      <c r="AW20" s="401"/>
      <c r="AX20" s="401"/>
      <c r="AY20" s="401"/>
      <c r="AZ20" s="401"/>
      <c r="BA20" s="401"/>
      <c r="BB20" s="401"/>
      <c r="BC20" s="401"/>
      <c r="BD20" s="401"/>
      <c r="BE20" s="401"/>
      <c r="BF20" s="594"/>
      <c r="BG20" s="595">
        <v>1046691</v>
      </c>
      <c r="BH20" s="354"/>
      <c r="BI20" s="354"/>
      <c r="BJ20" s="354"/>
      <c r="BK20" s="354"/>
      <c r="BL20" s="354"/>
      <c r="BM20" s="354"/>
      <c r="BN20" s="608"/>
      <c r="BO20" s="628">
        <v>4.5999999999999996</v>
      </c>
      <c r="BP20" s="628"/>
      <c r="BQ20" s="628"/>
      <c r="BR20" s="628"/>
      <c r="BS20" s="629" t="s">
        <v>200</v>
      </c>
      <c r="BT20" s="629"/>
      <c r="BU20" s="629"/>
      <c r="BV20" s="629"/>
      <c r="BW20" s="629"/>
      <c r="BX20" s="629"/>
      <c r="BY20" s="629"/>
      <c r="BZ20" s="629"/>
      <c r="CA20" s="629"/>
      <c r="CB20" s="649"/>
      <c r="CD20" s="593" t="s">
        <v>191</v>
      </c>
      <c r="CE20" s="401"/>
      <c r="CF20" s="401"/>
      <c r="CG20" s="401"/>
      <c r="CH20" s="401"/>
      <c r="CI20" s="401"/>
      <c r="CJ20" s="401"/>
      <c r="CK20" s="401"/>
      <c r="CL20" s="401"/>
      <c r="CM20" s="401"/>
      <c r="CN20" s="401"/>
      <c r="CO20" s="401"/>
      <c r="CP20" s="401"/>
      <c r="CQ20" s="594"/>
      <c r="CR20" s="595">
        <v>59323036</v>
      </c>
      <c r="CS20" s="354"/>
      <c r="CT20" s="354"/>
      <c r="CU20" s="354"/>
      <c r="CV20" s="354"/>
      <c r="CW20" s="354"/>
      <c r="CX20" s="354"/>
      <c r="CY20" s="608"/>
      <c r="CZ20" s="628">
        <v>100</v>
      </c>
      <c r="DA20" s="628"/>
      <c r="DB20" s="628"/>
      <c r="DC20" s="628"/>
      <c r="DD20" s="601">
        <v>5431217</v>
      </c>
      <c r="DE20" s="354"/>
      <c r="DF20" s="354"/>
      <c r="DG20" s="354"/>
      <c r="DH20" s="354"/>
      <c r="DI20" s="354"/>
      <c r="DJ20" s="354"/>
      <c r="DK20" s="354"/>
      <c r="DL20" s="354"/>
      <c r="DM20" s="354"/>
      <c r="DN20" s="354"/>
      <c r="DO20" s="354"/>
      <c r="DP20" s="608"/>
      <c r="DQ20" s="601">
        <v>38228890</v>
      </c>
      <c r="DR20" s="354"/>
      <c r="DS20" s="354"/>
      <c r="DT20" s="354"/>
      <c r="DU20" s="354"/>
      <c r="DV20" s="354"/>
      <c r="DW20" s="354"/>
      <c r="DX20" s="354"/>
      <c r="DY20" s="354"/>
      <c r="DZ20" s="354"/>
      <c r="EA20" s="354"/>
      <c r="EB20" s="354"/>
      <c r="EC20" s="626"/>
    </row>
    <row r="21" spans="2:133" ht="11.25" customHeight="1" x14ac:dyDescent="0.2">
      <c r="B21" s="593" t="s">
        <v>341</v>
      </c>
      <c r="C21" s="401"/>
      <c r="D21" s="401"/>
      <c r="E21" s="401"/>
      <c r="F21" s="401"/>
      <c r="G21" s="401"/>
      <c r="H21" s="401"/>
      <c r="I21" s="401"/>
      <c r="J21" s="401"/>
      <c r="K21" s="401"/>
      <c r="L21" s="401"/>
      <c r="M21" s="401"/>
      <c r="N21" s="401"/>
      <c r="O21" s="401"/>
      <c r="P21" s="401"/>
      <c r="Q21" s="594"/>
      <c r="R21" s="595">
        <v>5893766</v>
      </c>
      <c r="S21" s="354"/>
      <c r="T21" s="354"/>
      <c r="U21" s="354"/>
      <c r="V21" s="354"/>
      <c r="W21" s="354"/>
      <c r="X21" s="354"/>
      <c r="Y21" s="608"/>
      <c r="Z21" s="628">
        <v>9.6</v>
      </c>
      <c r="AA21" s="628"/>
      <c r="AB21" s="628"/>
      <c r="AC21" s="628"/>
      <c r="AD21" s="629">
        <v>5256289</v>
      </c>
      <c r="AE21" s="629"/>
      <c r="AF21" s="629"/>
      <c r="AG21" s="629"/>
      <c r="AH21" s="629"/>
      <c r="AI21" s="629"/>
      <c r="AJ21" s="629"/>
      <c r="AK21" s="629"/>
      <c r="AL21" s="598">
        <v>16.2</v>
      </c>
      <c r="AM21" s="342"/>
      <c r="AN21" s="342"/>
      <c r="AO21" s="630"/>
      <c r="AP21" s="593" t="s">
        <v>369</v>
      </c>
      <c r="AQ21" s="652"/>
      <c r="AR21" s="652"/>
      <c r="AS21" s="652"/>
      <c r="AT21" s="652"/>
      <c r="AU21" s="652"/>
      <c r="AV21" s="652"/>
      <c r="AW21" s="652"/>
      <c r="AX21" s="652"/>
      <c r="AY21" s="652"/>
      <c r="AZ21" s="652"/>
      <c r="BA21" s="652"/>
      <c r="BB21" s="652"/>
      <c r="BC21" s="652"/>
      <c r="BD21" s="652"/>
      <c r="BE21" s="652"/>
      <c r="BF21" s="653"/>
      <c r="BG21" s="595" t="s">
        <v>200</v>
      </c>
      <c r="BH21" s="354"/>
      <c r="BI21" s="354"/>
      <c r="BJ21" s="354"/>
      <c r="BK21" s="354"/>
      <c r="BL21" s="354"/>
      <c r="BM21" s="354"/>
      <c r="BN21" s="608"/>
      <c r="BO21" s="628" t="s">
        <v>200</v>
      </c>
      <c r="BP21" s="628"/>
      <c r="BQ21" s="628"/>
      <c r="BR21" s="628"/>
      <c r="BS21" s="629" t="s">
        <v>200</v>
      </c>
      <c r="BT21" s="629"/>
      <c r="BU21" s="629"/>
      <c r="BV21" s="629"/>
      <c r="BW21" s="629"/>
      <c r="BX21" s="629"/>
      <c r="BY21" s="629"/>
      <c r="BZ21" s="629"/>
      <c r="CA21" s="629"/>
      <c r="CB21" s="649"/>
      <c r="CD21" s="573"/>
      <c r="CE21" s="574"/>
      <c r="CF21" s="574"/>
      <c r="CG21" s="574"/>
      <c r="CH21" s="574"/>
      <c r="CI21" s="574"/>
      <c r="CJ21" s="574"/>
      <c r="CK21" s="574"/>
      <c r="CL21" s="574"/>
      <c r="CM21" s="574"/>
      <c r="CN21" s="574"/>
      <c r="CO21" s="574"/>
      <c r="CP21" s="574"/>
      <c r="CQ21" s="575"/>
      <c r="CR21" s="662"/>
      <c r="CS21" s="663"/>
      <c r="CT21" s="663"/>
      <c r="CU21" s="663"/>
      <c r="CV21" s="663"/>
      <c r="CW21" s="663"/>
      <c r="CX21" s="663"/>
      <c r="CY21" s="664"/>
      <c r="CZ21" s="665"/>
      <c r="DA21" s="665"/>
      <c r="DB21" s="665"/>
      <c r="DC21" s="665"/>
      <c r="DD21" s="666"/>
      <c r="DE21" s="663"/>
      <c r="DF21" s="663"/>
      <c r="DG21" s="663"/>
      <c r="DH21" s="663"/>
      <c r="DI21" s="663"/>
      <c r="DJ21" s="663"/>
      <c r="DK21" s="663"/>
      <c r="DL21" s="663"/>
      <c r="DM21" s="663"/>
      <c r="DN21" s="663"/>
      <c r="DO21" s="663"/>
      <c r="DP21" s="664"/>
      <c r="DQ21" s="666"/>
      <c r="DR21" s="663"/>
      <c r="DS21" s="663"/>
      <c r="DT21" s="663"/>
      <c r="DU21" s="663"/>
      <c r="DV21" s="663"/>
      <c r="DW21" s="663"/>
      <c r="DX21" s="663"/>
      <c r="DY21" s="663"/>
      <c r="DZ21" s="663"/>
      <c r="EA21" s="663"/>
      <c r="EB21" s="663"/>
      <c r="EC21" s="667"/>
    </row>
    <row r="22" spans="2:133" ht="11.25" customHeight="1" x14ac:dyDescent="0.2">
      <c r="B22" s="593" t="s">
        <v>296</v>
      </c>
      <c r="C22" s="401"/>
      <c r="D22" s="401"/>
      <c r="E22" s="401"/>
      <c r="F22" s="401"/>
      <c r="G22" s="401"/>
      <c r="H22" s="401"/>
      <c r="I22" s="401"/>
      <c r="J22" s="401"/>
      <c r="K22" s="401"/>
      <c r="L22" s="401"/>
      <c r="M22" s="401"/>
      <c r="N22" s="401"/>
      <c r="O22" s="401"/>
      <c r="P22" s="401"/>
      <c r="Q22" s="594"/>
      <c r="R22" s="595">
        <v>5256289</v>
      </c>
      <c r="S22" s="354"/>
      <c r="T22" s="354"/>
      <c r="U22" s="354"/>
      <c r="V22" s="354"/>
      <c r="W22" s="354"/>
      <c r="X22" s="354"/>
      <c r="Y22" s="608"/>
      <c r="Z22" s="628">
        <v>8.6</v>
      </c>
      <c r="AA22" s="628"/>
      <c r="AB22" s="628"/>
      <c r="AC22" s="628"/>
      <c r="AD22" s="629">
        <v>5256289</v>
      </c>
      <c r="AE22" s="629"/>
      <c r="AF22" s="629"/>
      <c r="AG22" s="629"/>
      <c r="AH22" s="629"/>
      <c r="AI22" s="629"/>
      <c r="AJ22" s="629"/>
      <c r="AK22" s="629"/>
      <c r="AL22" s="598">
        <v>16.2</v>
      </c>
      <c r="AM22" s="342"/>
      <c r="AN22" s="342"/>
      <c r="AO22" s="630"/>
      <c r="AP22" s="593" t="s">
        <v>370</v>
      </c>
      <c r="AQ22" s="652"/>
      <c r="AR22" s="652"/>
      <c r="AS22" s="652"/>
      <c r="AT22" s="652"/>
      <c r="AU22" s="652"/>
      <c r="AV22" s="652"/>
      <c r="AW22" s="652"/>
      <c r="AX22" s="652"/>
      <c r="AY22" s="652"/>
      <c r="AZ22" s="652"/>
      <c r="BA22" s="652"/>
      <c r="BB22" s="652"/>
      <c r="BC22" s="652"/>
      <c r="BD22" s="652"/>
      <c r="BE22" s="652"/>
      <c r="BF22" s="653"/>
      <c r="BG22" s="595" t="s">
        <v>200</v>
      </c>
      <c r="BH22" s="354"/>
      <c r="BI22" s="354"/>
      <c r="BJ22" s="354"/>
      <c r="BK22" s="354"/>
      <c r="BL22" s="354"/>
      <c r="BM22" s="354"/>
      <c r="BN22" s="608"/>
      <c r="BO22" s="628" t="s">
        <v>200</v>
      </c>
      <c r="BP22" s="628"/>
      <c r="BQ22" s="628"/>
      <c r="BR22" s="628"/>
      <c r="BS22" s="629" t="s">
        <v>200</v>
      </c>
      <c r="BT22" s="629"/>
      <c r="BU22" s="629"/>
      <c r="BV22" s="629"/>
      <c r="BW22" s="629"/>
      <c r="BX22" s="629"/>
      <c r="BY22" s="629"/>
      <c r="BZ22" s="629"/>
      <c r="CA22" s="629"/>
      <c r="CB22" s="649"/>
      <c r="CD22" s="508" t="s">
        <v>372</v>
      </c>
      <c r="CE22" s="509"/>
      <c r="CF22" s="509"/>
      <c r="CG22" s="509"/>
      <c r="CH22" s="509"/>
      <c r="CI22" s="509"/>
      <c r="CJ22" s="509"/>
      <c r="CK22" s="509"/>
      <c r="CL22" s="509"/>
      <c r="CM22" s="509"/>
      <c r="CN22" s="509"/>
      <c r="CO22" s="509"/>
      <c r="CP22" s="509"/>
      <c r="CQ22" s="509"/>
      <c r="CR22" s="509"/>
      <c r="CS22" s="509"/>
      <c r="CT22" s="509"/>
      <c r="CU22" s="509"/>
      <c r="CV22" s="509"/>
      <c r="CW22" s="509"/>
      <c r="CX22" s="509"/>
      <c r="CY22" s="509"/>
      <c r="CZ22" s="509"/>
      <c r="DA22" s="509"/>
      <c r="DB22" s="509"/>
      <c r="DC22" s="509"/>
      <c r="DD22" s="509"/>
      <c r="DE22" s="509"/>
      <c r="DF22" s="509"/>
      <c r="DG22" s="509"/>
      <c r="DH22" s="509"/>
      <c r="DI22" s="509"/>
      <c r="DJ22" s="509"/>
      <c r="DK22" s="509"/>
      <c r="DL22" s="509"/>
      <c r="DM22" s="509"/>
      <c r="DN22" s="509"/>
      <c r="DO22" s="509"/>
      <c r="DP22" s="509"/>
      <c r="DQ22" s="509"/>
      <c r="DR22" s="509"/>
      <c r="DS22" s="509"/>
      <c r="DT22" s="509"/>
      <c r="DU22" s="509"/>
      <c r="DV22" s="509"/>
      <c r="DW22" s="509"/>
      <c r="DX22" s="509"/>
      <c r="DY22" s="509"/>
      <c r="DZ22" s="509"/>
      <c r="EA22" s="509"/>
      <c r="EB22" s="509"/>
      <c r="EC22" s="551"/>
    </row>
    <row r="23" spans="2:133" ht="11.25" customHeight="1" x14ac:dyDescent="0.2">
      <c r="B23" s="593" t="s">
        <v>294</v>
      </c>
      <c r="C23" s="401"/>
      <c r="D23" s="401"/>
      <c r="E23" s="401"/>
      <c r="F23" s="401"/>
      <c r="G23" s="401"/>
      <c r="H23" s="401"/>
      <c r="I23" s="401"/>
      <c r="J23" s="401"/>
      <c r="K23" s="401"/>
      <c r="L23" s="401"/>
      <c r="M23" s="401"/>
      <c r="N23" s="401"/>
      <c r="O23" s="401"/>
      <c r="P23" s="401"/>
      <c r="Q23" s="594"/>
      <c r="R23" s="595">
        <v>635125</v>
      </c>
      <c r="S23" s="354"/>
      <c r="T23" s="354"/>
      <c r="U23" s="354"/>
      <c r="V23" s="354"/>
      <c r="W23" s="354"/>
      <c r="X23" s="354"/>
      <c r="Y23" s="608"/>
      <c r="Z23" s="628">
        <v>1</v>
      </c>
      <c r="AA23" s="628"/>
      <c r="AB23" s="628"/>
      <c r="AC23" s="628"/>
      <c r="AD23" s="629" t="s">
        <v>200</v>
      </c>
      <c r="AE23" s="629"/>
      <c r="AF23" s="629"/>
      <c r="AG23" s="629"/>
      <c r="AH23" s="629"/>
      <c r="AI23" s="629"/>
      <c r="AJ23" s="629"/>
      <c r="AK23" s="629"/>
      <c r="AL23" s="598" t="s">
        <v>200</v>
      </c>
      <c r="AM23" s="342"/>
      <c r="AN23" s="342"/>
      <c r="AO23" s="630"/>
      <c r="AP23" s="593" t="s">
        <v>118</v>
      </c>
      <c r="AQ23" s="652"/>
      <c r="AR23" s="652"/>
      <c r="AS23" s="652"/>
      <c r="AT23" s="652"/>
      <c r="AU23" s="652"/>
      <c r="AV23" s="652"/>
      <c r="AW23" s="652"/>
      <c r="AX23" s="652"/>
      <c r="AY23" s="652"/>
      <c r="AZ23" s="652"/>
      <c r="BA23" s="652"/>
      <c r="BB23" s="652"/>
      <c r="BC23" s="652"/>
      <c r="BD23" s="652"/>
      <c r="BE23" s="652"/>
      <c r="BF23" s="653"/>
      <c r="BG23" s="595">
        <v>1046691</v>
      </c>
      <c r="BH23" s="354"/>
      <c r="BI23" s="354"/>
      <c r="BJ23" s="354"/>
      <c r="BK23" s="354"/>
      <c r="BL23" s="354"/>
      <c r="BM23" s="354"/>
      <c r="BN23" s="608"/>
      <c r="BO23" s="628">
        <v>4.5999999999999996</v>
      </c>
      <c r="BP23" s="628"/>
      <c r="BQ23" s="628"/>
      <c r="BR23" s="628"/>
      <c r="BS23" s="629" t="s">
        <v>200</v>
      </c>
      <c r="BT23" s="629"/>
      <c r="BU23" s="629"/>
      <c r="BV23" s="629"/>
      <c r="BW23" s="629"/>
      <c r="BX23" s="629"/>
      <c r="BY23" s="629"/>
      <c r="BZ23" s="629"/>
      <c r="CA23" s="629"/>
      <c r="CB23" s="649"/>
      <c r="CD23" s="508" t="s">
        <v>314</v>
      </c>
      <c r="CE23" s="509"/>
      <c r="CF23" s="509"/>
      <c r="CG23" s="509"/>
      <c r="CH23" s="509"/>
      <c r="CI23" s="509"/>
      <c r="CJ23" s="509"/>
      <c r="CK23" s="509"/>
      <c r="CL23" s="509"/>
      <c r="CM23" s="509"/>
      <c r="CN23" s="509"/>
      <c r="CO23" s="509"/>
      <c r="CP23" s="509"/>
      <c r="CQ23" s="551"/>
      <c r="CR23" s="508" t="s">
        <v>287</v>
      </c>
      <c r="CS23" s="509"/>
      <c r="CT23" s="509"/>
      <c r="CU23" s="509"/>
      <c r="CV23" s="509"/>
      <c r="CW23" s="509"/>
      <c r="CX23" s="509"/>
      <c r="CY23" s="551"/>
      <c r="CZ23" s="508" t="s">
        <v>373</v>
      </c>
      <c r="DA23" s="509"/>
      <c r="DB23" s="509"/>
      <c r="DC23" s="551"/>
      <c r="DD23" s="508" t="s">
        <v>300</v>
      </c>
      <c r="DE23" s="509"/>
      <c r="DF23" s="509"/>
      <c r="DG23" s="509"/>
      <c r="DH23" s="509"/>
      <c r="DI23" s="509"/>
      <c r="DJ23" s="509"/>
      <c r="DK23" s="551"/>
      <c r="DL23" s="654" t="s">
        <v>376</v>
      </c>
      <c r="DM23" s="655"/>
      <c r="DN23" s="655"/>
      <c r="DO23" s="655"/>
      <c r="DP23" s="655"/>
      <c r="DQ23" s="655"/>
      <c r="DR23" s="655"/>
      <c r="DS23" s="655"/>
      <c r="DT23" s="655"/>
      <c r="DU23" s="655"/>
      <c r="DV23" s="656"/>
      <c r="DW23" s="508" t="s">
        <v>18</v>
      </c>
      <c r="DX23" s="509"/>
      <c r="DY23" s="509"/>
      <c r="DZ23" s="509"/>
      <c r="EA23" s="509"/>
      <c r="EB23" s="509"/>
      <c r="EC23" s="551"/>
    </row>
    <row r="24" spans="2:133" ht="11.25" customHeight="1" x14ac:dyDescent="0.2">
      <c r="B24" s="593" t="s">
        <v>378</v>
      </c>
      <c r="C24" s="401"/>
      <c r="D24" s="401"/>
      <c r="E24" s="401"/>
      <c r="F24" s="401"/>
      <c r="G24" s="401"/>
      <c r="H24" s="401"/>
      <c r="I24" s="401"/>
      <c r="J24" s="401"/>
      <c r="K24" s="401"/>
      <c r="L24" s="401"/>
      <c r="M24" s="401"/>
      <c r="N24" s="401"/>
      <c r="O24" s="401"/>
      <c r="P24" s="401"/>
      <c r="Q24" s="594"/>
      <c r="R24" s="595">
        <v>2352</v>
      </c>
      <c r="S24" s="354"/>
      <c r="T24" s="354"/>
      <c r="U24" s="354"/>
      <c r="V24" s="354"/>
      <c r="W24" s="354"/>
      <c r="X24" s="354"/>
      <c r="Y24" s="608"/>
      <c r="Z24" s="628">
        <v>0</v>
      </c>
      <c r="AA24" s="628"/>
      <c r="AB24" s="628"/>
      <c r="AC24" s="628"/>
      <c r="AD24" s="629" t="s">
        <v>200</v>
      </c>
      <c r="AE24" s="629"/>
      <c r="AF24" s="629"/>
      <c r="AG24" s="629"/>
      <c r="AH24" s="629"/>
      <c r="AI24" s="629"/>
      <c r="AJ24" s="629"/>
      <c r="AK24" s="629"/>
      <c r="AL24" s="598" t="s">
        <v>200</v>
      </c>
      <c r="AM24" s="342"/>
      <c r="AN24" s="342"/>
      <c r="AO24" s="630"/>
      <c r="AP24" s="593" t="s">
        <v>379</v>
      </c>
      <c r="AQ24" s="652"/>
      <c r="AR24" s="652"/>
      <c r="AS24" s="652"/>
      <c r="AT24" s="652"/>
      <c r="AU24" s="652"/>
      <c r="AV24" s="652"/>
      <c r="AW24" s="652"/>
      <c r="AX24" s="652"/>
      <c r="AY24" s="652"/>
      <c r="AZ24" s="652"/>
      <c r="BA24" s="652"/>
      <c r="BB24" s="652"/>
      <c r="BC24" s="652"/>
      <c r="BD24" s="652"/>
      <c r="BE24" s="652"/>
      <c r="BF24" s="653"/>
      <c r="BG24" s="595" t="s">
        <v>200</v>
      </c>
      <c r="BH24" s="354"/>
      <c r="BI24" s="354"/>
      <c r="BJ24" s="354"/>
      <c r="BK24" s="354"/>
      <c r="BL24" s="354"/>
      <c r="BM24" s="354"/>
      <c r="BN24" s="608"/>
      <c r="BO24" s="628" t="s">
        <v>200</v>
      </c>
      <c r="BP24" s="628"/>
      <c r="BQ24" s="628"/>
      <c r="BR24" s="628"/>
      <c r="BS24" s="629" t="s">
        <v>200</v>
      </c>
      <c r="BT24" s="629"/>
      <c r="BU24" s="629"/>
      <c r="BV24" s="629"/>
      <c r="BW24" s="629"/>
      <c r="BX24" s="629"/>
      <c r="BY24" s="629"/>
      <c r="BZ24" s="629"/>
      <c r="CA24" s="629"/>
      <c r="CB24" s="649"/>
      <c r="CD24" s="637" t="s">
        <v>380</v>
      </c>
      <c r="CE24" s="638"/>
      <c r="CF24" s="638"/>
      <c r="CG24" s="638"/>
      <c r="CH24" s="638"/>
      <c r="CI24" s="638"/>
      <c r="CJ24" s="638"/>
      <c r="CK24" s="638"/>
      <c r="CL24" s="638"/>
      <c r="CM24" s="638"/>
      <c r="CN24" s="638"/>
      <c r="CO24" s="638"/>
      <c r="CP24" s="638"/>
      <c r="CQ24" s="639"/>
      <c r="CR24" s="634">
        <v>30543179</v>
      </c>
      <c r="CS24" s="635"/>
      <c r="CT24" s="635"/>
      <c r="CU24" s="635"/>
      <c r="CV24" s="635"/>
      <c r="CW24" s="635"/>
      <c r="CX24" s="635"/>
      <c r="CY24" s="657"/>
      <c r="CZ24" s="658">
        <v>51.5</v>
      </c>
      <c r="DA24" s="647"/>
      <c r="DB24" s="647"/>
      <c r="DC24" s="659"/>
      <c r="DD24" s="660">
        <v>18938619</v>
      </c>
      <c r="DE24" s="635"/>
      <c r="DF24" s="635"/>
      <c r="DG24" s="635"/>
      <c r="DH24" s="635"/>
      <c r="DI24" s="635"/>
      <c r="DJ24" s="635"/>
      <c r="DK24" s="657"/>
      <c r="DL24" s="660">
        <v>18463854</v>
      </c>
      <c r="DM24" s="635"/>
      <c r="DN24" s="635"/>
      <c r="DO24" s="635"/>
      <c r="DP24" s="635"/>
      <c r="DQ24" s="635"/>
      <c r="DR24" s="635"/>
      <c r="DS24" s="635"/>
      <c r="DT24" s="635"/>
      <c r="DU24" s="635"/>
      <c r="DV24" s="657"/>
      <c r="DW24" s="658">
        <v>55.6</v>
      </c>
      <c r="DX24" s="647"/>
      <c r="DY24" s="647"/>
      <c r="DZ24" s="647"/>
      <c r="EA24" s="647"/>
      <c r="EB24" s="647"/>
      <c r="EC24" s="661"/>
    </row>
    <row r="25" spans="2:133" ht="11.25" customHeight="1" x14ac:dyDescent="0.2">
      <c r="B25" s="593" t="s">
        <v>57</v>
      </c>
      <c r="C25" s="401"/>
      <c r="D25" s="401"/>
      <c r="E25" s="401"/>
      <c r="F25" s="401"/>
      <c r="G25" s="401"/>
      <c r="H25" s="401"/>
      <c r="I25" s="401"/>
      <c r="J25" s="401"/>
      <c r="K25" s="401"/>
      <c r="L25" s="401"/>
      <c r="M25" s="401"/>
      <c r="N25" s="401"/>
      <c r="O25" s="401"/>
      <c r="P25" s="401"/>
      <c r="Q25" s="594"/>
      <c r="R25" s="595">
        <v>33942638</v>
      </c>
      <c r="S25" s="354"/>
      <c r="T25" s="354"/>
      <c r="U25" s="354"/>
      <c r="V25" s="354"/>
      <c r="W25" s="354"/>
      <c r="X25" s="354"/>
      <c r="Y25" s="608"/>
      <c r="Z25" s="628">
        <v>55.4</v>
      </c>
      <c r="AA25" s="628"/>
      <c r="AB25" s="628"/>
      <c r="AC25" s="628"/>
      <c r="AD25" s="629">
        <v>32258470</v>
      </c>
      <c r="AE25" s="629"/>
      <c r="AF25" s="629"/>
      <c r="AG25" s="629"/>
      <c r="AH25" s="629"/>
      <c r="AI25" s="629"/>
      <c r="AJ25" s="629"/>
      <c r="AK25" s="629"/>
      <c r="AL25" s="598">
        <v>99.5</v>
      </c>
      <c r="AM25" s="342"/>
      <c r="AN25" s="342"/>
      <c r="AO25" s="630"/>
      <c r="AP25" s="593" t="s">
        <v>272</v>
      </c>
      <c r="AQ25" s="652"/>
      <c r="AR25" s="652"/>
      <c r="AS25" s="652"/>
      <c r="AT25" s="652"/>
      <c r="AU25" s="652"/>
      <c r="AV25" s="652"/>
      <c r="AW25" s="652"/>
      <c r="AX25" s="652"/>
      <c r="AY25" s="652"/>
      <c r="AZ25" s="652"/>
      <c r="BA25" s="652"/>
      <c r="BB25" s="652"/>
      <c r="BC25" s="652"/>
      <c r="BD25" s="652"/>
      <c r="BE25" s="652"/>
      <c r="BF25" s="653"/>
      <c r="BG25" s="595" t="s">
        <v>200</v>
      </c>
      <c r="BH25" s="354"/>
      <c r="BI25" s="354"/>
      <c r="BJ25" s="354"/>
      <c r="BK25" s="354"/>
      <c r="BL25" s="354"/>
      <c r="BM25" s="354"/>
      <c r="BN25" s="608"/>
      <c r="BO25" s="628" t="s">
        <v>200</v>
      </c>
      <c r="BP25" s="628"/>
      <c r="BQ25" s="628"/>
      <c r="BR25" s="628"/>
      <c r="BS25" s="629" t="s">
        <v>200</v>
      </c>
      <c r="BT25" s="629"/>
      <c r="BU25" s="629"/>
      <c r="BV25" s="629"/>
      <c r="BW25" s="629"/>
      <c r="BX25" s="629"/>
      <c r="BY25" s="629"/>
      <c r="BZ25" s="629"/>
      <c r="CA25" s="629"/>
      <c r="CB25" s="649"/>
      <c r="CD25" s="593" t="s">
        <v>198</v>
      </c>
      <c r="CE25" s="401"/>
      <c r="CF25" s="401"/>
      <c r="CG25" s="401"/>
      <c r="CH25" s="401"/>
      <c r="CI25" s="401"/>
      <c r="CJ25" s="401"/>
      <c r="CK25" s="401"/>
      <c r="CL25" s="401"/>
      <c r="CM25" s="401"/>
      <c r="CN25" s="401"/>
      <c r="CO25" s="401"/>
      <c r="CP25" s="401"/>
      <c r="CQ25" s="594"/>
      <c r="CR25" s="595">
        <v>9570570</v>
      </c>
      <c r="CS25" s="596"/>
      <c r="CT25" s="596"/>
      <c r="CU25" s="596"/>
      <c r="CV25" s="596"/>
      <c r="CW25" s="596"/>
      <c r="CX25" s="596"/>
      <c r="CY25" s="597"/>
      <c r="CZ25" s="598">
        <v>16.100000000000001</v>
      </c>
      <c r="DA25" s="599"/>
      <c r="DB25" s="599"/>
      <c r="DC25" s="600"/>
      <c r="DD25" s="601">
        <v>8856326</v>
      </c>
      <c r="DE25" s="596"/>
      <c r="DF25" s="596"/>
      <c r="DG25" s="596"/>
      <c r="DH25" s="596"/>
      <c r="DI25" s="596"/>
      <c r="DJ25" s="596"/>
      <c r="DK25" s="597"/>
      <c r="DL25" s="601">
        <v>8654788</v>
      </c>
      <c r="DM25" s="596"/>
      <c r="DN25" s="596"/>
      <c r="DO25" s="596"/>
      <c r="DP25" s="596"/>
      <c r="DQ25" s="596"/>
      <c r="DR25" s="596"/>
      <c r="DS25" s="596"/>
      <c r="DT25" s="596"/>
      <c r="DU25" s="596"/>
      <c r="DV25" s="597"/>
      <c r="DW25" s="598">
        <v>26.1</v>
      </c>
      <c r="DX25" s="599"/>
      <c r="DY25" s="599"/>
      <c r="DZ25" s="599"/>
      <c r="EA25" s="599"/>
      <c r="EB25" s="599"/>
      <c r="EC25" s="627"/>
    </row>
    <row r="26" spans="2:133" ht="11.25" customHeight="1" x14ac:dyDescent="0.2">
      <c r="B26" s="593" t="s">
        <v>383</v>
      </c>
      <c r="C26" s="401"/>
      <c r="D26" s="401"/>
      <c r="E26" s="401"/>
      <c r="F26" s="401"/>
      <c r="G26" s="401"/>
      <c r="H26" s="401"/>
      <c r="I26" s="401"/>
      <c r="J26" s="401"/>
      <c r="K26" s="401"/>
      <c r="L26" s="401"/>
      <c r="M26" s="401"/>
      <c r="N26" s="401"/>
      <c r="O26" s="401"/>
      <c r="P26" s="401"/>
      <c r="Q26" s="594"/>
      <c r="R26" s="595">
        <v>16602</v>
      </c>
      <c r="S26" s="354"/>
      <c r="T26" s="354"/>
      <c r="U26" s="354"/>
      <c r="V26" s="354"/>
      <c r="W26" s="354"/>
      <c r="X26" s="354"/>
      <c r="Y26" s="608"/>
      <c r="Z26" s="628">
        <v>0</v>
      </c>
      <c r="AA26" s="628"/>
      <c r="AB26" s="628"/>
      <c r="AC26" s="628"/>
      <c r="AD26" s="629">
        <v>16602</v>
      </c>
      <c r="AE26" s="629"/>
      <c r="AF26" s="629"/>
      <c r="AG26" s="629"/>
      <c r="AH26" s="629"/>
      <c r="AI26" s="629"/>
      <c r="AJ26" s="629"/>
      <c r="AK26" s="629"/>
      <c r="AL26" s="598">
        <v>0.1</v>
      </c>
      <c r="AM26" s="342"/>
      <c r="AN26" s="342"/>
      <c r="AO26" s="630"/>
      <c r="AP26" s="593" t="s">
        <v>385</v>
      </c>
      <c r="AQ26" s="652"/>
      <c r="AR26" s="652"/>
      <c r="AS26" s="652"/>
      <c r="AT26" s="652"/>
      <c r="AU26" s="652"/>
      <c r="AV26" s="652"/>
      <c r="AW26" s="652"/>
      <c r="AX26" s="652"/>
      <c r="AY26" s="652"/>
      <c r="AZ26" s="652"/>
      <c r="BA26" s="652"/>
      <c r="BB26" s="652"/>
      <c r="BC26" s="652"/>
      <c r="BD26" s="652"/>
      <c r="BE26" s="652"/>
      <c r="BF26" s="653"/>
      <c r="BG26" s="595" t="s">
        <v>200</v>
      </c>
      <c r="BH26" s="354"/>
      <c r="BI26" s="354"/>
      <c r="BJ26" s="354"/>
      <c r="BK26" s="354"/>
      <c r="BL26" s="354"/>
      <c r="BM26" s="354"/>
      <c r="BN26" s="608"/>
      <c r="BO26" s="628" t="s">
        <v>200</v>
      </c>
      <c r="BP26" s="628"/>
      <c r="BQ26" s="628"/>
      <c r="BR26" s="628"/>
      <c r="BS26" s="629" t="s">
        <v>200</v>
      </c>
      <c r="BT26" s="629"/>
      <c r="BU26" s="629"/>
      <c r="BV26" s="629"/>
      <c r="BW26" s="629"/>
      <c r="BX26" s="629"/>
      <c r="BY26" s="629"/>
      <c r="BZ26" s="629"/>
      <c r="CA26" s="629"/>
      <c r="CB26" s="649"/>
      <c r="CD26" s="593" t="s">
        <v>125</v>
      </c>
      <c r="CE26" s="401"/>
      <c r="CF26" s="401"/>
      <c r="CG26" s="401"/>
      <c r="CH26" s="401"/>
      <c r="CI26" s="401"/>
      <c r="CJ26" s="401"/>
      <c r="CK26" s="401"/>
      <c r="CL26" s="401"/>
      <c r="CM26" s="401"/>
      <c r="CN26" s="401"/>
      <c r="CO26" s="401"/>
      <c r="CP26" s="401"/>
      <c r="CQ26" s="594"/>
      <c r="CR26" s="595">
        <v>6054991</v>
      </c>
      <c r="CS26" s="354"/>
      <c r="CT26" s="354"/>
      <c r="CU26" s="354"/>
      <c r="CV26" s="354"/>
      <c r="CW26" s="354"/>
      <c r="CX26" s="354"/>
      <c r="CY26" s="608"/>
      <c r="CZ26" s="598">
        <v>10.199999999999999</v>
      </c>
      <c r="DA26" s="599"/>
      <c r="DB26" s="599"/>
      <c r="DC26" s="600"/>
      <c r="DD26" s="601">
        <v>5511560</v>
      </c>
      <c r="DE26" s="354"/>
      <c r="DF26" s="354"/>
      <c r="DG26" s="354"/>
      <c r="DH26" s="354"/>
      <c r="DI26" s="354"/>
      <c r="DJ26" s="354"/>
      <c r="DK26" s="608"/>
      <c r="DL26" s="601" t="s">
        <v>200</v>
      </c>
      <c r="DM26" s="354"/>
      <c r="DN26" s="354"/>
      <c r="DO26" s="354"/>
      <c r="DP26" s="354"/>
      <c r="DQ26" s="354"/>
      <c r="DR26" s="354"/>
      <c r="DS26" s="354"/>
      <c r="DT26" s="354"/>
      <c r="DU26" s="354"/>
      <c r="DV26" s="608"/>
      <c r="DW26" s="598" t="s">
        <v>200</v>
      </c>
      <c r="DX26" s="599"/>
      <c r="DY26" s="599"/>
      <c r="DZ26" s="599"/>
      <c r="EA26" s="599"/>
      <c r="EB26" s="599"/>
      <c r="EC26" s="627"/>
    </row>
    <row r="27" spans="2:133" ht="11.25" customHeight="1" x14ac:dyDescent="0.2">
      <c r="B27" s="593" t="s">
        <v>156</v>
      </c>
      <c r="C27" s="401"/>
      <c r="D27" s="401"/>
      <c r="E27" s="401"/>
      <c r="F27" s="401"/>
      <c r="G27" s="401"/>
      <c r="H27" s="401"/>
      <c r="I27" s="401"/>
      <c r="J27" s="401"/>
      <c r="K27" s="401"/>
      <c r="L27" s="401"/>
      <c r="M27" s="401"/>
      <c r="N27" s="401"/>
      <c r="O27" s="401"/>
      <c r="P27" s="401"/>
      <c r="Q27" s="594"/>
      <c r="R27" s="595">
        <v>130033</v>
      </c>
      <c r="S27" s="354"/>
      <c r="T27" s="354"/>
      <c r="U27" s="354"/>
      <c r="V27" s="354"/>
      <c r="W27" s="354"/>
      <c r="X27" s="354"/>
      <c r="Y27" s="608"/>
      <c r="Z27" s="628">
        <v>0.2</v>
      </c>
      <c r="AA27" s="628"/>
      <c r="AB27" s="628"/>
      <c r="AC27" s="628"/>
      <c r="AD27" s="629" t="s">
        <v>200</v>
      </c>
      <c r="AE27" s="629"/>
      <c r="AF27" s="629"/>
      <c r="AG27" s="629"/>
      <c r="AH27" s="629"/>
      <c r="AI27" s="629"/>
      <c r="AJ27" s="629"/>
      <c r="AK27" s="629"/>
      <c r="AL27" s="598" t="s">
        <v>200</v>
      </c>
      <c r="AM27" s="342"/>
      <c r="AN27" s="342"/>
      <c r="AO27" s="630"/>
      <c r="AP27" s="593" t="s">
        <v>387</v>
      </c>
      <c r="AQ27" s="401"/>
      <c r="AR27" s="401"/>
      <c r="AS27" s="401"/>
      <c r="AT27" s="401"/>
      <c r="AU27" s="401"/>
      <c r="AV27" s="401"/>
      <c r="AW27" s="401"/>
      <c r="AX27" s="401"/>
      <c r="AY27" s="401"/>
      <c r="AZ27" s="401"/>
      <c r="BA27" s="401"/>
      <c r="BB27" s="401"/>
      <c r="BC27" s="401"/>
      <c r="BD27" s="401"/>
      <c r="BE27" s="401"/>
      <c r="BF27" s="594"/>
      <c r="BG27" s="595">
        <v>22933863</v>
      </c>
      <c r="BH27" s="354"/>
      <c r="BI27" s="354"/>
      <c r="BJ27" s="354"/>
      <c r="BK27" s="354"/>
      <c r="BL27" s="354"/>
      <c r="BM27" s="354"/>
      <c r="BN27" s="608"/>
      <c r="BO27" s="628">
        <v>100</v>
      </c>
      <c r="BP27" s="628"/>
      <c r="BQ27" s="628"/>
      <c r="BR27" s="628"/>
      <c r="BS27" s="629">
        <v>360117</v>
      </c>
      <c r="BT27" s="629"/>
      <c r="BU27" s="629"/>
      <c r="BV27" s="629"/>
      <c r="BW27" s="629"/>
      <c r="BX27" s="629"/>
      <c r="BY27" s="629"/>
      <c r="BZ27" s="629"/>
      <c r="CA27" s="629"/>
      <c r="CB27" s="649"/>
      <c r="CD27" s="593" t="s">
        <v>221</v>
      </c>
      <c r="CE27" s="401"/>
      <c r="CF27" s="401"/>
      <c r="CG27" s="401"/>
      <c r="CH27" s="401"/>
      <c r="CI27" s="401"/>
      <c r="CJ27" s="401"/>
      <c r="CK27" s="401"/>
      <c r="CL27" s="401"/>
      <c r="CM27" s="401"/>
      <c r="CN27" s="401"/>
      <c r="CO27" s="401"/>
      <c r="CP27" s="401"/>
      <c r="CQ27" s="594"/>
      <c r="CR27" s="595">
        <v>15865752</v>
      </c>
      <c r="CS27" s="596"/>
      <c r="CT27" s="596"/>
      <c r="CU27" s="596"/>
      <c r="CV27" s="596"/>
      <c r="CW27" s="596"/>
      <c r="CX27" s="596"/>
      <c r="CY27" s="597"/>
      <c r="CZ27" s="598">
        <v>26.7</v>
      </c>
      <c r="DA27" s="599"/>
      <c r="DB27" s="599"/>
      <c r="DC27" s="600"/>
      <c r="DD27" s="601">
        <v>4992273</v>
      </c>
      <c r="DE27" s="596"/>
      <c r="DF27" s="596"/>
      <c r="DG27" s="596"/>
      <c r="DH27" s="596"/>
      <c r="DI27" s="596"/>
      <c r="DJ27" s="596"/>
      <c r="DK27" s="597"/>
      <c r="DL27" s="601">
        <v>4734274</v>
      </c>
      <c r="DM27" s="596"/>
      <c r="DN27" s="596"/>
      <c r="DO27" s="596"/>
      <c r="DP27" s="596"/>
      <c r="DQ27" s="596"/>
      <c r="DR27" s="596"/>
      <c r="DS27" s="596"/>
      <c r="DT27" s="596"/>
      <c r="DU27" s="596"/>
      <c r="DV27" s="597"/>
      <c r="DW27" s="598">
        <v>14.3</v>
      </c>
      <c r="DX27" s="599"/>
      <c r="DY27" s="599"/>
      <c r="DZ27" s="599"/>
      <c r="EA27" s="599"/>
      <c r="EB27" s="599"/>
      <c r="EC27" s="627"/>
    </row>
    <row r="28" spans="2:133" ht="11.25" customHeight="1" x14ac:dyDescent="0.2">
      <c r="B28" s="593" t="s">
        <v>313</v>
      </c>
      <c r="C28" s="401"/>
      <c r="D28" s="401"/>
      <c r="E28" s="401"/>
      <c r="F28" s="401"/>
      <c r="G28" s="401"/>
      <c r="H28" s="401"/>
      <c r="I28" s="401"/>
      <c r="J28" s="401"/>
      <c r="K28" s="401"/>
      <c r="L28" s="401"/>
      <c r="M28" s="401"/>
      <c r="N28" s="401"/>
      <c r="O28" s="401"/>
      <c r="P28" s="401"/>
      <c r="Q28" s="594"/>
      <c r="R28" s="595">
        <v>945775</v>
      </c>
      <c r="S28" s="354"/>
      <c r="T28" s="354"/>
      <c r="U28" s="354"/>
      <c r="V28" s="354"/>
      <c r="W28" s="354"/>
      <c r="X28" s="354"/>
      <c r="Y28" s="608"/>
      <c r="Z28" s="628">
        <v>1.5</v>
      </c>
      <c r="AA28" s="628"/>
      <c r="AB28" s="628"/>
      <c r="AC28" s="628"/>
      <c r="AD28" s="629">
        <v>129134</v>
      </c>
      <c r="AE28" s="629"/>
      <c r="AF28" s="629"/>
      <c r="AG28" s="629"/>
      <c r="AH28" s="629"/>
      <c r="AI28" s="629"/>
      <c r="AJ28" s="629"/>
      <c r="AK28" s="629"/>
      <c r="AL28" s="598">
        <v>0.4</v>
      </c>
      <c r="AM28" s="342"/>
      <c r="AN28" s="342"/>
      <c r="AO28" s="630"/>
      <c r="AP28" s="593"/>
      <c r="AQ28" s="401"/>
      <c r="AR28" s="401"/>
      <c r="AS28" s="401"/>
      <c r="AT28" s="401"/>
      <c r="AU28" s="401"/>
      <c r="AV28" s="401"/>
      <c r="AW28" s="401"/>
      <c r="AX28" s="401"/>
      <c r="AY28" s="401"/>
      <c r="AZ28" s="401"/>
      <c r="BA28" s="401"/>
      <c r="BB28" s="401"/>
      <c r="BC28" s="401"/>
      <c r="BD28" s="401"/>
      <c r="BE28" s="401"/>
      <c r="BF28" s="594"/>
      <c r="BG28" s="595"/>
      <c r="BH28" s="354"/>
      <c r="BI28" s="354"/>
      <c r="BJ28" s="354"/>
      <c r="BK28" s="354"/>
      <c r="BL28" s="354"/>
      <c r="BM28" s="354"/>
      <c r="BN28" s="608"/>
      <c r="BO28" s="628"/>
      <c r="BP28" s="628"/>
      <c r="BQ28" s="628"/>
      <c r="BR28" s="628"/>
      <c r="BS28" s="601"/>
      <c r="BT28" s="354"/>
      <c r="BU28" s="354"/>
      <c r="BV28" s="354"/>
      <c r="BW28" s="354"/>
      <c r="BX28" s="354"/>
      <c r="BY28" s="354"/>
      <c r="BZ28" s="354"/>
      <c r="CA28" s="354"/>
      <c r="CB28" s="626"/>
      <c r="CD28" s="593" t="s">
        <v>381</v>
      </c>
      <c r="CE28" s="401"/>
      <c r="CF28" s="401"/>
      <c r="CG28" s="401"/>
      <c r="CH28" s="401"/>
      <c r="CI28" s="401"/>
      <c r="CJ28" s="401"/>
      <c r="CK28" s="401"/>
      <c r="CL28" s="401"/>
      <c r="CM28" s="401"/>
      <c r="CN28" s="401"/>
      <c r="CO28" s="401"/>
      <c r="CP28" s="401"/>
      <c r="CQ28" s="594"/>
      <c r="CR28" s="595">
        <v>5106857</v>
      </c>
      <c r="CS28" s="354"/>
      <c r="CT28" s="354"/>
      <c r="CU28" s="354"/>
      <c r="CV28" s="354"/>
      <c r="CW28" s="354"/>
      <c r="CX28" s="354"/>
      <c r="CY28" s="608"/>
      <c r="CZ28" s="598">
        <v>8.6</v>
      </c>
      <c r="DA28" s="599"/>
      <c r="DB28" s="599"/>
      <c r="DC28" s="600"/>
      <c r="DD28" s="601">
        <v>5090020</v>
      </c>
      <c r="DE28" s="354"/>
      <c r="DF28" s="354"/>
      <c r="DG28" s="354"/>
      <c r="DH28" s="354"/>
      <c r="DI28" s="354"/>
      <c r="DJ28" s="354"/>
      <c r="DK28" s="608"/>
      <c r="DL28" s="601">
        <v>5074792</v>
      </c>
      <c r="DM28" s="354"/>
      <c r="DN28" s="354"/>
      <c r="DO28" s="354"/>
      <c r="DP28" s="354"/>
      <c r="DQ28" s="354"/>
      <c r="DR28" s="354"/>
      <c r="DS28" s="354"/>
      <c r="DT28" s="354"/>
      <c r="DU28" s="354"/>
      <c r="DV28" s="608"/>
      <c r="DW28" s="598">
        <v>15.3</v>
      </c>
      <c r="DX28" s="599"/>
      <c r="DY28" s="599"/>
      <c r="DZ28" s="599"/>
      <c r="EA28" s="599"/>
      <c r="EB28" s="599"/>
      <c r="EC28" s="627"/>
    </row>
    <row r="29" spans="2:133" ht="11.25" customHeight="1" x14ac:dyDescent="0.2">
      <c r="B29" s="593" t="s">
        <v>21</v>
      </c>
      <c r="C29" s="401"/>
      <c r="D29" s="401"/>
      <c r="E29" s="401"/>
      <c r="F29" s="401"/>
      <c r="G29" s="401"/>
      <c r="H29" s="401"/>
      <c r="I29" s="401"/>
      <c r="J29" s="401"/>
      <c r="K29" s="401"/>
      <c r="L29" s="401"/>
      <c r="M29" s="401"/>
      <c r="N29" s="401"/>
      <c r="O29" s="401"/>
      <c r="P29" s="401"/>
      <c r="Q29" s="594"/>
      <c r="R29" s="595">
        <v>428186</v>
      </c>
      <c r="S29" s="354"/>
      <c r="T29" s="354"/>
      <c r="U29" s="354"/>
      <c r="V29" s="354"/>
      <c r="W29" s="354"/>
      <c r="X29" s="354"/>
      <c r="Y29" s="608"/>
      <c r="Z29" s="628">
        <v>0.7</v>
      </c>
      <c r="AA29" s="628"/>
      <c r="AB29" s="628"/>
      <c r="AC29" s="628"/>
      <c r="AD29" s="629" t="s">
        <v>200</v>
      </c>
      <c r="AE29" s="629"/>
      <c r="AF29" s="629"/>
      <c r="AG29" s="629"/>
      <c r="AH29" s="629"/>
      <c r="AI29" s="629"/>
      <c r="AJ29" s="629"/>
      <c r="AK29" s="629"/>
      <c r="AL29" s="598" t="s">
        <v>200</v>
      </c>
      <c r="AM29" s="342"/>
      <c r="AN29" s="342"/>
      <c r="AO29" s="630"/>
      <c r="AP29" s="573"/>
      <c r="AQ29" s="574"/>
      <c r="AR29" s="574"/>
      <c r="AS29" s="574"/>
      <c r="AT29" s="574"/>
      <c r="AU29" s="574"/>
      <c r="AV29" s="574"/>
      <c r="AW29" s="574"/>
      <c r="AX29" s="574"/>
      <c r="AY29" s="574"/>
      <c r="AZ29" s="574"/>
      <c r="BA29" s="574"/>
      <c r="BB29" s="574"/>
      <c r="BC29" s="574"/>
      <c r="BD29" s="574"/>
      <c r="BE29" s="574"/>
      <c r="BF29" s="575"/>
      <c r="BG29" s="595"/>
      <c r="BH29" s="354"/>
      <c r="BI29" s="354"/>
      <c r="BJ29" s="354"/>
      <c r="BK29" s="354"/>
      <c r="BL29" s="354"/>
      <c r="BM29" s="354"/>
      <c r="BN29" s="608"/>
      <c r="BO29" s="628"/>
      <c r="BP29" s="628"/>
      <c r="BQ29" s="628"/>
      <c r="BR29" s="628"/>
      <c r="BS29" s="629"/>
      <c r="BT29" s="629"/>
      <c r="BU29" s="629"/>
      <c r="BV29" s="629"/>
      <c r="BW29" s="629"/>
      <c r="BX29" s="629"/>
      <c r="BY29" s="629"/>
      <c r="BZ29" s="629"/>
      <c r="CA29" s="629"/>
      <c r="CB29" s="649"/>
      <c r="CD29" s="382" t="s">
        <v>173</v>
      </c>
      <c r="CE29" s="384"/>
      <c r="CF29" s="593" t="s">
        <v>25</v>
      </c>
      <c r="CG29" s="401"/>
      <c r="CH29" s="401"/>
      <c r="CI29" s="401"/>
      <c r="CJ29" s="401"/>
      <c r="CK29" s="401"/>
      <c r="CL29" s="401"/>
      <c r="CM29" s="401"/>
      <c r="CN29" s="401"/>
      <c r="CO29" s="401"/>
      <c r="CP29" s="401"/>
      <c r="CQ29" s="594"/>
      <c r="CR29" s="595">
        <v>5106857</v>
      </c>
      <c r="CS29" s="596"/>
      <c r="CT29" s="596"/>
      <c r="CU29" s="596"/>
      <c r="CV29" s="596"/>
      <c r="CW29" s="596"/>
      <c r="CX29" s="596"/>
      <c r="CY29" s="597"/>
      <c r="CZ29" s="598">
        <v>8.6</v>
      </c>
      <c r="DA29" s="599"/>
      <c r="DB29" s="599"/>
      <c r="DC29" s="600"/>
      <c r="DD29" s="601">
        <v>5090020</v>
      </c>
      <c r="DE29" s="596"/>
      <c r="DF29" s="596"/>
      <c r="DG29" s="596"/>
      <c r="DH29" s="596"/>
      <c r="DI29" s="596"/>
      <c r="DJ29" s="596"/>
      <c r="DK29" s="597"/>
      <c r="DL29" s="601">
        <v>5074792</v>
      </c>
      <c r="DM29" s="596"/>
      <c r="DN29" s="596"/>
      <c r="DO29" s="596"/>
      <c r="DP29" s="596"/>
      <c r="DQ29" s="596"/>
      <c r="DR29" s="596"/>
      <c r="DS29" s="596"/>
      <c r="DT29" s="596"/>
      <c r="DU29" s="596"/>
      <c r="DV29" s="597"/>
      <c r="DW29" s="598">
        <v>15.3</v>
      </c>
      <c r="DX29" s="599"/>
      <c r="DY29" s="599"/>
      <c r="DZ29" s="599"/>
      <c r="EA29" s="599"/>
      <c r="EB29" s="599"/>
      <c r="EC29" s="627"/>
    </row>
    <row r="30" spans="2:133" ht="11.25" customHeight="1" x14ac:dyDescent="0.2">
      <c r="B30" s="593" t="s">
        <v>342</v>
      </c>
      <c r="C30" s="401"/>
      <c r="D30" s="401"/>
      <c r="E30" s="401"/>
      <c r="F30" s="401"/>
      <c r="G30" s="401"/>
      <c r="H30" s="401"/>
      <c r="I30" s="401"/>
      <c r="J30" s="401"/>
      <c r="K30" s="401"/>
      <c r="L30" s="401"/>
      <c r="M30" s="401"/>
      <c r="N30" s="401"/>
      <c r="O30" s="401"/>
      <c r="P30" s="401"/>
      <c r="Q30" s="594"/>
      <c r="R30" s="595">
        <v>12776399</v>
      </c>
      <c r="S30" s="354"/>
      <c r="T30" s="354"/>
      <c r="U30" s="354"/>
      <c r="V30" s="354"/>
      <c r="W30" s="354"/>
      <c r="X30" s="354"/>
      <c r="Y30" s="608"/>
      <c r="Z30" s="628">
        <v>20.9</v>
      </c>
      <c r="AA30" s="628"/>
      <c r="AB30" s="628"/>
      <c r="AC30" s="628"/>
      <c r="AD30" s="629" t="s">
        <v>200</v>
      </c>
      <c r="AE30" s="629"/>
      <c r="AF30" s="629"/>
      <c r="AG30" s="629"/>
      <c r="AH30" s="629"/>
      <c r="AI30" s="629"/>
      <c r="AJ30" s="629"/>
      <c r="AK30" s="629"/>
      <c r="AL30" s="598" t="s">
        <v>200</v>
      </c>
      <c r="AM30" s="342"/>
      <c r="AN30" s="342"/>
      <c r="AO30" s="630"/>
      <c r="AP30" s="508" t="s">
        <v>314</v>
      </c>
      <c r="AQ30" s="509"/>
      <c r="AR30" s="509"/>
      <c r="AS30" s="509"/>
      <c r="AT30" s="509"/>
      <c r="AU30" s="509"/>
      <c r="AV30" s="509"/>
      <c r="AW30" s="509"/>
      <c r="AX30" s="509"/>
      <c r="AY30" s="509"/>
      <c r="AZ30" s="509"/>
      <c r="BA30" s="509"/>
      <c r="BB30" s="509"/>
      <c r="BC30" s="509"/>
      <c r="BD30" s="509"/>
      <c r="BE30" s="509"/>
      <c r="BF30" s="551"/>
      <c r="BG30" s="508" t="s">
        <v>389</v>
      </c>
      <c r="BH30" s="650"/>
      <c r="BI30" s="650"/>
      <c r="BJ30" s="650"/>
      <c r="BK30" s="650"/>
      <c r="BL30" s="650"/>
      <c r="BM30" s="650"/>
      <c r="BN30" s="650"/>
      <c r="BO30" s="650"/>
      <c r="BP30" s="650"/>
      <c r="BQ30" s="651"/>
      <c r="BR30" s="508" t="s">
        <v>390</v>
      </c>
      <c r="BS30" s="650"/>
      <c r="BT30" s="650"/>
      <c r="BU30" s="650"/>
      <c r="BV30" s="650"/>
      <c r="BW30" s="650"/>
      <c r="BX30" s="650"/>
      <c r="BY30" s="650"/>
      <c r="BZ30" s="650"/>
      <c r="CA30" s="650"/>
      <c r="CB30" s="651"/>
      <c r="CD30" s="385"/>
      <c r="CE30" s="387"/>
      <c r="CF30" s="593" t="s">
        <v>391</v>
      </c>
      <c r="CG30" s="401"/>
      <c r="CH30" s="401"/>
      <c r="CI30" s="401"/>
      <c r="CJ30" s="401"/>
      <c r="CK30" s="401"/>
      <c r="CL30" s="401"/>
      <c r="CM30" s="401"/>
      <c r="CN30" s="401"/>
      <c r="CO30" s="401"/>
      <c r="CP30" s="401"/>
      <c r="CQ30" s="594"/>
      <c r="CR30" s="595">
        <v>4978031</v>
      </c>
      <c r="CS30" s="354"/>
      <c r="CT30" s="354"/>
      <c r="CU30" s="354"/>
      <c r="CV30" s="354"/>
      <c r="CW30" s="354"/>
      <c r="CX30" s="354"/>
      <c r="CY30" s="608"/>
      <c r="CZ30" s="598">
        <v>8.4</v>
      </c>
      <c r="DA30" s="599"/>
      <c r="DB30" s="599"/>
      <c r="DC30" s="600"/>
      <c r="DD30" s="601">
        <v>4962694</v>
      </c>
      <c r="DE30" s="354"/>
      <c r="DF30" s="354"/>
      <c r="DG30" s="354"/>
      <c r="DH30" s="354"/>
      <c r="DI30" s="354"/>
      <c r="DJ30" s="354"/>
      <c r="DK30" s="608"/>
      <c r="DL30" s="601">
        <v>4947917</v>
      </c>
      <c r="DM30" s="354"/>
      <c r="DN30" s="354"/>
      <c r="DO30" s="354"/>
      <c r="DP30" s="354"/>
      <c r="DQ30" s="354"/>
      <c r="DR30" s="354"/>
      <c r="DS30" s="354"/>
      <c r="DT30" s="354"/>
      <c r="DU30" s="354"/>
      <c r="DV30" s="608"/>
      <c r="DW30" s="598">
        <v>14.9</v>
      </c>
      <c r="DX30" s="599"/>
      <c r="DY30" s="599"/>
      <c r="DZ30" s="599"/>
      <c r="EA30" s="599"/>
      <c r="EB30" s="599"/>
      <c r="EC30" s="627"/>
    </row>
    <row r="31" spans="2:133" ht="11.25" customHeight="1" x14ac:dyDescent="0.2">
      <c r="B31" s="642" t="s">
        <v>51</v>
      </c>
      <c r="C31" s="643"/>
      <c r="D31" s="643"/>
      <c r="E31" s="643"/>
      <c r="F31" s="643"/>
      <c r="G31" s="643"/>
      <c r="H31" s="643"/>
      <c r="I31" s="643"/>
      <c r="J31" s="643"/>
      <c r="K31" s="643"/>
      <c r="L31" s="643"/>
      <c r="M31" s="643"/>
      <c r="N31" s="643"/>
      <c r="O31" s="643"/>
      <c r="P31" s="643"/>
      <c r="Q31" s="644"/>
      <c r="R31" s="595" t="s">
        <v>200</v>
      </c>
      <c r="S31" s="354"/>
      <c r="T31" s="354"/>
      <c r="U31" s="354"/>
      <c r="V31" s="354"/>
      <c r="W31" s="354"/>
      <c r="X31" s="354"/>
      <c r="Y31" s="608"/>
      <c r="Z31" s="628" t="s">
        <v>200</v>
      </c>
      <c r="AA31" s="628"/>
      <c r="AB31" s="628"/>
      <c r="AC31" s="628"/>
      <c r="AD31" s="629" t="s">
        <v>200</v>
      </c>
      <c r="AE31" s="629"/>
      <c r="AF31" s="629"/>
      <c r="AG31" s="629"/>
      <c r="AH31" s="629"/>
      <c r="AI31" s="629"/>
      <c r="AJ31" s="629"/>
      <c r="AK31" s="629"/>
      <c r="AL31" s="598" t="s">
        <v>200</v>
      </c>
      <c r="AM31" s="342"/>
      <c r="AN31" s="342"/>
      <c r="AO31" s="630"/>
      <c r="AP31" s="374" t="s">
        <v>4</v>
      </c>
      <c r="AQ31" s="375"/>
      <c r="AR31" s="375"/>
      <c r="AS31" s="375"/>
      <c r="AT31" s="590" t="s">
        <v>392</v>
      </c>
      <c r="AU31" s="42"/>
      <c r="AV31" s="42"/>
      <c r="AW31" s="42"/>
      <c r="AX31" s="637" t="s">
        <v>273</v>
      </c>
      <c r="AY31" s="638"/>
      <c r="AZ31" s="638"/>
      <c r="BA31" s="638"/>
      <c r="BB31" s="638"/>
      <c r="BC31" s="638"/>
      <c r="BD31" s="638"/>
      <c r="BE31" s="638"/>
      <c r="BF31" s="639"/>
      <c r="BG31" s="645">
        <v>99.5</v>
      </c>
      <c r="BH31" s="646"/>
      <c r="BI31" s="646"/>
      <c r="BJ31" s="646"/>
      <c r="BK31" s="646"/>
      <c r="BL31" s="646"/>
      <c r="BM31" s="647">
        <v>98.7</v>
      </c>
      <c r="BN31" s="646"/>
      <c r="BO31" s="646"/>
      <c r="BP31" s="646"/>
      <c r="BQ31" s="648"/>
      <c r="BR31" s="645">
        <v>99.5</v>
      </c>
      <c r="BS31" s="646"/>
      <c r="BT31" s="646"/>
      <c r="BU31" s="646"/>
      <c r="BV31" s="646"/>
      <c r="BW31" s="646"/>
      <c r="BX31" s="647">
        <v>98.6</v>
      </c>
      <c r="BY31" s="646"/>
      <c r="BZ31" s="646"/>
      <c r="CA31" s="646"/>
      <c r="CB31" s="648"/>
      <c r="CD31" s="385"/>
      <c r="CE31" s="387"/>
      <c r="CF31" s="593" t="s">
        <v>315</v>
      </c>
      <c r="CG31" s="401"/>
      <c r="CH31" s="401"/>
      <c r="CI31" s="401"/>
      <c r="CJ31" s="401"/>
      <c r="CK31" s="401"/>
      <c r="CL31" s="401"/>
      <c r="CM31" s="401"/>
      <c r="CN31" s="401"/>
      <c r="CO31" s="401"/>
      <c r="CP31" s="401"/>
      <c r="CQ31" s="594"/>
      <c r="CR31" s="595">
        <v>128826</v>
      </c>
      <c r="CS31" s="596"/>
      <c r="CT31" s="596"/>
      <c r="CU31" s="596"/>
      <c r="CV31" s="596"/>
      <c r="CW31" s="596"/>
      <c r="CX31" s="596"/>
      <c r="CY31" s="597"/>
      <c r="CZ31" s="598">
        <v>0.2</v>
      </c>
      <c r="DA31" s="599"/>
      <c r="DB31" s="599"/>
      <c r="DC31" s="600"/>
      <c r="DD31" s="601">
        <v>127326</v>
      </c>
      <c r="DE31" s="596"/>
      <c r="DF31" s="596"/>
      <c r="DG31" s="596"/>
      <c r="DH31" s="596"/>
      <c r="DI31" s="596"/>
      <c r="DJ31" s="596"/>
      <c r="DK31" s="597"/>
      <c r="DL31" s="601">
        <v>126875</v>
      </c>
      <c r="DM31" s="596"/>
      <c r="DN31" s="596"/>
      <c r="DO31" s="596"/>
      <c r="DP31" s="596"/>
      <c r="DQ31" s="596"/>
      <c r="DR31" s="596"/>
      <c r="DS31" s="596"/>
      <c r="DT31" s="596"/>
      <c r="DU31" s="596"/>
      <c r="DV31" s="597"/>
      <c r="DW31" s="598">
        <v>0.4</v>
      </c>
      <c r="DX31" s="599"/>
      <c r="DY31" s="599"/>
      <c r="DZ31" s="599"/>
      <c r="EA31" s="599"/>
      <c r="EB31" s="599"/>
      <c r="EC31" s="627"/>
    </row>
    <row r="32" spans="2:133" ht="11.25" customHeight="1" x14ac:dyDescent="0.2">
      <c r="B32" s="593" t="s">
        <v>393</v>
      </c>
      <c r="C32" s="401"/>
      <c r="D32" s="401"/>
      <c r="E32" s="401"/>
      <c r="F32" s="401"/>
      <c r="G32" s="401"/>
      <c r="H32" s="401"/>
      <c r="I32" s="401"/>
      <c r="J32" s="401"/>
      <c r="K32" s="401"/>
      <c r="L32" s="401"/>
      <c r="M32" s="401"/>
      <c r="N32" s="401"/>
      <c r="O32" s="401"/>
      <c r="P32" s="401"/>
      <c r="Q32" s="594"/>
      <c r="R32" s="595">
        <v>3739752</v>
      </c>
      <c r="S32" s="354"/>
      <c r="T32" s="354"/>
      <c r="U32" s="354"/>
      <c r="V32" s="354"/>
      <c r="W32" s="354"/>
      <c r="X32" s="354"/>
      <c r="Y32" s="608"/>
      <c r="Z32" s="628">
        <v>6.1</v>
      </c>
      <c r="AA32" s="628"/>
      <c r="AB32" s="628"/>
      <c r="AC32" s="628"/>
      <c r="AD32" s="629" t="s">
        <v>200</v>
      </c>
      <c r="AE32" s="629"/>
      <c r="AF32" s="629"/>
      <c r="AG32" s="629"/>
      <c r="AH32" s="629"/>
      <c r="AI32" s="629"/>
      <c r="AJ32" s="629"/>
      <c r="AK32" s="629"/>
      <c r="AL32" s="598" t="s">
        <v>200</v>
      </c>
      <c r="AM32" s="342"/>
      <c r="AN32" s="342"/>
      <c r="AO32" s="630"/>
      <c r="AP32" s="589"/>
      <c r="AQ32" s="450"/>
      <c r="AR32" s="450"/>
      <c r="AS32" s="450"/>
      <c r="AT32" s="591"/>
      <c r="AU32" s="1" t="s">
        <v>247</v>
      </c>
      <c r="AX32" s="593" t="s">
        <v>288</v>
      </c>
      <c r="AY32" s="401"/>
      <c r="AZ32" s="401"/>
      <c r="BA32" s="401"/>
      <c r="BB32" s="401"/>
      <c r="BC32" s="401"/>
      <c r="BD32" s="401"/>
      <c r="BE32" s="401"/>
      <c r="BF32" s="594"/>
      <c r="BG32" s="641">
        <v>99.3</v>
      </c>
      <c r="BH32" s="596"/>
      <c r="BI32" s="596"/>
      <c r="BJ32" s="596"/>
      <c r="BK32" s="596"/>
      <c r="BL32" s="596"/>
      <c r="BM32" s="342">
        <v>98.3</v>
      </c>
      <c r="BN32" s="596"/>
      <c r="BO32" s="596"/>
      <c r="BP32" s="596"/>
      <c r="BQ32" s="625"/>
      <c r="BR32" s="641">
        <v>99.3</v>
      </c>
      <c r="BS32" s="596"/>
      <c r="BT32" s="596"/>
      <c r="BU32" s="596"/>
      <c r="BV32" s="596"/>
      <c r="BW32" s="596"/>
      <c r="BX32" s="342">
        <v>98.1</v>
      </c>
      <c r="BY32" s="596"/>
      <c r="BZ32" s="596"/>
      <c r="CA32" s="596"/>
      <c r="CB32" s="625"/>
      <c r="CD32" s="388"/>
      <c r="CE32" s="390"/>
      <c r="CF32" s="593" t="s">
        <v>394</v>
      </c>
      <c r="CG32" s="401"/>
      <c r="CH32" s="401"/>
      <c r="CI32" s="401"/>
      <c r="CJ32" s="401"/>
      <c r="CK32" s="401"/>
      <c r="CL32" s="401"/>
      <c r="CM32" s="401"/>
      <c r="CN32" s="401"/>
      <c r="CO32" s="401"/>
      <c r="CP32" s="401"/>
      <c r="CQ32" s="594"/>
      <c r="CR32" s="595" t="s">
        <v>200</v>
      </c>
      <c r="CS32" s="354"/>
      <c r="CT32" s="354"/>
      <c r="CU32" s="354"/>
      <c r="CV32" s="354"/>
      <c r="CW32" s="354"/>
      <c r="CX32" s="354"/>
      <c r="CY32" s="608"/>
      <c r="CZ32" s="598" t="s">
        <v>200</v>
      </c>
      <c r="DA32" s="599"/>
      <c r="DB32" s="599"/>
      <c r="DC32" s="600"/>
      <c r="DD32" s="601" t="s">
        <v>200</v>
      </c>
      <c r="DE32" s="354"/>
      <c r="DF32" s="354"/>
      <c r="DG32" s="354"/>
      <c r="DH32" s="354"/>
      <c r="DI32" s="354"/>
      <c r="DJ32" s="354"/>
      <c r="DK32" s="608"/>
      <c r="DL32" s="601" t="s">
        <v>200</v>
      </c>
      <c r="DM32" s="354"/>
      <c r="DN32" s="354"/>
      <c r="DO32" s="354"/>
      <c r="DP32" s="354"/>
      <c r="DQ32" s="354"/>
      <c r="DR32" s="354"/>
      <c r="DS32" s="354"/>
      <c r="DT32" s="354"/>
      <c r="DU32" s="354"/>
      <c r="DV32" s="608"/>
      <c r="DW32" s="598" t="s">
        <v>200</v>
      </c>
      <c r="DX32" s="599"/>
      <c r="DY32" s="599"/>
      <c r="DZ32" s="599"/>
      <c r="EA32" s="599"/>
      <c r="EB32" s="599"/>
      <c r="EC32" s="627"/>
    </row>
    <row r="33" spans="2:133" ht="11.25" customHeight="1" x14ac:dyDescent="0.2">
      <c r="B33" s="593" t="s">
        <v>234</v>
      </c>
      <c r="C33" s="401"/>
      <c r="D33" s="401"/>
      <c r="E33" s="401"/>
      <c r="F33" s="401"/>
      <c r="G33" s="401"/>
      <c r="H33" s="401"/>
      <c r="I33" s="401"/>
      <c r="J33" s="401"/>
      <c r="K33" s="401"/>
      <c r="L33" s="401"/>
      <c r="M33" s="401"/>
      <c r="N33" s="401"/>
      <c r="O33" s="401"/>
      <c r="P33" s="401"/>
      <c r="Q33" s="594"/>
      <c r="R33" s="595">
        <v>79782</v>
      </c>
      <c r="S33" s="354"/>
      <c r="T33" s="354"/>
      <c r="U33" s="354"/>
      <c r="V33" s="354"/>
      <c r="W33" s="354"/>
      <c r="X33" s="354"/>
      <c r="Y33" s="608"/>
      <c r="Z33" s="628">
        <v>0.1</v>
      </c>
      <c r="AA33" s="628"/>
      <c r="AB33" s="628"/>
      <c r="AC33" s="628"/>
      <c r="AD33" s="629">
        <v>8875</v>
      </c>
      <c r="AE33" s="629"/>
      <c r="AF33" s="629"/>
      <c r="AG33" s="629"/>
      <c r="AH33" s="629"/>
      <c r="AI33" s="629"/>
      <c r="AJ33" s="629"/>
      <c r="AK33" s="629"/>
      <c r="AL33" s="598">
        <v>0</v>
      </c>
      <c r="AM33" s="342"/>
      <c r="AN33" s="342"/>
      <c r="AO33" s="630"/>
      <c r="AP33" s="377"/>
      <c r="AQ33" s="378"/>
      <c r="AR33" s="378"/>
      <c r="AS33" s="378"/>
      <c r="AT33" s="592"/>
      <c r="AU33" s="43"/>
      <c r="AV33" s="43"/>
      <c r="AW33" s="43"/>
      <c r="AX33" s="573" t="s">
        <v>158</v>
      </c>
      <c r="AY33" s="574"/>
      <c r="AZ33" s="574"/>
      <c r="BA33" s="574"/>
      <c r="BB33" s="574"/>
      <c r="BC33" s="574"/>
      <c r="BD33" s="574"/>
      <c r="BE33" s="574"/>
      <c r="BF33" s="575"/>
      <c r="BG33" s="640">
        <v>99.7</v>
      </c>
      <c r="BH33" s="577"/>
      <c r="BI33" s="577"/>
      <c r="BJ33" s="577"/>
      <c r="BK33" s="577"/>
      <c r="BL33" s="577"/>
      <c r="BM33" s="621">
        <v>99.1</v>
      </c>
      <c r="BN33" s="577"/>
      <c r="BO33" s="577"/>
      <c r="BP33" s="577"/>
      <c r="BQ33" s="616"/>
      <c r="BR33" s="640">
        <v>99.7</v>
      </c>
      <c r="BS33" s="577"/>
      <c r="BT33" s="577"/>
      <c r="BU33" s="577"/>
      <c r="BV33" s="577"/>
      <c r="BW33" s="577"/>
      <c r="BX33" s="621">
        <v>98.9</v>
      </c>
      <c r="BY33" s="577"/>
      <c r="BZ33" s="577"/>
      <c r="CA33" s="577"/>
      <c r="CB33" s="616"/>
      <c r="CD33" s="593" t="s">
        <v>396</v>
      </c>
      <c r="CE33" s="401"/>
      <c r="CF33" s="401"/>
      <c r="CG33" s="401"/>
      <c r="CH33" s="401"/>
      <c r="CI33" s="401"/>
      <c r="CJ33" s="401"/>
      <c r="CK33" s="401"/>
      <c r="CL33" s="401"/>
      <c r="CM33" s="401"/>
      <c r="CN33" s="401"/>
      <c r="CO33" s="401"/>
      <c r="CP33" s="401"/>
      <c r="CQ33" s="594"/>
      <c r="CR33" s="595">
        <v>23348640</v>
      </c>
      <c r="CS33" s="596"/>
      <c r="CT33" s="596"/>
      <c r="CU33" s="596"/>
      <c r="CV33" s="596"/>
      <c r="CW33" s="596"/>
      <c r="CX33" s="596"/>
      <c r="CY33" s="597"/>
      <c r="CZ33" s="598">
        <v>39.4</v>
      </c>
      <c r="DA33" s="599"/>
      <c r="DB33" s="599"/>
      <c r="DC33" s="600"/>
      <c r="DD33" s="601">
        <v>17508712</v>
      </c>
      <c r="DE33" s="596"/>
      <c r="DF33" s="596"/>
      <c r="DG33" s="596"/>
      <c r="DH33" s="596"/>
      <c r="DI33" s="596"/>
      <c r="DJ33" s="596"/>
      <c r="DK33" s="597"/>
      <c r="DL33" s="601">
        <v>12278203</v>
      </c>
      <c r="DM33" s="596"/>
      <c r="DN33" s="596"/>
      <c r="DO33" s="596"/>
      <c r="DP33" s="596"/>
      <c r="DQ33" s="596"/>
      <c r="DR33" s="596"/>
      <c r="DS33" s="596"/>
      <c r="DT33" s="596"/>
      <c r="DU33" s="596"/>
      <c r="DV33" s="597"/>
      <c r="DW33" s="598">
        <v>37</v>
      </c>
      <c r="DX33" s="599"/>
      <c r="DY33" s="599"/>
      <c r="DZ33" s="599"/>
      <c r="EA33" s="599"/>
      <c r="EB33" s="599"/>
      <c r="EC33" s="627"/>
    </row>
    <row r="34" spans="2:133" ht="11.25" customHeight="1" x14ac:dyDescent="0.2">
      <c r="B34" s="593" t="s">
        <v>148</v>
      </c>
      <c r="C34" s="401"/>
      <c r="D34" s="401"/>
      <c r="E34" s="401"/>
      <c r="F34" s="401"/>
      <c r="G34" s="401"/>
      <c r="H34" s="401"/>
      <c r="I34" s="401"/>
      <c r="J34" s="401"/>
      <c r="K34" s="401"/>
      <c r="L34" s="401"/>
      <c r="M34" s="401"/>
      <c r="N34" s="401"/>
      <c r="O34" s="401"/>
      <c r="P34" s="401"/>
      <c r="Q34" s="594"/>
      <c r="R34" s="595">
        <v>129663</v>
      </c>
      <c r="S34" s="354"/>
      <c r="T34" s="354"/>
      <c r="U34" s="354"/>
      <c r="V34" s="354"/>
      <c r="W34" s="354"/>
      <c r="X34" s="354"/>
      <c r="Y34" s="608"/>
      <c r="Z34" s="628">
        <v>0.2</v>
      </c>
      <c r="AA34" s="628"/>
      <c r="AB34" s="628"/>
      <c r="AC34" s="628"/>
      <c r="AD34" s="629" t="s">
        <v>200</v>
      </c>
      <c r="AE34" s="629"/>
      <c r="AF34" s="629"/>
      <c r="AG34" s="629"/>
      <c r="AH34" s="629"/>
      <c r="AI34" s="629"/>
      <c r="AJ34" s="629"/>
      <c r="AK34" s="629"/>
      <c r="AL34" s="598" t="s">
        <v>200</v>
      </c>
      <c r="AM34" s="342"/>
      <c r="AN34" s="342"/>
      <c r="AO34" s="630"/>
      <c r="AP34" s="11"/>
      <c r="AQ34" s="13"/>
      <c r="AS34" s="42"/>
      <c r="AT34" s="42"/>
      <c r="AU34" s="42"/>
      <c r="AV34" s="42"/>
      <c r="AW34" s="42"/>
      <c r="AX34" s="42"/>
      <c r="AY34" s="42"/>
      <c r="AZ34" s="42"/>
      <c r="BA34" s="42"/>
      <c r="BB34" s="42"/>
      <c r="BC34" s="42"/>
      <c r="BD34" s="42"/>
      <c r="BE34" s="42"/>
      <c r="BF34" s="42"/>
      <c r="BG34" s="13"/>
      <c r="BH34" s="13"/>
      <c r="BI34" s="13"/>
      <c r="BJ34" s="13"/>
      <c r="BK34" s="13"/>
      <c r="BL34" s="13"/>
      <c r="BM34" s="13"/>
      <c r="BN34" s="13"/>
      <c r="BO34" s="13"/>
      <c r="BP34" s="13"/>
      <c r="BQ34" s="13"/>
      <c r="BR34" s="13"/>
      <c r="BS34" s="13"/>
      <c r="BT34" s="13"/>
      <c r="BU34" s="13"/>
      <c r="BV34" s="13"/>
      <c r="BW34" s="13"/>
      <c r="BX34" s="13"/>
      <c r="BY34" s="13"/>
      <c r="BZ34" s="13"/>
      <c r="CA34" s="13"/>
      <c r="CB34" s="13"/>
      <c r="CD34" s="593" t="s">
        <v>399</v>
      </c>
      <c r="CE34" s="401"/>
      <c r="CF34" s="401"/>
      <c r="CG34" s="401"/>
      <c r="CH34" s="401"/>
      <c r="CI34" s="401"/>
      <c r="CJ34" s="401"/>
      <c r="CK34" s="401"/>
      <c r="CL34" s="401"/>
      <c r="CM34" s="401"/>
      <c r="CN34" s="401"/>
      <c r="CO34" s="401"/>
      <c r="CP34" s="401"/>
      <c r="CQ34" s="594"/>
      <c r="CR34" s="595">
        <v>11715357</v>
      </c>
      <c r="CS34" s="354"/>
      <c r="CT34" s="354"/>
      <c r="CU34" s="354"/>
      <c r="CV34" s="354"/>
      <c r="CW34" s="354"/>
      <c r="CX34" s="354"/>
      <c r="CY34" s="608"/>
      <c r="CZ34" s="598">
        <v>19.7</v>
      </c>
      <c r="DA34" s="599"/>
      <c r="DB34" s="599"/>
      <c r="DC34" s="600"/>
      <c r="DD34" s="601">
        <v>7588091</v>
      </c>
      <c r="DE34" s="354"/>
      <c r="DF34" s="354"/>
      <c r="DG34" s="354"/>
      <c r="DH34" s="354"/>
      <c r="DI34" s="354"/>
      <c r="DJ34" s="354"/>
      <c r="DK34" s="608"/>
      <c r="DL34" s="601">
        <v>6894374</v>
      </c>
      <c r="DM34" s="354"/>
      <c r="DN34" s="354"/>
      <c r="DO34" s="354"/>
      <c r="DP34" s="354"/>
      <c r="DQ34" s="354"/>
      <c r="DR34" s="354"/>
      <c r="DS34" s="354"/>
      <c r="DT34" s="354"/>
      <c r="DU34" s="354"/>
      <c r="DV34" s="608"/>
      <c r="DW34" s="598">
        <v>20.8</v>
      </c>
      <c r="DX34" s="599"/>
      <c r="DY34" s="599"/>
      <c r="DZ34" s="599"/>
      <c r="EA34" s="599"/>
      <c r="EB34" s="599"/>
      <c r="EC34" s="627"/>
    </row>
    <row r="35" spans="2:133" ht="11.25" customHeight="1" x14ac:dyDescent="0.2">
      <c r="B35" s="593" t="s">
        <v>401</v>
      </c>
      <c r="C35" s="401"/>
      <c r="D35" s="401"/>
      <c r="E35" s="401"/>
      <c r="F35" s="401"/>
      <c r="G35" s="401"/>
      <c r="H35" s="401"/>
      <c r="I35" s="401"/>
      <c r="J35" s="401"/>
      <c r="K35" s="401"/>
      <c r="L35" s="401"/>
      <c r="M35" s="401"/>
      <c r="N35" s="401"/>
      <c r="O35" s="401"/>
      <c r="P35" s="401"/>
      <c r="Q35" s="594"/>
      <c r="R35" s="595">
        <v>1977434</v>
      </c>
      <c r="S35" s="354"/>
      <c r="T35" s="354"/>
      <c r="U35" s="354"/>
      <c r="V35" s="354"/>
      <c r="W35" s="354"/>
      <c r="X35" s="354"/>
      <c r="Y35" s="608"/>
      <c r="Z35" s="628">
        <v>3.2</v>
      </c>
      <c r="AA35" s="628"/>
      <c r="AB35" s="628"/>
      <c r="AC35" s="628"/>
      <c r="AD35" s="629" t="s">
        <v>200</v>
      </c>
      <c r="AE35" s="629"/>
      <c r="AF35" s="629"/>
      <c r="AG35" s="629"/>
      <c r="AH35" s="629"/>
      <c r="AI35" s="629"/>
      <c r="AJ35" s="629"/>
      <c r="AK35" s="629"/>
      <c r="AL35" s="598" t="s">
        <v>200</v>
      </c>
      <c r="AM35" s="342"/>
      <c r="AN35" s="342"/>
      <c r="AO35" s="630"/>
      <c r="AP35" s="16"/>
      <c r="AQ35" s="508" t="s">
        <v>402</v>
      </c>
      <c r="AR35" s="509"/>
      <c r="AS35" s="509"/>
      <c r="AT35" s="509"/>
      <c r="AU35" s="509"/>
      <c r="AV35" s="509"/>
      <c r="AW35" s="509"/>
      <c r="AX35" s="509"/>
      <c r="AY35" s="509"/>
      <c r="AZ35" s="509"/>
      <c r="BA35" s="509"/>
      <c r="BB35" s="509"/>
      <c r="BC35" s="509"/>
      <c r="BD35" s="509"/>
      <c r="BE35" s="509"/>
      <c r="BF35" s="551"/>
      <c r="BG35" s="508" t="s">
        <v>209</v>
      </c>
      <c r="BH35" s="509"/>
      <c r="BI35" s="509"/>
      <c r="BJ35" s="509"/>
      <c r="BK35" s="509"/>
      <c r="BL35" s="509"/>
      <c r="BM35" s="509"/>
      <c r="BN35" s="509"/>
      <c r="BO35" s="509"/>
      <c r="BP35" s="509"/>
      <c r="BQ35" s="509"/>
      <c r="BR35" s="509"/>
      <c r="BS35" s="509"/>
      <c r="BT35" s="509"/>
      <c r="BU35" s="509"/>
      <c r="BV35" s="509"/>
      <c r="BW35" s="509"/>
      <c r="BX35" s="509"/>
      <c r="BY35" s="509"/>
      <c r="BZ35" s="509"/>
      <c r="CA35" s="509"/>
      <c r="CB35" s="551"/>
      <c r="CD35" s="593" t="s">
        <v>404</v>
      </c>
      <c r="CE35" s="401"/>
      <c r="CF35" s="401"/>
      <c r="CG35" s="401"/>
      <c r="CH35" s="401"/>
      <c r="CI35" s="401"/>
      <c r="CJ35" s="401"/>
      <c r="CK35" s="401"/>
      <c r="CL35" s="401"/>
      <c r="CM35" s="401"/>
      <c r="CN35" s="401"/>
      <c r="CO35" s="401"/>
      <c r="CP35" s="401"/>
      <c r="CQ35" s="594"/>
      <c r="CR35" s="595">
        <v>167223</v>
      </c>
      <c r="CS35" s="596"/>
      <c r="CT35" s="596"/>
      <c r="CU35" s="596"/>
      <c r="CV35" s="596"/>
      <c r="CW35" s="596"/>
      <c r="CX35" s="596"/>
      <c r="CY35" s="597"/>
      <c r="CZ35" s="598">
        <v>0.3</v>
      </c>
      <c r="DA35" s="599"/>
      <c r="DB35" s="599"/>
      <c r="DC35" s="600"/>
      <c r="DD35" s="601">
        <v>144268</v>
      </c>
      <c r="DE35" s="596"/>
      <c r="DF35" s="596"/>
      <c r="DG35" s="596"/>
      <c r="DH35" s="596"/>
      <c r="DI35" s="596"/>
      <c r="DJ35" s="596"/>
      <c r="DK35" s="597"/>
      <c r="DL35" s="601">
        <v>144268</v>
      </c>
      <c r="DM35" s="596"/>
      <c r="DN35" s="596"/>
      <c r="DO35" s="596"/>
      <c r="DP35" s="596"/>
      <c r="DQ35" s="596"/>
      <c r="DR35" s="596"/>
      <c r="DS35" s="596"/>
      <c r="DT35" s="596"/>
      <c r="DU35" s="596"/>
      <c r="DV35" s="597"/>
      <c r="DW35" s="598">
        <v>0.4</v>
      </c>
      <c r="DX35" s="599"/>
      <c r="DY35" s="599"/>
      <c r="DZ35" s="599"/>
      <c r="EA35" s="599"/>
      <c r="EB35" s="599"/>
      <c r="EC35" s="627"/>
    </row>
    <row r="36" spans="2:133" ht="11.25" customHeight="1" x14ac:dyDescent="0.2">
      <c r="B36" s="593" t="s">
        <v>289</v>
      </c>
      <c r="C36" s="401"/>
      <c r="D36" s="401"/>
      <c r="E36" s="401"/>
      <c r="F36" s="401"/>
      <c r="G36" s="401"/>
      <c r="H36" s="401"/>
      <c r="I36" s="401"/>
      <c r="J36" s="401"/>
      <c r="K36" s="401"/>
      <c r="L36" s="401"/>
      <c r="M36" s="401"/>
      <c r="N36" s="401"/>
      <c r="O36" s="401"/>
      <c r="P36" s="401"/>
      <c r="Q36" s="594"/>
      <c r="R36" s="595">
        <v>3019323</v>
      </c>
      <c r="S36" s="354"/>
      <c r="T36" s="354"/>
      <c r="U36" s="354"/>
      <c r="V36" s="354"/>
      <c r="W36" s="354"/>
      <c r="X36" s="354"/>
      <c r="Y36" s="608"/>
      <c r="Z36" s="628">
        <v>4.9000000000000004</v>
      </c>
      <c r="AA36" s="628"/>
      <c r="AB36" s="628"/>
      <c r="AC36" s="628"/>
      <c r="AD36" s="629" t="s">
        <v>200</v>
      </c>
      <c r="AE36" s="629"/>
      <c r="AF36" s="629"/>
      <c r="AG36" s="629"/>
      <c r="AH36" s="629"/>
      <c r="AI36" s="629"/>
      <c r="AJ36" s="629"/>
      <c r="AK36" s="629"/>
      <c r="AL36" s="598" t="s">
        <v>200</v>
      </c>
      <c r="AM36" s="342"/>
      <c r="AN36" s="342"/>
      <c r="AO36" s="630"/>
      <c r="AP36" s="16"/>
      <c r="AQ36" s="631" t="s">
        <v>387</v>
      </c>
      <c r="AR36" s="632"/>
      <c r="AS36" s="632"/>
      <c r="AT36" s="632"/>
      <c r="AU36" s="632"/>
      <c r="AV36" s="632"/>
      <c r="AW36" s="632"/>
      <c r="AX36" s="632"/>
      <c r="AY36" s="633"/>
      <c r="AZ36" s="634">
        <v>6060902</v>
      </c>
      <c r="BA36" s="635"/>
      <c r="BB36" s="635"/>
      <c r="BC36" s="635"/>
      <c r="BD36" s="635"/>
      <c r="BE36" s="635"/>
      <c r="BF36" s="636"/>
      <c r="BG36" s="637" t="s">
        <v>406</v>
      </c>
      <c r="BH36" s="638"/>
      <c r="BI36" s="638"/>
      <c r="BJ36" s="638"/>
      <c r="BK36" s="638"/>
      <c r="BL36" s="638"/>
      <c r="BM36" s="638"/>
      <c r="BN36" s="638"/>
      <c r="BO36" s="638"/>
      <c r="BP36" s="638"/>
      <c r="BQ36" s="638"/>
      <c r="BR36" s="638"/>
      <c r="BS36" s="638"/>
      <c r="BT36" s="638"/>
      <c r="BU36" s="639"/>
      <c r="BV36" s="634">
        <v>105964</v>
      </c>
      <c r="BW36" s="635"/>
      <c r="BX36" s="635"/>
      <c r="BY36" s="635"/>
      <c r="BZ36" s="635"/>
      <c r="CA36" s="635"/>
      <c r="CB36" s="636"/>
      <c r="CD36" s="593" t="s">
        <v>29</v>
      </c>
      <c r="CE36" s="401"/>
      <c r="CF36" s="401"/>
      <c r="CG36" s="401"/>
      <c r="CH36" s="401"/>
      <c r="CI36" s="401"/>
      <c r="CJ36" s="401"/>
      <c r="CK36" s="401"/>
      <c r="CL36" s="401"/>
      <c r="CM36" s="401"/>
      <c r="CN36" s="401"/>
      <c r="CO36" s="401"/>
      <c r="CP36" s="401"/>
      <c r="CQ36" s="594"/>
      <c r="CR36" s="595">
        <v>3190567</v>
      </c>
      <c r="CS36" s="354"/>
      <c r="CT36" s="354"/>
      <c r="CU36" s="354"/>
      <c r="CV36" s="354"/>
      <c r="CW36" s="354"/>
      <c r="CX36" s="354"/>
      <c r="CY36" s="608"/>
      <c r="CZ36" s="598">
        <v>5.4</v>
      </c>
      <c r="DA36" s="599"/>
      <c r="DB36" s="599"/>
      <c r="DC36" s="600"/>
      <c r="DD36" s="601">
        <v>2757794</v>
      </c>
      <c r="DE36" s="354"/>
      <c r="DF36" s="354"/>
      <c r="DG36" s="354"/>
      <c r="DH36" s="354"/>
      <c r="DI36" s="354"/>
      <c r="DJ36" s="354"/>
      <c r="DK36" s="608"/>
      <c r="DL36" s="601">
        <v>1619846</v>
      </c>
      <c r="DM36" s="354"/>
      <c r="DN36" s="354"/>
      <c r="DO36" s="354"/>
      <c r="DP36" s="354"/>
      <c r="DQ36" s="354"/>
      <c r="DR36" s="354"/>
      <c r="DS36" s="354"/>
      <c r="DT36" s="354"/>
      <c r="DU36" s="354"/>
      <c r="DV36" s="608"/>
      <c r="DW36" s="598">
        <v>4.9000000000000004</v>
      </c>
      <c r="DX36" s="599"/>
      <c r="DY36" s="599"/>
      <c r="DZ36" s="599"/>
      <c r="EA36" s="599"/>
      <c r="EB36" s="599"/>
      <c r="EC36" s="627"/>
    </row>
    <row r="37" spans="2:133" ht="11.25" customHeight="1" x14ac:dyDescent="0.2">
      <c r="B37" s="593" t="s">
        <v>397</v>
      </c>
      <c r="C37" s="401"/>
      <c r="D37" s="401"/>
      <c r="E37" s="401"/>
      <c r="F37" s="401"/>
      <c r="G37" s="401"/>
      <c r="H37" s="401"/>
      <c r="I37" s="401"/>
      <c r="J37" s="401"/>
      <c r="K37" s="401"/>
      <c r="L37" s="401"/>
      <c r="M37" s="401"/>
      <c r="N37" s="401"/>
      <c r="O37" s="401"/>
      <c r="P37" s="401"/>
      <c r="Q37" s="594"/>
      <c r="R37" s="595">
        <v>1262643</v>
      </c>
      <c r="S37" s="354"/>
      <c r="T37" s="354"/>
      <c r="U37" s="354"/>
      <c r="V37" s="354"/>
      <c r="W37" s="354"/>
      <c r="X37" s="354"/>
      <c r="Y37" s="608"/>
      <c r="Z37" s="628">
        <v>2.1</v>
      </c>
      <c r="AA37" s="628"/>
      <c r="AB37" s="628"/>
      <c r="AC37" s="628"/>
      <c r="AD37" s="629">
        <v>182</v>
      </c>
      <c r="AE37" s="629"/>
      <c r="AF37" s="629"/>
      <c r="AG37" s="629"/>
      <c r="AH37" s="629"/>
      <c r="AI37" s="629"/>
      <c r="AJ37" s="629"/>
      <c r="AK37" s="629"/>
      <c r="AL37" s="598">
        <v>0</v>
      </c>
      <c r="AM37" s="342"/>
      <c r="AN37" s="342"/>
      <c r="AO37" s="630"/>
      <c r="AQ37" s="623" t="s">
        <v>407</v>
      </c>
      <c r="AR37" s="459"/>
      <c r="AS37" s="459"/>
      <c r="AT37" s="459"/>
      <c r="AU37" s="459"/>
      <c r="AV37" s="459"/>
      <c r="AW37" s="459"/>
      <c r="AX37" s="459"/>
      <c r="AY37" s="624"/>
      <c r="AZ37" s="595">
        <v>799731</v>
      </c>
      <c r="BA37" s="354"/>
      <c r="BB37" s="354"/>
      <c r="BC37" s="354"/>
      <c r="BD37" s="596"/>
      <c r="BE37" s="596"/>
      <c r="BF37" s="625"/>
      <c r="BG37" s="593" t="s">
        <v>408</v>
      </c>
      <c r="BH37" s="401"/>
      <c r="BI37" s="401"/>
      <c r="BJ37" s="401"/>
      <c r="BK37" s="401"/>
      <c r="BL37" s="401"/>
      <c r="BM37" s="401"/>
      <c r="BN37" s="401"/>
      <c r="BO37" s="401"/>
      <c r="BP37" s="401"/>
      <c r="BQ37" s="401"/>
      <c r="BR37" s="401"/>
      <c r="BS37" s="401"/>
      <c r="BT37" s="401"/>
      <c r="BU37" s="594"/>
      <c r="BV37" s="595">
        <v>-120026</v>
      </c>
      <c r="BW37" s="354"/>
      <c r="BX37" s="354"/>
      <c r="BY37" s="354"/>
      <c r="BZ37" s="354"/>
      <c r="CA37" s="354"/>
      <c r="CB37" s="626"/>
      <c r="CD37" s="593" t="s">
        <v>160</v>
      </c>
      <c r="CE37" s="401"/>
      <c r="CF37" s="401"/>
      <c r="CG37" s="401"/>
      <c r="CH37" s="401"/>
      <c r="CI37" s="401"/>
      <c r="CJ37" s="401"/>
      <c r="CK37" s="401"/>
      <c r="CL37" s="401"/>
      <c r="CM37" s="401"/>
      <c r="CN37" s="401"/>
      <c r="CO37" s="401"/>
      <c r="CP37" s="401"/>
      <c r="CQ37" s="594"/>
      <c r="CR37" s="595">
        <v>26268</v>
      </c>
      <c r="CS37" s="596"/>
      <c r="CT37" s="596"/>
      <c r="CU37" s="596"/>
      <c r="CV37" s="596"/>
      <c r="CW37" s="596"/>
      <c r="CX37" s="596"/>
      <c r="CY37" s="597"/>
      <c r="CZ37" s="598">
        <v>0</v>
      </c>
      <c r="DA37" s="599"/>
      <c r="DB37" s="599"/>
      <c r="DC37" s="600"/>
      <c r="DD37" s="601">
        <v>26268</v>
      </c>
      <c r="DE37" s="596"/>
      <c r="DF37" s="596"/>
      <c r="DG37" s="596"/>
      <c r="DH37" s="596"/>
      <c r="DI37" s="596"/>
      <c r="DJ37" s="596"/>
      <c r="DK37" s="597"/>
      <c r="DL37" s="601">
        <v>20904</v>
      </c>
      <c r="DM37" s="596"/>
      <c r="DN37" s="596"/>
      <c r="DO37" s="596"/>
      <c r="DP37" s="596"/>
      <c r="DQ37" s="596"/>
      <c r="DR37" s="596"/>
      <c r="DS37" s="596"/>
      <c r="DT37" s="596"/>
      <c r="DU37" s="596"/>
      <c r="DV37" s="597"/>
      <c r="DW37" s="598">
        <v>0.1</v>
      </c>
      <c r="DX37" s="599"/>
      <c r="DY37" s="599"/>
      <c r="DZ37" s="599"/>
      <c r="EA37" s="599"/>
      <c r="EB37" s="599"/>
      <c r="EC37" s="627"/>
    </row>
    <row r="38" spans="2:133" ht="11.25" customHeight="1" x14ac:dyDescent="0.2">
      <c r="B38" s="593" t="s">
        <v>410</v>
      </c>
      <c r="C38" s="401"/>
      <c r="D38" s="401"/>
      <c r="E38" s="401"/>
      <c r="F38" s="401"/>
      <c r="G38" s="401"/>
      <c r="H38" s="401"/>
      <c r="I38" s="401"/>
      <c r="J38" s="401"/>
      <c r="K38" s="401"/>
      <c r="L38" s="401"/>
      <c r="M38" s="401"/>
      <c r="N38" s="401"/>
      <c r="O38" s="401"/>
      <c r="P38" s="401"/>
      <c r="Q38" s="594"/>
      <c r="R38" s="595">
        <v>2772100</v>
      </c>
      <c r="S38" s="354"/>
      <c r="T38" s="354"/>
      <c r="U38" s="354"/>
      <c r="V38" s="354"/>
      <c r="W38" s="354"/>
      <c r="X38" s="354"/>
      <c r="Y38" s="608"/>
      <c r="Z38" s="628">
        <v>4.5</v>
      </c>
      <c r="AA38" s="628"/>
      <c r="AB38" s="628"/>
      <c r="AC38" s="628"/>
      <c r="AD38" s="629" t="s">
        <v>200</v>
      </c>
      <c r="AE38" s="629"/>
      <c r="AF38" s="629"/>
      <c r="AG38" s="629"/>
      <c r="AH38" s="629"/>
      <c r="AI38" s="629"/>
      <c r="AJ38" s="629"/>
      <c r="AK38" s="629"/>
      <c r="AL38" s="598" t="s">
        <v>200</v>
      </c>
      <c r="AM38" s="342"/>
      <c r="AN38" s="342"/>
      <c r="AO38" s="630"/>
      <c r="AQ38" s="623" t="s">
        <v>307</v>
      </c>
      <c r="AR38" s="459"/>
      <c r="AS38" s="459"/>
      <c r="AT38" s="459"/>
      <c r="AU38" s="459"/>
      <c r="AV38" s="459"/>
      <c r="AW38" s="459"/>
      <c r="AX38" s="459"/>
      <c r="AY38" s="624"/>
      <c r="AZ38" s="595">
        <v>448337</v>
      </c>
      <c r="BA38" s="354"/>
      <c r="BB38" s="354"/>
      <c r="BC38" s="354"/>
      <c r="BD38" s="596"/>
      <c r="BE38" s="596"/>
      <c r="BF38" s="625"/>
      <c r="BG38" s="593" t="s">
        <v>411</v>
      </c>
      <c r="BH38" s="401"/>
      <c r="BI38" s="401"/>
      <c r="BJ38" s="401"/>
      <c r="BK38" s="401"/>
      <c r="BL38" s="401"/>
      <c r="BM38" s="401"/>
      <c r="BN38" s="401"/>
      <c r="BO38" s="401"/>
      <c r="BP38" s="401"/>
      <c r="BQ38" s="401"/>
      <c r="BR38" s="401"/>
      <c r="BS38" s="401"/>
      <c r="BT38" s="401"/>
      <c r="BU38" s="594"/>
      <c r="BV38" s="595">
        <v>22138</v>
      </c>
      <c r="BW38" s="354"/>
      <c r="BX38" s="354"/>
      <c r="BY38" s="354"/>
      <c r="BZ38" s="354"/>
      <c r="CA38" s="354"/>
      <c r="CB38" s="626"/>
      <c r="CD38" s="593" t="s">
        <v>412</v>
      </c>
      <c r="CE38" s="401"/>
      <c r="CF38" s="401"/>
      <c r="CG38" s="401"/>
      <c r="CH38" s="401"/>
      <c r="CI38" s="401"/>
      <c r="CJ38" s="401"/>
      <c r="CK38" s="401"/>
      <c r="CL38" s="401"/>
      <c r="CM38" s="401"/>
      <c r="CN38" s="401"/>
      <c r="CO38" s="401"/>
      <c r="CP38" s="401"/>
      <c r="CQ38" s="594"/>
      <c r="CR38" s="595">
        <v>4812834</v>
      </c>
      <c r="CS38" s="354"/>
      <c r="CT38" s="354"/>
      <c r="CU38" s="354"/>
      <c r="CV38" s="354"/>
      <c r="CW38" s="354"/>
      <c r="CX38" s="354"/>
      <c r="CY38" s="608"/>
      <c r="CZ38" s="598">
        <v>8.1</v>
      </c>
      <c r="DA38" s="599"/>
      <c r="DB38" s="599"/>
      <c r="DC38" s="600"/>
      <c r="DD38" s="601">
        <v>3894315</v>
      </c>
      <c r="DE38" s="354"/>
      <c r="DF38" s="354"/>
      <c r="DG38" s="354"/>
      <c r="DH38" s="354"/>
      <c r="DI38" s="354"/>
      <c r="DJ38" s="354"/>
      <c r="DK38" s="608"/>
      <c r="DL38" s="601">
        <v>3619655</v>
      </c>
      <c r="DM38" s="354"/>
      <c r="DN38" s="354"/>
      <c r="DO38" s="354"/>
      <c r="DP38" s="354"/>
      <c r="DQ38" s="354"/>
      <c r="DR38" s="354"/>
      <c r="DS38" s="354"/>
      <c r="DT38" s="354"/>
      <c r="DU38" s="354"/>
      <c r="DV38" s="608"/>
      <c r="DW38" s="598">
        <v>10.9</v>
      </c>
      <c r="DX38" s="599"/>
      <c r="DY38" s="599"/>
      <c r="DZ38" s="599"/>
      <c r="EA38" s="599"/>
      <c r="EB38" s="599"/>
      <c r="EC38" s="627"/>
    </row>
    <row r="39" spans="2:133" ht="11.25" customHeight="1" x14ac:dyDescent="0.2">
      <c r="B39" s="593" t="s">
        <v>413</v>
      </c>
      <c r="C39" s="401"/>
      <c r="D39" s="401"/>
      <c r="E39" s="401"/>
      <c r="F39" s="401"/>
      <c r="G39" s="401"/>
      <c r="H39" s="401"/>
      <c r="I39" s="401"/>
      <c r="J39" s="401"/>
      <c r="K39" s="401"/>
      <c r="L39" s="401"/>
      <c r="M39" s="401"/>
      <c r="N39" s="401"/>
      <c r="O39" s="401"/>
      <c r="P39" s="401"/>
      <c r="Q39" s="594"/>
      <c r="R39" s="595" t="s">
        <v>200</v>
      </c>
      <c r="S39" s="354"/>
      <c r="T39" s="354"/>
      <c r="U39" s="354"/>
      <c r="V39" s="354"/>
      <c r="W39" s="354"/>
      <c r="X39" s="354"/>
      <c r="Y39" s="608"/>
      <c r="Z39" s="628" t="s">
        <v>200</v>
      </c>
      <c r="AA39" s="628"/>
      <c r="AB39" s="628"/>
      <c r="AC39" s="628"/>
      <c r="AD39" s="629" t="s">
        <v>200</v>
      </c>
      <c r="AE39" s="629"/>
      <c r="AF39" s="629"/>
      <c r="AG39" s="629"/>
      <c r="AH39" s="629"/>
      <c r="AI39" s="629"/>
      <c r="AJ39" s="629"/>
      <c r="AK39" s="629"/>
      <c r="AL39" s="598" t="s">
        <v>200</v>
      </c>
      <c r="AM39" s="342"/>
      <c r="AN39" s="342"/>
      <c r="AO39" s="630"/>
      <c r="AQ39" s="623" t="s">
        <v>115</v>
      </c>
      <c r="AR39" s="459"/>
      <c r="AS39" s="459"/>
      <c r="AT39" s="459"/>
      <c r="AU39" s="459"/>
      <c r="AV39" s="459"/>
      <c r="AW39" s="459"/>
      <c r="AX39" s="459"/>
      <c r="AY39" s="624"/>
      <c r="AZ39" s="595">
        <v>15490</v>
      </c>
      <c r="BA39" s="354"/>
      <c r="BB39" s="354"/>
      <c r="BC39" s="354"/>
      <c r="BD39" s="596"/>
      <c r="BE39" s="596"/>
      <c r="BF39" s="625"/>
      <c r="BG39" s="593" t="s">
        <v>335</v>
      </c>
      <c r="BH39" s="401"/>
      <c r="BI39" s="401"/>
      <c r="BJ39" s="401"/>
      <c r="BK39" s="401"/>
      <c r="BL39" s="401"/>
      <c r="BM39" s="401"/>
      <c r="BN39" s="401"/>
      <c r="BO39" s="401"/>
      <c r="BP39" s="401"/>
      <c r="BQ39" s="401"/>
      <c r="BR39" s="401"/>
      <c r="BS39" s="401"/>
      <c r="BT39" s="401"/>
      <c r="BU39" s="594"/>
      <c r="BV39" s="595">
        <v>33842</v>
      </c>
      <c r="BW39" s="354"/>
      <c r="BX39" s="354"/>
      <c r="BY39" s="354"/>
      <c r="BZ39" s="354"/>
      <c r="CA39" s="354"/>
      <c r="CB39" s="626"/>
      <c r="CD39" s="593" t="s">
        <v>414</v>
      </c>
      <c r="CE39" s="401"/>
      <c r="CF39" s="401"/>
      <c r="CG39" s="401"/>
      <c r="CH39" s="401"/>
      <c r="CI39" s="401"/>
      <c r="CJ39" s="401"/>
      <c r="CK39" s="401"/>
      <c r="CL39" s="401"/>
      <c r="CM39" s="401"/>
      <c r="CN39" s="401"/>
      <c r="CO39" s="401"/>
      <c r="CP39" s="401"/>
      <c r="CQ39" s="594"/>
      <c r="CR39" s="595">
        <v>3252239</v>
      </c>
      <c r="CS39" s="596"/>
      <c r="CT39" s="596"/>
      <c r="CU39" s="596"/>
      <c r="CV39" s="596"/>
      <c r="CW39" s="596"/>
      <c r="CX39" s="596"/>
      <c r="CY39" s="597"/>
      <c r="CZ39" s="598">
        <v>5.5</v>
      </c>
      <c r="DA39" s="599"/>
      <c r="DB39" s="599"/>
      <c r="DC39" s="600"/>
      <c r="DD39" s="601">
        <v>3124184</v>
      </c>
      <c r="DE39" s="596"/>
      <c r="DF39" s="596"/>
      <c r="DG39" s="596"/>
      <c r="DH39" s="596"/>
      <c r="DI39" s="596"/>
      <c r="DJ39" s="596"/>
      <c r="DK39" s="597"/>
      <c r="DL39" s="601" t="s">
        <v>200</v>
      </c>
      <c r="DM39" s="596"/>
      <c r="DN39" s="596"/>
      <c r="DO39" s="596"/>
      <c r="DP39" s="596"/>
      <c r="DQ39" s="596"/>
      <c r="DR39" s="596"/>
      <c r="DS39" s="596"/>
      <c r="DT39" s="596"/>
      <c r="DU39" s="596"/>
      <c r="DV39" s="597"/>
      <c r="DW39" s="598" t="s">
        <v>200</v>
      </c>
      <c r="DX39" s="599"/>
      <c r="DY39" s="599"/>
      <c r="DZ39" s="599"/>
      <c r="EA39" s="599"/>
      <c r="EB39" s="599"/>
      <c r="EC39" s="627"/>
    </row>
    <row r="40" spans="2:133" ht="11.25" customHeight="1" x14ac:dyDescent="0.2">
      <c r="B40" s="593" t="s">
        <v>418</v>
      </c>
      <c r="C40" s="401"/>
      <c r="D40" s="401"/>
      <c r="E40" s="401"/>
      <c r="F40" s="401"/>
      <c r="G40" s="401"/>
      <c r="H40" s="401"/>
      <c r="I40" s="401"/>
      <c r="J40" s="401"/>
      <c r="K40" s="401"/>
      <c r="L40" s="401"/>
      <c r="M40" s="401"/>
      <c r="N40" s="401"/>
      <c r="O40" s="401"/>
      <c r="P40" s="401"/>
      <c r="Q40" s="594"/>
      <c r="R40" s="595">
        <v>790000</v>
      </c>
      <c r="S40" s="354"/>
      <c r="T40" s="354"/>
      <c r="U40" s="354"/>
      <c r="V40" s="354"/>
      <c r="W40" s="354"/>
      <c r="X40" s="354"/>
      <c r="Y40" s="608"/>
      <c r="Z40" s="628">
        <v>1.3</v>
      </c>
      <c r="AA40" s="628"/>
      <c r="AB40" s="628"/>
      <c r="AC40" s="628"/>
      <c r="AD40" s="629" t="s">
        <v>200</v>
      </c>
      <c r="AE40" s="629"/>
      <c r="AF40" s="629"/>
      <c r="AG40" s="629"/>
      <c r="AH40" s="629"/>
      <c r="AI40" s="629"/>
      <c r="AJ40" s="629"/>
      <c r="AK40" s="629"/>
      <c r="AL40" s="598" t="s">
        <v>200</v>
      </c>
      <c r="AM40" s="342"/>
      <c r="AN40" s="342"/>
      <c r="AO40" s="630"/>
      <c r="AQ40" s="623" t="s">
        <v>420</v>
      </c>
      <c r="AR40" s="459"/>
      <c r="AS40" s="459"/>
      <c r="AT40" s="459"/>
      <c r="AU40" s="459"/>
      <c r="AV40" s="459"/>
      <c r="AW40" s="459"/>
      <c r="AX40" s="459"/>
      <c r="AY40" s="624"/>
      <c r="AZ40" s="595">
        <v>8657</v>
      </c>
      <c r="BA40" s="354"/>
      <c r="BB40" s="354"/>
      <c r="BC40" s="354"/>
      <c r="BD40" s="596"/>
      <c r="BE40" s="596"/>
      <c r="BF40" s="625"/>
      <c r="BG40" s="589" t="s">
        <v>421</v>
      </c>
      <c r="BH40" s="450"/>
      <c r="BI40" s="450"/>
      <c r="BJ40" s="450"/>
      <c r="BK40" s="450"/>
      <c r="BL40" s="7"/>
      <c r="BM40" s="401" t="s">
        <v>422</v>
      </c>
      <c r="BN40" s="401"/>
      <c r="BO40" s="401"/>
      <c r="BP40" s="401"/>
      <c r="BQ40" s="401"/>
      <c r="BR40" s="401"/>
      <c r="BS40" s="401"/>
      <c r="BT40" s="401"/>
      <c r="BU40" s="594"/>
      <c r="BV40" s="595">
        <v>90</v>
      </c>
      <c r="BW40" s="354"/>
      <c r="BX40" s="354"/>
      <c r="BY40" s="354"/>
      <c r="BZ40" s="354"/>
      <c r="CA40" s="354"/>
      <c r="CB40" s="626"/>
      <c r="CD40" s="593" t="s">
        <v>371</v>
      </c>
      <c r="CE40" s="401"/>
      <c r="CF40" s="401"/>
      <c r="CG40" s="401"/>
      <c r="CH40" s="401"/>
      <c r="CI40" s="401"/>
      <c r="CJ40" s="401"/>
      <c r="CK40" s="401"/>
      <c r="CL40" s="401"/>
      <c r="CM40" s="401"/>
      <c r="CN40" s="401"/>
      <c r="CO40" s="401"/>
      <c r="CP40" s="401"/>
      <c r="CQ40" s="594"/>
      <c r="CR40" s="595">
        <v>210420</v>
      </c>
      <c r="CS40" s="354"/>
      <c r="CT40" s="354"/>
      <c r="CU40" s="354"/>
      <c r="CV40" s="354"/>
      <c r="CW40" s="354"/>
      <c r="CX40" s="354"/>
      <c r="CY40" s="608"/>
      <c r="CZ40" s="598">
        <v>0.4</v>
      </c>
      <c r="DA40" s="599"/>
      <c r="DB40" s="599"/>
      <c r="DC40" s="600"/>
      <c r="DD40" s="601">
        <v>60</v>
      </c>
      <c r="DE40" s="354"/>
      <c r="DF40" s="354"/>
      <c r="DG40" s="354"/>
      <c r="DH40" s="354"/>
      <c r="DI40" s="354"/>
      <c r="DJ40" s="354"/>
      <c r="DK40" s="608"/>
      <c r="DL40" s="601">
        <v>60</v>
      </c>
      <c r="DM40" s="354"/>
      <c r="DN40" s="354"/>
      <c r="DO40" s="354"/>
      <c r="DP40" s="354"/>
      <c r="DQ40" s="354"/>
      <c r="DR40" s="354"/>
      <c r="DS40" s="354"/>
      <c r="DT40" s="354"/>
      <c r="DU40" s="354"/>
      <c r="DV40" s="608"/>
      <c r="DW40" s="598">
        <v>0</v>
      </c>
      <c r="DX40" s="599"/>
      <c r="DY40" s="599"/>
      <c r="DZ40" s="599"/>
      <c r="EA40" s="599"/>
      <c r="EB40" s="599"/>
      <c r="EC40" s="627"/>
    </row>
    <row r="41" spans="2:133" ht="11.25" customHeight="1" x14ac:dyDescent="0.2">
      <c r="B41" s="573" t="s">
        <v>419</v>
      </c>
      <c r="C41" s="574"/>
      <c r="D41" s="574"/>
      <c r="E41" s="574"/>
      <c r="F41" s="574"/>
      <c r="G41" s="574"/>
      <c r="H41" s="574"/>
      <c r="I41" s="574"/>
      <c r="J41" s="574"/>
      <c r="K41" s="574"/>
      <c r="L41" s="574"/>
      <c r="M41" s="574"/>
      <c r="N41" s="574"/>
      <c r="O41" s="574"/>
      <c r="P41" s="574"/>
      <c r="Q41" s="575"/>
      <c r="R41" s="576">
        <v>61220330</v>
      </c>
      <c r="S41" s="615"/>
      <c r="T41" s="615"/>
      <c r="U41" s="615"/>
      <c r="V41" s="615"/>
      <c r="W41" s="615"/>
      <c r="X41" s="615"/>
      <c r="Y41" s="618"/>
      <c r="Z41" s="619">
        <v>100</v>
      </c>
      <c r="AA41" s="619"/>
      <c r="AB41" s="619"/>
      <c r="AC41" s="619"/>
      <c r="AD41" s="620">
        <v>32413263</v>
      </c>
      <c r="AE41" s="620"/>
      <c r="AF41" s="620"/>
      <c r="AG41" s="620"/>
      <c r="AH41" s="620"/>
      <c r="AI41" s="620"/>
      <c r="AJ41" s="620"/>
      <c r="AK41" s="620"/>
      <c r="AL41" s="579">
        <v>100</v>
      </c>
      <c r="AM41" s="621"/>
      <c r="AN41" s="621"/>
      <c r="AO41" s="622"/>
      <c r="AQ41" s="623" t="s">
        <v>423</v>
      </c>
      <c r="AR41" s="459"/>
      <c r="AS41" s="459"/>
      <c r="AT41" s="459"/>
      <c r="AU41" s="459"/>
      <c r="AV41" s="459"/>
      <c r="AW41" s="459"/>
      <c r="AX41" s="459"/>
      <c r="AY41" s="624"/>
      <c r="AZ41" s="595">
        <v>1033921</v>
      </c>
      <c r="BA41" s="354"/>
      <c r="BB41" s="354"/>
      <c r="BC41" s="354"/>
      <c r="BD41" s="596"/>
      <c r="BE41" s="596"/>
      <c r="BF41" s="625"/>
      <c r="BG41" s="589"/>
      <c r="BH41" s="450"/>
      <c r="BI41" s="450"/>
      <c r="BJ41" s="450"/>
      <c r="BK41" s="450"/>
      <c r="BL41" s="7"/>
      <c r="BM41" s="401" t="s">
        <v>342</v>
      </c>
      <c r="BN41" s="401"/>
      <c r="BO41" s="401"/>
      <c r="BP41" s="401"/>
      <c r="BQ41" s="401"/>
      <c r="BR41" s="401"/>
      <c r="BS41" s="401"/>
      <c r="BT41" s="401"/>
      <c r="BU41" s="594"/>
      <c r="BV41" s="595" t="s">
        <v>200</v>
      </c>
      <c r="BW41" s="354"/>
      <c r="BX41" s="354"/>
      <c r="BY41" s="354"/>
      <c r="BZ41" s="354"/>
      <c r="CA41" s="354"/>
      <c r="CB41" s="626"/>
      <c r="CD41" s="593" t="s">
        <v>283</v>
      </c>
      <c r="CE41" s="401"/>
      <c r="CF41" s="401"/>
      <c r="CG41" s="401"/>
      <c r="CH41" s="401"/>
      <c r="CI41" s="401"/>
      <c r="CJ41" s="401"/>
      <c r="CK41" s="401"/>
      <c r="CL41" s="401"/>
      <c r="CM41" s="401"/>
      <c r="CN41" s="401"/>
      <c r="CO41" s="401"/>
      <c r="CP41" s="401"/>
      <c r="CQ41" s="594"/>
      <c r="CR41" s="595" t="s">
        <v>200</v>
      </c>
      <c r="CS41" s="596"/>
      <c r="CT41" s="596"/>
      <c r="CU41" s="596"/>
      <c r="CV41" s="596"/>
      <c r="CW41" s="596"/>
      <c r="CX41" s="596"/>
      <c r="CY41" s="597"/>
      <c r="CZ41" s="598" t="s">
        <v>200</v>
      </c>
      <c r="DA41" s="599"/>
      <c r="DB41" s="599"/>
      <c r="DC41" s="600"/>
      <c r="DD41" s="601" t="s">
        <v>200</v>
      </c>
      <c r="DE41" s="596"/>
      <c r="DF41" s="596"/>
      <c r="DG41" s="596"/>
      <c r="DH41" s="596"/>
      <c r="DI41" s="596"/>
      <c r="DJ41" s="596"/>
      <c r="DK41" s="597"/>
      <c r="DL41" s="602"/>
      <c r="DM41" s="603"/>
      <c r="DN41" s="603"/>
      <c r="DO41" s="603"/>
      <c r="DP41" s="603"/>
      <c r="DQ41" s="603"/>
      <c r="DR41" s="603"/>
      <c r="DS41" s="603"/>
      <c r="DT41" s="603"/>
      <c r="DU41" s="603"/>
      <c r="DV41" s="604"/>
      <c r="DW41" s="605"/>
      <c r="DX41" s="606"/>
      <c r="DY41" s="606"/>
      <c r="DZ41" s="606"/>
      <c r="EA41" s="606"/>
      <c r="EB41" s="606"/>
      <c r="EC41" s="607"/>
    </row>
    <row r="42" spans="2:133" ht="11.25" customHeight="1" x14ac:dyDescent="0.2">
      <c r="AQ42" s="612" t="s">
        <v>424</v>
      </c>
      <c r="AR42" s="613"/>
      <c r="AS42" s="613"/>
      <c r="AT42" s="613"/>
      <c r="AU42" s="613"/>
      <c r="AV42" s="613"/>
      <c r="AW42" s="613"/>
      <c r="AX42" s="613"/>
      <c r="AY42" s="614"/>
      <c r="AZ42" s="576">
        <v>3754766</v>
      </c>
      <c r="BA42" s="615"/>
      <c r="BB42" s="615"/>
      <c r="BC42" s="615"/>
      <c r="BD42" s="577"/>
      <c r="BE42" s="577"/>
      <c r="BF42" s="616"/>
      <c r="BG42" s="377"/>
      <c r="BH42" s="378"/>
      <c r="BI42" s="378"/>
      <c r="BJ42" s="378"/>
      <c r="BK42" s="378"/>
      <c r="BL42" s="20"/>
      <c r="BM42" s="574" t="s">
        <v>425</v>
      </c>
      <c r="BN42" s="574"/>
      <c r="BO42" s="574"/>
      <c r="BP42" s="574"/>
      <c r="BQ42" s="574"/>
      <c r="BR42" s="574"/>
      <c r="BS42" s="574"/>
      <c r="BT42" s="574"/>
      <c r="BU42" s="575"/>
      <c r="BV42" s="576">
        <v>353</v>
      </c>
      <c r="BW42" s="615"/>
      <c r="BX42" s="615"/>
      <c r="BY42" s="615"/>
      <c r="BZ42" s="615"/>
      <c r="CA42" s="615"/>
      <c r="CB42" s="617"/>
      <c r="CD42" s="593" t="s">
        <v>277</v>
      </c>
      <c r="CE42" s="401"/>
      <c r="CF42" s="401"/>
      <c r="CG42" s="401"/>
      <c r="CH42" s="401"/>
      <c r="CI42" s="401"/>
      <c r="CJ42" s="401"/>
      <c r="CK42" s="401"/>
      <c r="CL42" s="401"/>
      <c r="CM42" s="401"/>
      <c r="CN42" s="401"/>
      <c r="CO42" s="401"/>
      <c r="CP42" s="401"/>
      <c r="CQ42" s="594"/>
      <c r="CR42" s="595">
        <v>5431217</v>
      </c>
      <c r="CS42" s="596"/>
      <c r="CT42" s="596"/>
      <c r="CU42" s="596"/>
      <c r="CV42" s="596"/>
      <c r="CW42" s="596"/>
      <c r="CX42" s="596"/>
      <c r="CY42" s="597"/>
      <c r="CZ42" s="598">
        <v>9.1999999999999993</v>
      </c>
      <c r="DA42" s="599"/>
      <c r="DB42" s="599"/>
      <c r="DC42" s="600"/>
      <c r="DD42" s="601">
        <v>1781559</v>
      </c>
      <c r="DE42" s="596"/>
      <c r="DF42" s="596"/>
      <c r="DG42" s="596"/>
      <c r="DH42" s="596"/>
      <c r="DI42" s="596"/>
      <c r="DJ42" s="596"/>
      <c r="DK42" s="597"/>
      <c r="DL42" s="602"/>
      <c r="DM42" s="603"/>
      <c r="DN42" s="603"/>
      <c r="DO42" s="603"/>
      <c r="DP42" s="603"/>
      <c r="DQ42" s="603"/>
      <c r="DR42" s="603"/>
      <c r="DS42" s="603"/>
      <c r="DT42" s="603"/>
      <c r="DU42" s="603"/>
      <c r="DV42" s="604"/>
      <c r="DW42" s="605"/>
      <c r="DX42" s="606"/>
      <c r="DY42" s="606"/>
      <c r="DZ42" s="606"/>
      <c r="EA42" s="606"/>
      <c r="EB42" s="606"/>
      <c r="EC42" s="607"/>
    </row>
    <row r="43" spans="2:133" ht="11.25" customHeight="1" x14ac:dyDescent="0.2">
      <c r="B43" s="1" t="s">
        <v>48</v>
      </c>
      <c r="CD43" s="593" t="s">
        <v>56</v>
      </c>
      <c r="CE43" s="401"/>
      <c r="CF43" s="401"/>
      <c r="CG43" s="401"/>
      <c r="CH43" s="401"/>
      <c r="CI43" s="401"/>
      <c r="CJ43" s="401"/>
      <c r="CK43" s="401"/>
      <c r="CL43" s="401"/>
      <c r="CM43" s="401"/>
      <c r="CN43" s="401"/>
      <c r="CO43" s="401"/>
      <c r="CP43" s="401"/>
      <c r="CQ43" s="594"/>
      <c r="CR43" s="595">
        <v>235504</v>
      </c>
      <c r="CS43" s="596"/>
      <c r="CT43" s="596"/>
      <c r="CU43" s="596"/>
      <c r="CV43" s="596"/>
      <c r="CW43" s="596"/>
      <c r="CX43" s="596"/>
      <c r="CY43" s="597"/>
      <c r="CZ43" s="598">
        <v>0.4</v>
      </c>
      <c r="DA43" s="599"/>
      <c r="DB43" s="599"/>
      <c r="DC43" s="600"/>
      <c r="DD43" s="601">
        <v>235504</v>
      </c>
      <c r="DE43" s="596"/>
      <c r="DF43" s="596"/>
      <c r="DG43" s="596"/>
      <c r="DH43" s="596"/>
      <c r="DI43" s="596"/>
      <c r="DJ43" s="596"/>
      <c r="DK43" s="597"/>
      <c r="DL43" s="602"/>
      <c r="DM43" s="603"/>
      <c r="DN43" s="603"/>
      <c r="DO43" s="603"/>
      <c r="DP43" s="603"/>
      <c r="DQ43" s="603"/>
      <c r="DR43" s="603"/>
      <c r="DS43" s="603"/>
      <c r="DT43" s="603"/>
      <c r="DU43" s="603"/>
      <c r="DV43" s="604"/>
      <c r="DW43" s="605"/>
      <c r="DX43" s="606"/>
      <c r="DY43" s="606"/>
      <c r="DZ43" s="606"/>
      <c r="EA43" s="606"/>
      <c r="EB43" s="606"/>
      <c r="EC43" s="607"/>
    </row>
    <row r="44" spans="2:133" ht="11.25" customHeight="1" x14ac:dyDescent="0.2">
      <c r="B44" s="610" t="s">
        <v>403</v>
      </c>
      <c r="C44" s="610"/>
      <c r="D44" s="610"/>
      <c r="E44" s="610"/>
      <c r="F44" s="610"/>
      <c r="G44" s="610"/>
      <c r="H44" s="610"/>
      <c r="I44" s="610"/>
      <c r="J44" s="610"/>
      <c r="K44" s="610"/>
      <c r="L44" s="610"/>
      <c r="M44" s="610"/>
      <c r="N44" s="610"/>
      <c r="O44" s="610"/>
      <c r="P44" s="610"/>
      <c r="Q44" s="610"/>
      <c r="R44" s="610"/>
      <c r="S44" s="610"/>
      <c r="T44" s="610"/>
      <c r="U44" s="610"/>
      <c r="V44" s="610"/>
      <c r="W44" s="610"/>
      <c r="X44" s="610"/>
      <c r="Y44" s="610"/>
      <c r="Z44" s="610"/>
      <c r="AA44" s="610"/>
      <c r="AB44" s="610"/>
      <c r="AC44" s="610"/>
      <c r="AD44" s="610"/>
      <c r="AE44" s="610"/>
      <c r="AF44" s="610"/>
      <c r="AG44" s="610"/>
      <c r="AH44" s="610"/>
      <c r="AI44" s="610"/>
      <c r="AJ44" s="610"/>
      <c r="AK44" s="610"/>
      <c r="AL44" s="610"/>
      <c r="AM44" s="610"/>
      <c r="AN44" s="610"/>
      <c r="AO44" s="610"/>
      <c r="AP44" s="610"/>
      <c r="AQ44" s="610"/>
      <c r="AR44" s="610"/>
      <c r="AS44" s="610"/>
      <c r="AT44" s="610"/>
      <c r="AU44" s="610"/>
      <c r="AV44" s="610"/>
      <c r="AW44" s="610"/>
      <c r="AX44" s="610"/>
      <c r="AY44" s="610"/>
      <c r="AZ44" s="610"/>
      <c r="BA44" s="610"/>
      <c r="BB44" s="610"/>
      <c r="BC44" s="610"/>
      <c r="BD44" s="610"/>
      <c r="BE44" s="610"/>
      <c r="BF44" s="610"/>
      <c r="BG44" s="610"/>
      <c r="BH44" s="610"/>
      <c r="BI44" s="610"/>
      <c r="BJ44" s="610"/>
      <c r="BK44" s="610"/>
      <c r="BL44" s="610"/>
      <c r="BM44" s="610"/>
      <c r="BN44" s="610"/>
      <c r="BO44" s="610"/>
      <c r="BP44" s="610"/>
      <c r="BQ44" s="610"/>
      <c r="BR44" s="610"/>
      <c r="BS44" s="610"/>
      <c r="BT44" s="610"/>
      <c r="BU44" s="610"/>
      <c r="BV44" s="610"/>
      <c r="BW44" s="610"/>
      <c r="BX44" s="610"/>
      <c r="BY44" s="610"/>
      <c r="BZ44" s="610"/>
      <c r="CA44" s="610"/>
      <c r="CB44" s="610"/>
      <c r="CC44" s="611"/>
      <c r="CD44" s="382" t="s">
        <v>173</v>
      </c>
      <c r="CE44" s="384"/>
      <c r="CF44" s="593" t="s">
        <v>426</v>
      </c>
      <c r="CG44" s="401"/>
      <c r="CH44" s="401"/>
      <c r="CI44" s="401"/>
      <c r="CJ44" s="401"/>
      <c r="CK44" s="401"/>
      <c r="CL44" s="401"/>
      <c r="CM44" s="401"/>
      <c r="CN44" s="401"/>
      <c r="CO44" s="401"/>
      <c r="CP44" s="401"/>
      <c r="CQ44" s="594"/>
      <c r="CR44" s="595">
        <v>5431217</v>
      </c>
      <c r="CS44" s="354"/>
      <c r="CT44" s="354"/>
      <c r="CU44" s="354"/>
      <c r="CV44" s="354"/>
      <c r="CW44" s="354"/>
      <c r="CX44" s="354"/>
      <c r="CY44" s="608"/>
      <c r="CZ44" s="598">
        <v>9.1999999999999993</v>
      </c>
      <c r="DA44" s="342"/>
      <c r="DB44" s="342"/>
      <c r="DC44" s="609"/>
      <c r="DD44" s="601">
        <v>1781559</v>
      </c>
      <c r="DE44" s="354"/>
      <c r="DF44" s="354"/>
      <c r="DG44" s="354"/>
      <c r="DH44" s="354"/>
      <c r="DI44" s="354"/>
      <c r="DJ44" s="354"/>
      <c r="DK44" s="608"/>
      <c r="DL44" s="602"/>
      <c r="DM44" s="603"/>
      <c r="DN44" s="603"/>
      <c r="DO44" s="603"/>
      <c r="DP44" s="603"/>
      <c r="DQ44" s="603"/>
      <c r="DR44" s="603"/>
      <c r="DS44" s="603"/>
      <c r="DT44" s="603"/>
      <c r="DU44" s="603"/>
      <c r="DV44" s="604"/>
      <c r="DW44" s="605"/>
      <c r="DX44" s="606"/>
      <c r="DY44" s="606"/>
      <c r="DZ44" s="606"/>
      <c r="EA44" s="606"/>
      <c r="EB44" s="606"/>
      <c r="EC44" s="607"/>
    </row>
    <row r="45" spans="2:133" ht="11.25" customHeight="1" x14ac:dyDescent="0.2">
      <c r="B45" s="610" t="s">
        <v>264</v>
      </c>
      <c r="C45" s="610"/>
      <c r="D45" s="610"/>
      <c r="E45" s="610"/>
      <c r="F45" s="610"/>
      <c r="G45" s="610"/>
      <c r="H45" s="610"/>
      <c r="I45" s="610"/>
      <c r="J45" s="610"/>
      <c r="K45" s="610"/>
      <c r="L45" s="610"/>
      <c r="M45" s="610"/>
      <c r="N45" s="610"/>
      <c r="O45" s="610"/>
      <c r="P45" s="610"/>
      <c r="Q45" s="610"/>
      <c r="R45" s="610"/>
      <c r="S45" s="610"/>
      <c r="T45" s="610"/>
      <c r="U45" s="610"/>
      <c r="V45" s="610"/>
      <c r="W45" s="610"/>
      <c r="X45" s="610"/>
      <c r="Y45" s="610"/>
      <c r="Z45" s="610"/>
      <c r="AA45" s="610"/>
      <c r="AB45" s="610"/>
      <c r="AC45" s="610"/>
      <c r="AD45" s="610"/>
      <c r="AE45" s="610"/>
      <c r="AF45" s="610"/>
      <c r="AG45" s="610"/>
      <c r="AH45" s="610"/>
      <c r="AI45" s="610"/>
      <c r="AJ45" s="610"/>
      <c r="AK45" s="610"/>
      <c r="AL45" s="610"/>
      <c r="AM45" s="610"/>
      <c r="AN45" s="610"/>
      <c r="AO45" s="610"/>
      <c r="AP45" s="610"/>
      <c r="AQ45" s="610"/>
      <c r="AR45" s="610"/>
      <c r="AS45" s="610"/>
      <c r="AT45" s="610"/>
      <c r="AU45" s="610"/>
      <c r="AV45" s="610"/>
      <c r="AW45" s="610"/>
      <c r="AX45" s="610"/>
      <c r="AY45" s="610"/>
      <c r="AZ45" s="610"/>
      <c r="BA45" s="610"/>
      <c r="BB45" s="610"/>
      <c r="BC45" s="610"/>
      <c r="BD45" s="610"/>
      <c r="BE45" s="610"/>
      <c r="BF45" s="610"/>
      <c r="BG45" s="610"/>
      <c r="BH45" s="610"/>
      <c r="BI45" s="610"/>
      <c r="BJ45" s="610"/>
      <c r="BK45" s="610"/>
      <c r="BL45" s="610"/>
      <c r="BM45" s="610"/>
      <c r="BN45" s="610"/>
      <c r="BO45" s="610"/>
      <c r="BP45" s="610"/>
      <c r="BQ45" s="610"/>
      <c r="BR45" s="610"/>
      <c r="BS45" s="610"/>
      <c r="BT45" s="610"/>
      <c r="BU45" s="610"/>
      <c r="BV45" s="610"/>
      <c r="BW45" s="610"/>
      <c r="BX45" s="610"/>
      <c r="BY45" s="610"/>
      <c r="BZ45" s="610"/>
      <c r="CA45" s="610"/>
      <c r="CB45" s="610"/>
      <c r="CC45" s="611"/>
      <c r="CD45" s="385"/>
      <c r="CE45" s="387"/>
      <c r="CF45" s="593" t="s">
        <v>427</v>
      </c>
      <c r="CG45" s="401"/>
      <c r="CH45" s="401"/>
      <c r="CI45" s="401"/>
      <c r="CJ45" s="401"/>
      <c r="CK45" s="401"/>
      <c r="CL45" s="401"/>
      <c r="CM45" s="401"/>
      <c r="CN45" s="401"/>
      <c r="CO45" s="401"/>
      <c r="CP45" s="401"/>
      <c r="CQ45" s="594"/>
      <c r="CR45" s="595">
        <v>1959809</v>
      </c>
      <c r="CS45" s="596"/>
      <c r="CT45" s="596"/>
      <c r="CU45" s="596"/>
      <c r="CV45" s="596"/>
      <c r="CW45" s="596"/>
      <c r="CX45" s="596"/>
      <c r="CY45" s="597"/>
      <c r="CZ45" s="598">
        <v>3.3</v>
      </c>
      <c r="DA45" s="599"/>
      <c r="DB45" s="599"/>
      <c r="DC45" s="600"/>
      <c r="DD45" s="601">
        <v>125316</v>
      </c>
      <c r="DE45" s="596"/>
      <c r="DF45" s="596"/>
      <c r="DG45" s="596"/>
      <c r="DH45" s="596"/>
      <c r="DI45" s="596"/>
      <c r="DJ45" s="596"/>
      <c r="DK45" s="597"/>
      <c r="DL45" s="602"/>
      <c r="DM45" s="603"/>
      <c r="DN45" s="603"/>
      <c r="DO45" s="603"/>
      <c r="DP45" s="603"/>
      <c r="DQ45" s="603"/>
      <c r="DR45" s="603"/>
      <c r="DS45" s="603"/>
      <c r="DT45" s="603"/>
      <c r="DU45" s="603"/>
      <c r="DV45" s="604"/>
      <c r="DW45" s="605"/>
      <c r="DX45" s="606"/>
      <c r="DY45" s="606"/>
      <c r="DZ45" s="606"/>
      <c r="EA45" s="606"/>
      <c r="EB45" s="606"/>
      <c r="EC45" s="607"/>
    </row>
    <row r="46" spans="2:133" ht="11.25" customHeight="1" x14ac:dyDescent="0.2">
      <c r="B46" s="41"/>
      <c r="CD46" s="385"/>
      <c r="CE46" s="387"/>
      <c r="CF46" s="593" t="s">
        <v>428</v>
      </c>
      <c r="CG46" s="401"/>
      <c r="CH46" s="401"/>
      <c r="CI46" s="401"/>
      <c r="CJ46" s="401"/>
      <c r="CK46" s="401"/>
      <c r="CL46" s="401"/>
      <c r="CM46" s="401"/>
      <c r="CN46" s="401"/>
      <c r="CO46" s="401"/>
      <c r="CP46" s="401"/>
      <c r="CQ46" s="594"/>
      <c r="CR46" s="595">
        <v>2834950</v>
      </c>
      <c r="CS46" s="354"/>
      <c r="CT46" s="354"/>
      <c r="CU46" s="354"/>
      <c r="CV46" s="354"/>
      <c r="CW46" s="354"/>
      <c r="CX46" s="354"/>
      <c r="CY46" s="608"/>
      <c r="CZ46" s="598">
        <v>4.8</v>
      </c>
      <c r="DA46" s="342"/>
      <c r="DB46" s="342"/>
      <c r="DC46" s="609"/>
      <c r="DD46" s="601">
        <v>1611652</v>
      </c>
      <c r="DE46" s="354"/>
      <c r="DF46" s="354"/>
      <c r="DG46" s="354"/>
      <c r="DH46" s="354"/>
      <c r="DI46" s="354"/>
      <c r="DJ46" s="354"/>
      <c r="DK46" s="608"/>
      <c r="DL46" s="602"/>
      <c r="DM46" s="603"/>
      <c r="DN46" s="603"/>
      <c r="DO46" s="603"/>
      <c r="DP46" s="603"/>
      <c r="DQ46" s="603"/>
      <c r="DR46" s="603"/>
      <c r="DS46" s="603"/>
      <c r="DT46" s="603"/>
      <c r="DU46" s="603"/>
      <c r="DV46" s="604"/>
      <c r="DW46" s="605"/>
      <c r="DX46" s="606"/>
      <c r="DY46" s="606"/>
      <c r="DZ46" s="606"/>
      <c r="EA46" s="606"/>
      <c r="EB46" s="606"/>
      <c r="EC46" s="607"/>
    </row>
    <row r="47" spans="2:133" ht="11.25" customHeight="1" x14ac:dyDescent="0.2">
      <c r="B47" s="41"/>
      <c r="CD47" s="385"/>
      <c r="CE47" s="387"/>
      <c r="CF47" s="593" t="s">
        <v>430</v>
      </c>
      <c r="CG47" s="401"/>
      <c r="CH47" s="401"/>
      <c r="CI47" s="401"/>
      <c r="CJ47" s="401"/>
      <c r="CK47" s="401"/>
      <c r="CL47" s="401"/>
      <c r="CM47" s="401"/>
      <c r="CN47" s="401"/>
      <c r="CO47" s="401"/>
      <c r="CP47" s="401"/>
      <c r="CQ47" s="594"/>
      <c r="CR47" s="595" t="s">
        <v>200</v>
      </c>
      <c r="CS47" s="596"/>
      <c r="CT47" s="596"/>
      <c r="CU47" s="596"/>
      <c r="CV47" s="596"/>
      <c r="CW47" s="596"/>
      <c r="CX47" s="596"/>
      <c r="CY47" s="597"/>
      <c r="CZ47" s="598" t="s">
        <v>200</v>
      </c>
      <c r="DA47" s="599"/>
      <c r="DB47" s="599"/>
      <c r="DC47" s="600"/>
      <c r="DD47" s="601" t="s">
        <v>200</v>
      </c>
      <c r="DE47" s="596"/>
      <c r="DF47" s="596"/>
      <c r="DG47" s="596"/>
      <c r="DH47" s="596"/>
      <c r="DI47" s="596"/>
      <c r="DJ47" s="596"/>
      <c r="DK47" s="597"/>
      <c r="DL47" s="602"/>
      <c r="DM47" s="603"/>
      <c r="DN47" s="603"/>
      <c r="DO47" s="603"/>
      <c r="DP47" s="603"/>
      <c r="DQ47" s="603"/>
      <c r="DR47" s="603"/>
      <c r="DS47" s="603"/>
      <c r="DT47" s="603"/>
      <c r="DU47" s="603"/>
      <c r="DV47" s="604"/>
      <c r="DW47" s="605"/>
      <c r="DX47" s="606"/>
      <c r="DY47" s="606"/>
      <c r="DZ47" s="606"/>
      <c r="EA47" s="606"/>
      <c r="EB47" s="606"/>
      <c r="EC47" s="607"/>
    </row>
    <row r="48" spans="2:133" ht="10.8" x14ac:dyDescent="0.2">
      <c r="B48" s="41"/>
      <c r="CD48" s="388"/>
      <c r="CE48" s="390"/>
      <c r="CF48" s="593" t="s">
        <v>432</v>
      </c>
      <c r="CG48" s="401"/>
      <c r="CH48" s="401"/>
      <c r="CI48" s="401"/>
      <c r="CJ48" s="401"/>
      <c r="CK48" s="401"/>
      <c r="CL48" s="401"/>
      <c r="CM48" s="401"/>
      <c r="CN48" s="401"/>
      <c r="CO48" s="401"/>
      <c r="CP48" s="401"/>
      <c r="CQ48" s="594"/>
      <c r="CR48" s="595" t="s">
        <v>200</v>
      </c>
      <c r="CS48" s="354"/>
      <c r="CT48" s="354"/>
      <c r="CU48" s="354"/>
      <c r="CV48" s="354"/>
      <c r="CW48" s="354"/>
      <c r="CX48" s="354"/>
      <c r="CY48" s="608"/>
      <c r="CZ48" s="598" t="s">
        <v>200</v>
      </c>
      <c r="DA48" s="342"/>
      <c r="DB48" s="342"/>
      <c r="DC48" s="609"/>
      <c r="DD48" s="601" t="s">
        <v>200</v>
      </c>
      <c r="DE48" s="354"/>
      <c r="DF48" s="354"/>
      <c r="DG48" s="354"/>
      <c r="DH48" s="354"/>
      <c r="DI48" s="354"/>
      <c r="DJ48" s="354"/>
      <c r="DK48" s="608"/>
      <c r="DL48" s="602"/>
      <c r="DM48" s="603"/>
      <c r="DN48" s="603"/>
      <c r="DO48" s="603"/>
      <c r="DP48" s="603"/>
      <c r="DQ48" s="603"/>
      <c r="DR48" s="603"/>
      <c r="DS48" s="603"/>
      <c r="DT48" s="603"/>
      <c r="DU48" s="603"/>
      <c r="DV48" s="604"/>
      <c r="DW48" s="605"/>
      <c r="DX48" s="606"/>
      <c r="DY48" s="606"/>
      <c r="DZ48" s="606"/>
      <c r="EA48" s="606"/>
      <c r="EB48" s="606"/>
      <c r="EC48" s="607"/>
    </row>
    <row r="49" spans="2:133" ht="11.25" customHeight="1" x14ac:dyDescent="0.2">
      <c r="B49" s="41"/>
      <c r="CD49" s="573" t="s">
        <v>191</v>
      </c>
      <c r="CE49" s="574"/>
      <c r="CF49" s="574"/>
      <c r="CG49" s="574"/>
      <c r="CH49" s="574"/>
      <c r="CI49" s="574"/>
      <c r="CJ49" s="574"/>
      <c r="CK49" s="574"/>
      <c r="CL49" s="574"/>
      <c r="CM49" s="574"/>
      <c r="CN49" s="574"/>
      <c r="CO49" s="574"/>
      <c r="CP49" s="574"/>
      <c r="CQ49" s="575"/>
      <c r="CR49" s="576">
        <v>59323036</v>
      </c>
      <c r="CS49" s="577"/>
      <c r="CT49" s="577"/>
      <c r="CU49" s="577"/>
      <c r="CV49" s="577"/>
      <c r="CW49" s="577"/>
      <c r="CX49" s="577"/>
      <c r="CY49" s="578"/>
      <c r="CZ49" s="579">
        <v>100</v>
      </c>
      <c r="DA49" s="580"/>
      <c r="DB49" s="580"/>
      <c r="DC49" s="581"/>
      <c r="DD49" s="582">
        <v>38228890</v>
      </c>
      <c r="DE49" s="577"/>
      <c r="DF49" s="577"/>
      <c r="DG49" s="577"/>
      <c r="DH49" s="577"/>
      <c r="DI49" s="577"/>
      <c r="DJ49" s="577"/>
      <c r="DK49" s="578"/>
      <c r="DL49" s="583"/>
      <c r="DM49" s="584"/>
      <c r="DN49" s="584"/>
      <c r="DO49" s="584"/>
      <c r="DP49" s="584"/>
      <c r="DQ49" s="584"/>
      <c r="DR49" s="584"/>
      <c r="DS49" s="584"/>
      <c r="DT49" s="584"/>
      <c r="DU49" s="584"/>
      <c r="DV49" s="585"/>
      <c r="DW49" s="586"/>
      <c r="DX49" s="587"/>
      <c r="DY49" s="587"/>
      <c r="DZ49" s="587"/>
      <c r="EA49" s="587"/>
      <c r="EB49" s="587"/>
      <c r="EC49" s="588"/>
    </row>
  </sheetData>
  <sheetProtection algorithmName="SHA-512" hashValue="SA7rbVaxD5hKY6RNA/CS4iZTLtnxVBzDLOoIwXsgC6hj80tjDuSnlVp40weBPHbKC5AtrcoTHGOO3yrlvzD16w==" saltValue="nEHHHJOpzc4V1FxvG1RNv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R7:CY7"/>
    <mergeCell ref="CZ7:DC7"/>
    <mergeCell ref="DD7:DP7"/>
    <mergeCell ref="DQ7:EC7"/>
    <mergeCell ref="B6:Q6"/>
    <mergeCell ref="R6:Y6"/>
    <mergeCell ref="Z6:AC6"/>
    <mergeCell ref="AD6:AK6"/>
    <mergeCell ref="AL6:AO6"/>
    <mergeCell ref="AP6:BF6"/>
    <mergeCell ref="BG6:BN6"/>
    <mergeCell ref="BO6:BR6"/>
    <mergeCell ref="BS6:CB6"/>
    <mergeCell ref="CD5:CQ5"/>
    <mergeCell ref="CR5:CY5"/>
    <mergeCell ref="CZ5:DC5"/>
    <mergeCell ref="DD5:DP5"/>
    <mergeCell ref="DQ5:EC5"/>
    <mergeCell ref="CD6:CQ6"/>
    <mergeCell ref="CR6:CY6"/>
    <mergeCell ref="CZ6:DC6"/>
    <mergeCell ref="DD6:DP6"/>
    <mergeCell ref="DQ6:EC6"/>
    <mergeCell ref="CD8:CQ8"/>
    <mergeCell ref="CR8:CY8"/>
    <mergeCell ref="CZ8:DC8"/>
    <mergeCell ref="DD8:DP8"/>
    <mergeCell ref="DQ8:EC8"/>
    <mergeCell ref="B7:Q7"/>
    <mergeCell ref="R7:Y7"/>
    <mergeCell ref="Z7:AC7"/>
    <mergeCell ref="AD7:AK7"/>
    <mergeCell ref="AL7:AO7"/>
    <mergeCell ref="B8:Q8"/>
    <mergeCell ref="R8:Y8"/>
    <mergeCell ref="Z8:AC8"/>
    <mergeCell ref="AD8:AK8"/>
    <mergeCell ref="AL8:AO8"/>
    <mergeCell ref="AP8:BF8"/>
    <mergeCell ref="BG8:BN8"/>
    <mergeCell ref="BO8:BR8"/>
    <mergeCell ref="BS8:CB8"/>
    <mergeCell ref="AP7:BF7"/>
    <mergeCell ref="BG7:BN7"/>
    <mergeCell ref="BO7:BR7"/>
    <mergeCell ref="BS7:CB7"/>
    <mergeCell ref="CD7:CQ7"/>
    <mergeCell ref="B9:Q9"/>
    <mergeCell ref="R9:Y9"/>
    <mergeCell ref="Z9:AC9"/>
    <mergeCell ref="AD9:AK9"/>
    <mergeCell ref="AL9:AO9"/>
    <mergeCell ref="AP9:BF9"/>
    <mergeCell ref="BG9:BN9"/>
    <mergeCell ref="BO9:BR9"/>
    <mergeCell ref="BS9:CB9"/>
    <mergeCell ref="CR11:CY11"/>
    <mergeCell ref="CZ11:DC11"/>
    <mergeCell ref="DD11:DP11"/>
    <mergeCell ref="DQ11:EC11"/>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DQ9:EC9"/>
    <mergeCell ref="CD10:CQ10"/>
    <mergeCell ref="CR10:CY10"/>
    <mergeCell ref="CZ10:DC10"/>
    <mergeCell ref="DD10:DP10"/>
    <mergeCell ref="DQ10:EC10"/>
    <mergeCell ref="CD12:CQ12"/>
    <mergeCell ref="CR12:CY12"/>
    <mergeCell ref="CZ12:DC12"/>
    <mergeCell ref="DD12:DP12"/>
    <mergeCell ref="DQ12:EC12"/>
    <mergeCell ref="B11:Q11"/>
    <mergeCell ref="R11:Y11"/>
    <mergeCell ref="Z11:AC11"/>
    <mergeCell ref="AD11:AK11"/>
    <mergeCell ref="AL11:AO11"/>
    <mergeCell ref="B12:Q12"/>
    <mergeCell ref="R12:Y12"/>
    <mergeCell ref="Z12:AC12"/>
    <mergeCell ref="AD12:AK12"/>
    <mergeCell ref="AL12:AO12"/>
    <mergeCell ref="AP12:BF12"/>
    <mergeCell ref="BG12:BN12"/>
    <mergeCell ref="BO12:BR12"/>
    <mergeCell ref="BS12:CB12"/>
    <mergeCell ref="AP11:BF11"/>
    <mergeCell ref="BG11:BN11"/>
    <mergeCell ref="BO11:BR11"/>
    <mergeCell ref="BS11:CB11"/>
    <mergeCell ref="CD11:CQ11"/>
    <mergeCell ref="B13:Q13"/>
    <mergeCell ref="R13:Y13"/>
    <mergeCell ref="Z13:AC13"/>
    <mergeCell ref="AD13:AK13"/>
    <mergeCell ref="AL13:AO13"/>
    <mergeCell ref="AP13:BF13"/>
    <mergeCell ref="BG13:BN13"/>
    <mergeCell ref="BO13:BR13"/>
    <mergeCell ref="BS13:CB13"/>
    <mergeCell ref="CR15:CY15"/>
    <mergeCell ref="CZ15:DC15"/>
    <mergeCell ref="DD15:DP15"/>
    <mergeCell ref="DQ15:EC15"/>
    <mergeCell ref="B14:Q14"/>
    <mergeCell ref="R14:Y14"/>
    <mergeCell ref="Z14:AC14"/>
    <mergeCell ref="AD14:AK14"/>
    <mergeCell ref="AL14:AO14"/>
    <mergeCell ref="AP14:BF14"/>
    <mergeCell ref="BG14:BN14"/>
    <mergeCell ref="BO14:BR14"/>
    <mergeCell ref="BS14:CB14"/>
    <mergeCell ref="CD13:CQ13"/>
    <mergeCell ref="CR13:CY13"/>
    <mergeCell ref="CZ13:DC13"/>
    <mergeCell ref="DD13:DP13"/>
    <mergeCell ref="DQ13:EC13"/>
    <mergeCell ref="CD14:CQ14"/>
    <mergeCell ref="CR14:CY14"/>
    <mergeCell ref="CZ14:DC14"/>
    <mergeCell ref="DD14:DP14"/>
    <mergeCell ref="DQ14:EC14"/>
    <mergeCell ref="CD16:CQ16"/>
    <mergeCell ref="CR16:CY16"/>
    <mergeCell ref="CZ16:DC16"/>
    <mergeCell ref="DD16:DP16"/>
    <mergeCell ref="DQ16:EC16"/>
    <mergeCell ref="B15:Q15"/>
    <mergeCell ref="R15:Y15"/>
    <mergeCell ref="Z15:AC15"/>
    <mergeCell ref="AD15:AK15"/>
    <mergeCell ref="AL15:AO15"/>
    <mergeCell ref="B16:Q16"/>
    <mergeCell ref="R16:Y16"/>
    <mergeCell ref="Z16:AC16"/>
    <mergeCell ref="AD16:AK16"/>
    <mergeCell ref="AL16:AO16"/>
    <mergeCell ref="AP16:BF16"/>
    <mergeCell ref="BG16:BN16"/>
    <mergeCell ref="BO16:BR16"/>
    <mergeCell ref="BS16:CB16"/>
    <mergeCell ref="AP15:BF15"/>
    <mergeCell ref="BG15:BN15"/>
    <mergeCell ref="BO15:BR15"/>
    <mergeCell ref="BS15:CB15"/>
    <mergeCell ref="CD15:CQ15"/>
    <mergeCell ref="B17:Q17"/>
    <mergeCell ref="R17:Y17"/>
    <mergeCell ref="Z17:AC17"/>
    <mergeCell ref="AD17:AK17"/>
    <mergeCell ref="AL17:AO17"/>
    <mergeCell ref="AP17:BF17"/>
    <mergeCell ref="BG17:BN17"/>
    <mergeCell ref="BO17:BR17"/>
    <mergeCell ref="BS17:CB17"/>
    <mergeCell ref="CR19:CY19"/>
    <mergeCell ref="CZ19:DC19"/>
    <mergeCell ref="DD19:DP19"/>
    <mergeCell ref="DQ19:EC19"/>
    <mergeCell ref="B18:Q18"/>
    <mergeCell ref="R18:Y18"/>
    <mergeCell ref="Z18:AC18"/>
    <mergeCell ref="AD18:AK18"/>
    <mergeCell ref="AL18:AO18"/>
    <mergeCell ref="AP18:BF18"/>
    <mergeCell ref="BG18:BN18"/>
    <mergeCell ref="BO18:BR18"/>
    <mergeCell ref="BS18:CB18"/>
    <mergeCell ref="CD17:CQ17"/>
    <mergeCell ref="CR17:CY17"/>
    <mergeCell ref="CZ17:DC17"/>
    <mergeCell ref="DD17:DP17"/>
    <mergeCell ref="DQ17:EC17"/>
    <mergeCell ref="CD18:CQ18"/>
    <mergeCell ref="CR18:CY18"/>
    <mergeCell ref="CZ18:DC18"/>
    <mergeCell ref="DD18:DP18"/>
    <mergeCell ref="DQ18:EC18"/>
    <mergeCell ref="CD20:CQ20"/>
    <mergeCell ref="CR20:CY20"/>
    <mergeCell ref="CZ20:DC20"/>
    <mergeCell ref="DD20:DP20"/>
    <mergeCell ref="DQ20:EC20"/>
    <mergeCell ref="B19:Q19"/>
    <mergeCell ref="R19:Y19"/>
    <mergeCell ref="Z19:AC19"/>
    <mergeCell ref="AD19:AK19"/>
    <mergeCell ref="AL19:AO19"/>
    <mergeCell ref="B20:Q20"/>
    <mergeCell ref="R20:Y20"/>
    <mergeCell ref="Z20:AC20"/>
    <mergeCell ref="AD20:AK20"/>
    <mergeCell ref="AL20:AO20"/>
    <mergeCell ref="AP20:BF20"/>
    <mergeCell ref="BG20:BN20"/>
    <mergeCell ref="BO20:BR20"/>
    <mergeCell ref="BS20:CB20"/>
    <mergeCell ref="AP19:BF19"/>
    <mergeCell ref="BG19:BN19"/>
    <mergeCell ref="BO19:BR19"/>
    <mergeCell ref="BS19:CB19"/>
    <mergeCell ref="CD19:CQ19"/>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BG23:BN23"/>
    <mergeCell ref="BO23:BR23"/>
    <mergeCell ref="BS23:CB23"/>
    <mergeCell ref="CD21:CQ21"/>
    <mergeCell ref="CR21:CY21"/>
    <mergeCell ref="CZ21:DC21"/>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AD25:AK25"/>
    <mergeCell ref="AL25:AO25"/>
    <mergeCell ref="AP25:BF25"/>
    <mergeCell ref="BG27:BN27"/>
    <mergeCell ref="BO27:BR27"/>
    <mergeCell ref="BS27:CB27"/>
    <mergeCell ref="CD25:CQ25"/>
    <mergeCell ref="CR25:CY25"/>
    <mergeCell ref="CZ25:DC25"/>
    <mergeCell ref="BG25:BN25"/>
    <mergeCell ref="BO25:BR25"/>
    <mergeCell ref="BS25:CB25"/>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29:Q29"/>
    <mergeCell ref="R29:Y29"/>
    <mergeCell ref="Z29:AC29"/>
    <mergeCell ref="AD29:AK29"/>
    <mergeCell ref="AL29:AO29"/>
    <mergeCell ref="AD31:AK31"/>
    <mergeCell ref="AL31:AO31"/>
    <mergeCell ref="AX31:BF31"/>
    <mergeCell ref="BG31:BL31"/>
    <mergeCell ref="BM31:BQ31"/>
    <mergeCell ref="BR31:BW31"/>
    <mergeCell ref="CF29:CQ29"/>
    <mergeCell ref="AP29:BF29"/>
    <mergeCell ref="BG29:BN29"/>
    <mergeCell ref="BO29:BR29"/>
    <mergeCell ref="BS29:CB29"/>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1:Q31"/>
    <mergeCell ref="R31:Y31"/>
    <mergeCell ref="Z31:AC31"/>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3:Q33"/>
    <mergeCell ref="R33:Y33"/>
    <mergeCell ref="Z33:AC33"/>
    <mergeCell ref="AD33:AK33"/>
    <mergeCell ref="AL33:AO33"/>
    <mergeCell ref="AX33:BF33"/>
    <mergeCell ref="BG33:BL33"/>
    <mergeCell ref="BM33:BQ33"/>
    <mergeCell ref="BR33:BW33"/>
    <mergeCell ref="CD35:CQ35"/>
    <mergeCell ref="CR35:CY35"/>
    <mergeCell ref="BX33:CB33"/>
    <mergeCell ref="CD33:CQ33"/>
    <mergeCell ref="CR33:CY33"/>
    <mergeCell ref="CZ33:DC33"/>
    <mergeCell ref="DD33:DK33"/>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BF35"/>
    <mergeCell ref="BG35:CB35"/>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AD37:AK37"/>
    <mergeCell ref="AL37:AO37"/>
    <mergeCell ref="AQ37:AY37"/>
    <mergeCell ref="AZ39:BF39"/>
    <mergeCell ref="BG39:BU39"/>
    <mergeCell ref="BV39:CB39"/>
    <mergeCell ref="CD37:CQ37"/>
    <mergeCell ref="CR37:CY37"/>
    <mergeCell ref="CZ37:DC37"/>
    <mergeCell ref="AZ37:BF37"/>
    <mergeCell ref="BG37:BU37"/>
    <mergeCell ref="BV37:CB37"/>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39:Q39"/>
    <mergeCell ref="R39:Y39"/>
    <mergeCell ref="Z39:AC39"/>
    <mergeCell ref="AD39:AK39"/>
    <mergeCell ref="AL39:AO39"/>
    <mergeCell ref="AQ39:AY39"/>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AQ42:AY42"/>
    <mergeCell ref="AZ42:BF42"/>
    <mergeCell ref="BM42:BU42"/>
    <mergeCell ref="BV42:CB42"/>
    <mergeCell ref="CD42:CQ42"/>
    <mergeCell ref="CR42:CY42"/>
    <mergeCell ref="CZ42:DC42"/>
    <mergeCell ref="DD42:DK42"/>
    <mergeCell ref="DL42:DV42"/>
    <mergeCell ref="DW42:EC42"/>
    <mergeCell ref="CD43:CQ43"/>
    <mergeCell ref="CR43:CY43"/>
    <mergeCell ref="CZ43:DC43"/>
    <mergeCell ref="DD43:DK43"/>
    <mergeCell ref="DL43:DV43"/>
    <mergeCell ref="DW43:EC43"/>
    <mergeCell ref="B44:CC44"/>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6:CQ46"/>
    <mergeCell ref="CR46:CY46"/>
    <mergeCell ref="CZ46:DC46"/>
    <mergeCell ref="DD46:DK46"/>
    <mergeCell ref="DL46:DV46"/>
    <mergeCell ref="DW46:EC46"/>
    <mergeCell ref="CD49:CQ49"/>
    <mergeCell ref="CR49:CY49"/>
    <mergeCell ref="CZ49:DC49"/>
    <mergeCell ref="DD49:DK49"/>
    <mergeCell ref="DL49:DV49"/>
    <mergeCell ref="DW49:EC49"/>
    <mergeCell ref="CD29:CE32"/>
    <mergeCell ref="AP31:AS33"/>
    <mergeCell ref="AT31:AT33"/>
    <mergeCell ref="BG40:BK42"/>
    <mergeCell ref="CD44:CE48"/>
    <mergeCell ref="CF47:CQ47"/>
    <mergeCell ref="CR47:CY47"/>
    <mergeCell ref="CZ47:DC47"/>
    <mergeCell ref="DD47:DK47"/>
    <mergeCell ref="DL47:DV47"/>
    <mergeCell ref="DW47:EC47"/>
    <mergeCell ref="CF48:CQ48"/>
    <mergeCell ref="CR48:CY48"/>
    <mergeCell ref="CZ48:DC48"/>
    <mergeCell ref="DD48:DK48"/>
    <mergeCell ref="DL48:DV48"/>
    <mergeCell ref="DW48:EC48"/>
    <mergeCell ref="B45:CC45"/>
  </mergeCells>
  <phoneticPr fontId="5"/>
  <printOptions horizontalCentered="1"/>
  <pageMargins left="0" right="0" top="0.39370078740157483" bottom="0.39370078740157483" header="0.19685039370078741" footer="0.19685039370078741"/>
  <pageSetup paperSize="9" scale="66" orientation="landscape" cellComments="asDisplayed" horizontalDpi="300" verticalDpi="300" r:id="rId1"/>
  <headerFooter>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A135"/>
  <sheetViews>
    <sheetView zoomScale="70" zoomScaleNormal="70" zoomScaleSheetLayoutView="70" workbookViewId="0"/>
  </sheetViews>
  <sheetFormatPr defaultColWidth="0" defaultRowHeight="13.2" zeroHeight="1" x14ac:dyDescent="0.2"/>
  <cols>
    <col min="1" max="130" width="2.77734375" style="46" customWidth="1"/>
    <col min="131" max="131" width="1.6640625" style="46" customWidth="1"/>
    <col min="132" max="132" width="9" style="46" hidden="1" customWidth="1"/>
    <col min="133" max="16384" width="9" style="46" hidden="1"/>
  </cols>
  <sheetData>
    <row r="1" spans="1:131" ht="11.25" customHeight="1" x14ac:dyDescent="0.2">
      <c r="A1" s="49"/>
      <c r="B1" s="49"/>
      <c r="C1" s="49"/>
      <c r="D1" s="49"/>
      <c r="E1" s="49"/>
      <c r="F1" s="49"/>
      <c r="G1" s="49"/>
      <c r="H1" s="49"/>
      <c r="I1" s="49"/>
      <c r="J1" s="49"/>
      <c r="K1" s="49"/>
      <c r="L1" s="49"/>
      <c r="M1" s="49"/>
      <c r="N1" s="50"/>
      <c r="O1" s="50"/>
      <c r="P1" s="50"/>
      <c r="Q1" s="50"/>
      <c r="R1" s="50"/>
      <c r="S1" s="50"/>
      <c r="T1" s="50"/>
      <c r="U1" s="50"/>
      <c r="V1" s="50"/>
      <c r="W1" s="50"/>
      <c r="X1" s="50"/>
      <c r="Y1" s="50"/>
      <c r="Z1" s="50"/>
      <c r="AA1" s="50"/>
      <c r="AB1" s="50"/>
      <c r="AC1" s="50"/>
      <c r="AD1" s="50"/>
      <c r="AE1" s="50"/>
      <c r="AF1" s="50"/>
      <c r="AG1" s="50"/>
      <c r="AH1" s="50"/>
      <c r="AI1" s="50"/>
      <c r="AJ1" s="50"/>
      <c r="AK1" s="50"/>
      <c r="AL1" s="50"/>
      <c r="AM1" s="50"/>
      <c r="AN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c r="BV1" s="50"/>
      <c r="BW1" s="50"/>
      <c r="BX1" s="50"/>
      <c r="BY1" s="50"/>
      <c r="BZ1" s="50"/>
      <c r="CA1" s="50"/>
      <c r="CB1" s="50"/>
      <c r="CC1" s="50"/>
      <c r="CD1" s="50"/>
      <c r="CE1" s="50"/>
      <c r="CF1" s="50"/>
      <c r="CG1" s="50"/>
      <c r="CH1" s="50"/>
      <c r="CI1" s="50"/>
      <c r="CJ1" s="50"/>
      <c r="CK1" s="50"/>
      <c r="CL1" s="50"/>
      <c r="CM1" s="50"/>
      <c r="CN1" s="50"/>
      <c r="CO1" s="50"/>
      <c r="CP1" s="50"/>
      <c r="CQ1" s="50"/>
      <c r="CR1" s="50"/>
      <c r="CS1" s="50"/>
      <c r="CT1" s="50"/>
      <c r="CU1" s="50"/>
      <c r="CV1" s="50"/>
      <c r="CW1" s="50"/>
      <c r="CX1" s="50"/>
      <c r="CY1" s="50"/>
      <c r="CZ1" s="50"/>
      <c r="DA1" s="50"/>
      <c r="DB1" s="50"/>
      <c r="DC1" s="50"/>
      <c r="DD1" s="50"/>
      <c r="DE1" s="50"/>
      <c r="DF1" s="50"/>
      <c r="DG1" s="50"/>
      <c r="DH1" s="50"/>
      <c r="DI1" s="50"/>
      <c r="DJ1" s="50"/>
      <c r="DK1" s="50"/>
      <c r="DL1" s="50"/>
      <c r="DM1" s="50"/>
      <c r="DN1" s="50"/>
      <c r="DO1" s="50"/>
      <c r="DP1" s="50"/>
      <c r="DQ1" s="76"/>
      <c r="DR1" s="76"/>
      <c r="DS1" s="76"/>
      <c r="DT1" s="76"/>
      <c r="DU1" s="76"/>
      <c r="DV1" s="76"/>
      <c r="DW1" s="76"/>
      <c r="DX1" s="76"/>
      <c r="DY1" s="76"/>
      <c r="DZ1" s="76"/>
      <c r="EA1" s="48"/>
    </row>
    <row r="2" spans="1:131" ht="26.25" customHeight="1" x14ac:dyDescent="0.2">
      <c r="A2" s="993" t="s">
        <v>298</v>
      </c>
      <c r="B2" s="993"/>
      <c r="C2" s="993"/>
      <c r="D2" s="993"/>
      <c r="E2" s="993"/>
      <c r="F2" s="993"/>
      <c r="G2" s="993"/>
      <c r="H2" s="993"/>
      <c r="I2" s="993"/>
      <c r="J2" s="993"/>
      <c r="K2" s="993"/>
      <c r="L2" s="993"/>
      <c r="M2" s="993"/>
      <c r="N2" s="993"/>
      <c r="O2" s="993"/>
      <c r="P2" s="993"/>
      <c r="Q2" s="993"/>
      <c r="R2" s="993"/>
      <c r="S2" s="993"/>
      <c r="T2" s="993"/>
      <c r="U2" s="993"/>
      <c r="V2" s="993"/>
      <c r="W2" s="993"/>
      <c r="X2" s="993"/>
      <c r="Y2" s="993"/>
      <c r="Z2" s="993"/>
      <c r="AA2" s="993"/>
      <c r="AB2" s="993"/>
      <c r="AC2" s="993"/>
      <c r="AD2" s="993"/>
      <c r="AE2" s="993"/>
      <c r="AF2" s="993"/>
      <c r="AG2" s="993"/>
      <c r="AH2" s="993"/>
      <c r="AI2" s="993"/>
      <c r="AJ2" s="993"/>
      <c r="AK2" s="993"/>
      <c r="AL2" s="993"/>
      <c r="AM2" s="993"/>
      <c r="AN2" s="993"/>
      <c r="AO2" s="993"/>
      <c r="AP2" s="993"/>
      <c r="AQ2" s="993"/>
      <c r="AR2" s="993"/>
      <c r="AS2" s="993"/>
      <c r="AT2" s="993"/>
      <c r="AU2" s="993"/>
      <c r="AV2" s="993"/>
      <c r="AW2" s="993"/>
      <c r="AX2" s="993"/>
      <c r="AY2" s="993"/>
      <c r="AZ2" s="993"/>
      <c r="BA2" s="993"/>
      <c r="BB2" s="993"/>
      <c r="BC2" s="993"/>
      <c r="BD2" s="993"/>
      <c r="BE2" s="993"/>
      <c r="BF2" s="993"/>
      <c r="BG2" s="993"/>
      <c r="BH2" s="993"/>
      <c r="BI2" s="993"/>
      <c r="BJ2" s="50"/>
      <c r="BK2" s="50"/>
      <c r="BL2" s="50"/>
      <c r="BM2" s="50"/>
      <c r="BN2" s="50"/>
      <c r="BO2" s="50"/>
      <c r="BP2" s="50"/>
      <c r="BQ2" s="50"/>
      <c r="BR2" s="50"/>
      <c r="BS2" s="50"/>
      <c r="BT2" s="50"/>
      <c r="BU2" s="50"/>
      <c r="BV2" s="50"/>
      <c r="BW2" s="50"/>
      <c r="BX2" s="50"/>
      <c r="BY2" s="50"/>
      <c r="BZ2" s="50"/>
      <c r="CA2" s="50"/>
      <c r="CB2" s="50"/>
      <c r="CC2" s="50"/>
      <c r="CD2" s="50"/>
      <c r="CE2" s="50"/>
      <c r="CF2" s="50"/>
      <c r="CG2" s="50"/>
      <c r="CH2" s="50"/>
      <c r="CI2" s="50"/>
      <c r="CJ2" s="50"/>
      <c r="CK2" s="50"/>
      <c r="CL2" s="50"/>
      <c r="CM2" s="50"/>
      <c r="CN2" s="50"/>
      <c r="CO2" s="50"/>
      <c r="CP2" s="50"/>
      <c r="CQ2" s="50"/>
      <c r="CR2" s="50"/>
      <c r="CS2" s="50"/>
      <c r="CT2" s="50"/>
      <c r="CU2" s="50"/>
      <c r="CV2" s="50"/>
      <c r="CW2" s="50"/>
      <c r="CX2" s="50"/>
      <c r="CY2" s="50"/>
      <c r="CZ2" s="50"/>
      <c r="DA2" s="50"/>
      <c r="DB2" s="50"/>
      <c r="DC2" s="50"/>
      <c r="DD2" s="50"/>
      <c r="DE2" s="50"/>
      <c r="DF2" s="50"/>
      <c r="DG2" s="50"/>
      <c r="DH2" s="50"/>
      <c r="DI2" s="50"/>
      <c r="DJ2" s="994" t="s">
        <v>128</v>
      </c>
      <c r="DK2" s="995"/>
      <c r="DL2" s="995"/>
      <c r="DM2" s="995"/>
      <c r="DN2" s="995"/>
      <c r="DO2" s="996"/>
      <c r="DP2" s="50"/>
      <c r="DQ2" s="994" t="s">
        <v>301</v>
      </c>
      <c r="DR2" s="995"/>
      <c r="DS2" s="995"/>
      <c r="DT2" s="995"/>
      <c r="DU2" s="995"/>
      <c r="DV2" s="995"/>
      <c r="DW2" s="995"/>
      <c r="DX2" s="995"/>
      <c r="DY2" s="995"/>
      <c r="DZ2" s="996"/>
      <c r="EA2" s="48"/>
    </row>
    <row r="3" spans="1:131" ht="11.25" customHeight="1" x14ac:dyDescent="0.2">
      <c r="A3" s="50"/>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c r="BB3" s="50"/>
      <c r="BC3" s="50"/>
      <c r="BD3" s="50"/>
      <c r="BE3" s="50"/>
      <c r="BF3" s="50"/>
      <c r="BG3" s="50"/>
      <c r="BH3" s="50"/>
      <c r="BI3" s="50"/>
      <c r="BJ3" s="50"/>
      <c r="BK3" s="50"/>
      <c r="BL3" s="50"/>
      <c r="BM3" s="50"/>
      <c r="BN3" s="50"/>
      <c r="BO3" s="50"/>
      <c r="BP3" s="50"/>
      <c r="BQ3" s="50"/>
      <c r="BR3" s="50"/>
      <c r="BS3" s="50"/>
      <c r="BT3" s="50"/>
      <c r="BU3" s="50"/>
      <c r="BV3" s="50"/>
      <c r="BW3" s="50"/>
      <c r="BX3" s="50"/>
      <c r="BY3" s="50"/>
      <c r="BZ3" s="50"/>
      <c r="CA3" s="50"/>
      <c r="CB3" s="50"/>
      <c r="CC3" s="50"/>
      <c r="CD3" s="50"/>
      <c r="CE3" s="50"/>
      <c r="CF3" s="50"/>
      <c r="CG3" s="50"/>
      <c r="CH3" s="50"/>
      <c r="CI3" s="50"/>
      <c r="CJ3" s="50"/>
      <c r="CK3" s="50"/>
      <c r="CL3" s="50"/>
      <c r="CM3" s="50"/>
      <c r="CN3" s="50"/>
      <c r="CO3" s="50"/>
      <c r="CP3" s="50"/>
      <c r="CQ3" s="50"/>
      <c r="CR3" s="50"/>
      <c r="CS3" s="50"/>
      <c r="CT3" s="50"/>
      <c r="CU3" s="50"/>
      <c r="CV3" s="50"/>
      <c r="CW3" s="50"/>
      <c r="CX3" s="50"/>
      <c r="CY3" s="50"/>
      <c r="CZ3" s="50"/>
      <c r="DA3" s="50"/>
      <c r="DB3" s="50"/>
      <c r="DC3" s="50"/>
      <c r="DD3" s="50"/>
      <c r="DE3" s="50"/>
      <c r="DF3" s="50"/>
      <c r="DG3" s="50"/>
      <c r="DH3" s="50"/>
      <c r="DI3" s="50"/>
      <c r="DJ3" s="50"/>
      <c r="DK3" s="50"/>
      <c r="DL3" s="50"/>
      <c r="DM3" s="50"/>
      <c r="DN3" s="50"/>
      <c r="DO3" s="50"/>
      <c r="DP3" s="50"/>
      <c r="DQ3" s="50"/>
      <c r="DR3" s="50"/>
      <c r="DS3" s="50"/>
      <c r="DT3" s="50"/>
      <c r="DU3" s="50"/>
      <c r="DV3" s="50"/>
      <c r="DW3" s="50"/>
      <c r="DX3" s="50"/>
      <c r="DY3" s="50"/>
      <c r="DZ3" s="50"/>
      <c r="EA3" s="48"/>
    </row>
    <row r="4" spans="1:131" s="47" customFormat="1" ht="26.25" customHeight="1" x14ac:dyDescent="0.2">
      <c r="A4" s="984" t="s">
        <v>433</v>
      </c>
      <c r="B4" s="984"/>
      <c r="C4" s="984"/>
      <c r="D4" s="984"/>
      <c r="E4" s="984"/>
      <c r="F4" s="984"/>
      <c r="G4" s="984"/>
      <c r="H4" s="984"/>
      <c r="I4" s="984"/>
      <c r="J4" s="984"/>
      <c r="K4" s="984"/>
      <c r="L4" s="984"/>
      <c r="M4" s="984"/>
      <c r="N4" s="984"/>
      <c r="O4" s="984"/>
      <c r="P4" s="984"/>
      <c r="Q4" s="984"/>
      <c r="R4" s="984"/>
      <c r="S4" s="984"/>
      <c r="T4" s="984"/>
      <c r="U4" s="984"/>
      <c r="V4" s="984"/>
      <c r="W4" s="984"/>
      <c r="X4" s="984"/>
      <c r="Y4" s="984"/>
      <c r="Z4" s="984"/>
      <c r="AA4" s="984"/>
      <c r="AB4" s="984"/>
      <c r="AC4" s="984"/>
      <c r="AD4" s="984"/>
      <c r="AE4" s="984"/>
      <c r="AF4" s="984"/>
      <c r="AG4" s="984"/>
      <c r="AH4" s="984"/>
      <c r="AI4" s="984"/>
      <c r="AJ4" s="984"/>
      <c r="AK4" s="984"/>
      <c r="AL4" s="984"/>
      <c r="AM4" s="984"/>
      <c r="AN4" s="984"/>
      <c r="AO4" s="984"/>
      <c r="AP4" s="984"/>
      <c r="AQ4" s="984"/>
      <c r="AR4" s="984"/>
      <c r="AS4" s="984"/>
      <c r="AT4" s="984"/>
      <c r="AU4" s="984"/>
      <c r="AV4" s="984"/>
      <c r="AW4" s="984"/>
      <c r="AX4" s="984"/>
      <c r="AY4" s="984"/>
      <c r="AZ4" s="56"/>
      <c r="BA4" s="56"/>
      <c r="BB4" s="56"/>
      <c r="BC4" s="56"/>
      <c r="BD4" s="56"/>
      <c r="BE4" s="67"/>
      <c r="BF4" s="67"/>
      <c r="BG4" s="67"/>
      <c r="BH4" s="67"/>
      <c r="BI4" s="67"/>
      <c r="BJ4" s="67"/>
      <c r="BK4" s="67"/>
      <c r="BL4" s="67"/>
      <c r="BM4" s="67"/>
      <c r="BN4" s="67"/>
      <c r="BO4" s="67"/>
      <c r="BP4" s="67"/>
      <c r="BQ4" s="778" t="s">
        <v>434</v>
      </c>
      <c r="BR4" s="778"/>
      <c r="BS4" s="778"/>
      <c r="BT4" s="778"/>
      <c r="BU4" s="778"/>
      <c r="BV4" s="778"/>
      <c r="BW4" s="778"/>
      <c r="BX4" s="778"/>
      <c r="BY4" s="778"/>
      <c r="BZ4" s="778"/>
      <c r="CA4" s="778"/>
      <c r="CB4" s="778"/>
      <c r="CC4" s="778"/>
      <c r="CD4" s="778"/>
      <c r="CE4" s="778"/>
      <c r="CF4" s="778"/>
      <c r="CG4" s="778"/>
      <c r="CH4" s="778"/>
      <c r="CI4" s="778"/>
      <c r="CJ4" s="778"/>
      <c r="CK4" s="778"/>
      <c r="CL4" s="778"/>
      <c r="CM4" s="778"/>
      <c r="CN4" s="778"/>
      <c r="CO4" s="778"/>
      <c r="CP4" s="778"/>
      <c r="CQ4" s="778"/>
      <c r="CR4" s="778"/>
      <c r="CS4" s="778"/>
      <c r="CT4" s="778"/>
      <c r="CU4" s="778"/>
      <c r="CV4" s="778"/>
      <c r="CW4" s="778"/>
      <c r="CX4" s="778"/>
      <c r="CY4" s="778"/>
      <c r="CZ4" s="778"/>
      <c r="DA4" s="778"/>
      <c r="DB4" s="778"/>
      <c r="DC4" s="778"/>
      <c r="DD4" s="778"/>
      <c r="DE4" s="778"/>
      <c r="DF4" s="778"/>
      <c r="DG4" s="778"/>
      <c r="DH4" s="778"/>
      <c r="DI4" s="778"/>
      <c r="DJ4" s="778"/>
      <c r="DK4" s="778"/>
      <c r="DL4" s="778"/>
      <c r="DM4" s="778"/>
      <c r="DN4" s="778"/>
      <c r="DO4" s="778"/>
      <c r="DP4" s="778"/>
      <c r="DQ4" s="778"/>
      <c r="DR4" s="778"/>
      <c r="DS4" s="778"/>
      <c r="DT4" s="778"/>
      <c r="DU4" s="778"/>
      <c r="DV4" s="778"/>
      <c r="DW4" s="778"/>
      <c r="DX4" s="778"/>
      <c r="DY4" s="778"/>
      <c r="DZ4" s="778"/>
      <c r="EA4" s="67"/>
    </row>
    <row r="5" spans="1:131" s="47" customFormat="1" ht="26.25" customHeight="1" x14ac:dyDescent="0.2">
      <c r="A5" s="682" t="s">
        <v>435</v>
      </c>
      <c r="B5" s="683"/>
      <c r="C5" s="683"/>
      <c r="D5" s="683"/>
      <c r="E5" s="683"/>
      <c r="F5" s="683"/>
      <c r="G5" s="683"/>
      <c r="H5" s="683"/>
      <c r="I5" s="683"/>
      <c r="J5" s="683"/>
      <c r="K5" s="683"/>
      <c r="L5" s="683"/>
      <c r="M5" s="683"/>
      <c r="N5" s="683"/>
      <c r="O5" s="683"/>
      <c r="P5" s="684"/>
      <c r="Q5" s="674" t="s">
        <v>179</v>
      </c>
      <c r="R5" s="675"/>
      <c r="S5" s="675"/>
      <c r="T5" s="675"/>
      <c r="U5" s="676"/>
      <c r="V5" s="674" t="s">
        <v>436</v>
      </c>
      <c r="W5" s="675"/>
      <c r="X5" s="675"/>
      <c r="Y5" s="675"/>
      <c r="Z5" s="676"/>
      <c r="AA5" s="674" t="s">
        <v>437</v>
      </c>
      <c r="AB5" s="675"/>
      <c r="AC5" s="675"/>
      <c r="AD5" s="675"/>
      <c r="AE5" s="675"/>
      <c r="AF5" s="723" t="s">
        <v>176</v>
      </c>
      <c r="AG5" s="675"/>
      <c r="AH5" s="675"/>
      <c r="AI5" s="675"/>
      <c r="AJ5" s="680"/>
      <c r="AK5" s="675" t="s">
        <v>438</v>
      </c>
      <c r="AL5" s="675"/>
      <c r="AM5" s="675"/>
      <c r="AN5" s="675"/>
      <c r="AO5" s="676"/>
      <c r="AP5" s="674" t="s">
        <v>439</v>
      </c>
      <c r="AQ5" s="675"/>
      <c r="AR5" s="675"/>
      <c r="AS5" s="675"/>
      <c r="AT5" s="676"/>
      <c r="AU5" s="674" t="s">
        <v>441</v>
      </c>
      <c r="AV5" s="675"/>
      <c r="AW5" s="675"/>
      <c r="AX5" s="675"/>
      <c r="AY5" s="680"/>
      <c r="AZ5" s="56"/>
      <c r="BA5" s="56"/>
      <c r="BB5" s="56"/>
      <c r="BC5" s="56"/>
      <c r="BD5" s="56"/>
      <c r="BE5" s="67"/>
      <c r="BF5" s="67"/>
      <c r="BG5" s="67"/>
      <c r="BH5" s="67"/>
      <c r="BI5" s="67"/>
      <c r="BJ5" s="67"/>
      <c r="BK5" s="67"/>
      <c r="BL5" s="67"/>
      <c r="BM5" s="67"/>
      <c r="BN5" s="67"/>
      <c r="BO5" s="67"/>
      <c r="BP5" s="67"/>
      <c r="BQ5" s="682" t="s">
        <v>442</v>
      </c>
      <c r="BR5" s="683"/>
      <c r="BS5" s="683"/>
      <c r="BT5" s="683"/>
      <c r="BU5" s="683"/>
      <c r="BV5" s="683"/>
      <c r="BW5" s="683"/>
      <c r="BX5" s="683"/>
      <c r="BY5" s="683"/>
      <c r="BZ5" s="683"/>
      <c r="CA5" s="683"/>
      <c r="CB5" s="683"/>
      <c r="CC5" s="683"/>
      <c r="CD5" s="683"/>
      <c r="CE5" s="683"/>
      <c r="CF5" s="683"/>
      <c r="CG5" s="684"/>
      <c r="CH5" s="674" t="s">
        <v>368</v>
      </c>
      <c r="CI5" s="675"/>
      <c r="CJ5" s="675"/>
      <c r="CK5" s="675"/>
      <c r="CL5" s="676"/>
      <c r="CM5" s="674" t="s">
        <v>322</v>
      </c>
      <c r="CN5" s="675"/>
      <c r="CO5" s="675"/>
      <c r="CP5" s="675"/>
      <c r="CQ5" s="676"/>
      <c r="CR5" s="674" t="s">
        <v>243</v>
      </c>
      <c r="CS5" s="675"/>
      <c r="CT5" s="675"/>
      <c r="CU5" s="675"/>
      <c r="CV5" s="676"/>
      <c r="CW5" s="674" t="s">
        <v>50</v>
      </c>
      <c r="CX5" s="675"/>
      <c r="CY5" s="675"/>
      <c r="CZ5" s="675"/>
      <c r="DA5" s="676"/>
      <c r="DB5" s="674" t="s">
        <v>443</v>
      </c>
      <c r="DC5" s="675"/>
      <c r="DD5" s="675"/>
      <c r="DE5" s="675"/>
      <c r="DF5" s="676"/>
      <c r="DG5" s="1006" t="s">
        <v>240</v>
      </c>
      <c r="DH5" s="1007"/>
      <c r="DI5" s="1007"/>
      <c r="DJ5" s="1007"/>
      <c r="DK5" s="1008"/>
      <c r="DL5" s="1006" t="s">
        <v>446</v>
      </c>
      <c r="DM5" s="1007"/>
      <c r="DN5" s="1007"/>
      <c r="DO5" s="1007"/>
      <c r="DP5" s="1008"/>
      <c r="DQ5" s="674" t="s">
        <v>447</v>
      </c>
      <c r="DR5" s="675"/>
      <c r="DS5" s="675"/>
      <c r="DT5" s="675"/>
      <c r="DU5" s="676"/>
      <c r="DV5" s="674" t="s">
        <v>441</v>
      </c>
      <c r="DW5" s="675"/>
      <c r="DX5" s="675"/>
      <c r="DY5" s="675"/>
      <c r="DZ5" s="680"/>
      <c r="EA5" s="67"/>
    </row>
    <row r="6" spans="1:131" s="47" customFormat="1" ht="26.25" customHeight="1" x14ac:dyDescent="0.2">
      <c r="A6" s="685"/>
      <c r="B6" s="686"/>
      <c r="C6" s="686"/>
      <c r="D6" s="686"/>
      <c r="E6" s="686"/>
      <c r="F6" s="686"/>
      <c r="G6" s="686"/>
      <c r="H6" s="686"/>
      <c r="I6" s="686"/>
      <c r="J6" s="686"/>
      <c r="K6" s="686"/>
      <c r="L6" s="686"/>
      <c r="M6" s="686"/>
      <c r="N6" s="686"/>
      <c r="O6" s="686"/>
      <c r="P6" s="687"/>
      <c r="Q6" s="677"/>
      <c r="R6" s="678"/>
      <c r="S6" s="678"/>
      <c r="T6" s="678"/>
      <c r="U6" s="679"/>
      <c r="V6" s="677"/>
      <c r="W6" s="678"/>
      <c r="X6" s="678"/>
      <c r="Y6" s="678"/>
      <c r="Z6" s="679"/>
      <c r="AA6" s="677"/>
      <c r="AB6" s="678"/>
      <c r="AC6" s="678"/>
      <c r="AD6" s="678"/>
      <c r="AE6" s="678"/>
      <c r="AF6" s="724"/>
      <c r="AG6" s="678"/>
      <c r="AH6" s="678"/>
      <c r="AI6" s="678"/>
      <c r="AJ6" s="681"/>
      <c r="AK6" s="678"/>
      <c r="AL6" s="678"/>
      <c r="AM6" s="678"/>
      <c r="AN6" s="678"/>
      <c r="AO6" s="679"/>
      <c r="AP6" s="677"/>
      <c r="AQ6" s="678"/>
      <c r="AR6" s="678"/>
      <c r="AS6" s="678"/>
      <c r="AT6" s="679"/>
      <c r="AU6" s="677"/>
      <c r="AV6" s="678"/>
      <c r="AW6" s="678"/>
      <c r="AX6" s="678"/>
      <c r="AY6" s="681"/>
      <c r="AZ6" s="56"/>
      <c r="BA6" s="56"/>
      <c r="BB6" s="56"/>
      <c r="BC6" s="56"/>
      <c r="BD6" s="56"/>
      <c r="BE6" s="67"/>
      <c r="BF6" s="67"/>
      <c r="BG6" s="67"/>
      <c r="BH6" s="67"/>
      <c r="BI6" s="67"/>
      <c r="BJ6" s="67"/>
      <c r="BK6" s="67"/>
      <c r="BL6" s="67"/>
      <c r="BM6" s="67"/>
      <c r="BN6" s="67"/>
      <c r="BO6" s="67"/>
      <c r="BP6" s="67"/>
      <c r="BQ6" s="685"/>
      <c r="BR6" s="686"/>
      <c r="BS6" s="686"/>
      <c r="BT6" s="686"/>
      <c r="BU6" s="686"/>
      <c r="BV6" s="686"/>
      <c r="BW6" s="686"/>
      <c r="BX6" s="686"/>
      <c r="BY6" s="686"/>
      <c r="BZ6" s="686"/>
      <c r="CA6" s="686"/>
      <c r="CB6" s="686"/>
      <c r="CC6" s="686"/>
      <c r="CD6" s="686"/>
      <c r="CE6" s="686"/>
      <c r="CF6" s="686"/>
      <c r="CG6" s="687"/>
      <c r="CH6" s="677"/>
      <c r="CI6" s="678"/>
      <c r="CJ6" s="678"/>
      <c r="CK6" s="678"/>
      <c r="CL6" s="679"/>
      <c r="CM6" s="677"/>
      <c r="CN6" s="678"/>
      <c r="CO6" s="678"/>
      <c r="CP6" s="678"/>
      <c r="CQ6" s="679"/>
      <c r="CR6" s="677"/>
      <c r="CS6" s="678"/>
      <c r="CT6" s="678"/>
      <c r="CU6" s="678"/>
      <c r="CV6" s="679"/>
      <c r="CW6" s="677"/>
      <c r="CX6" s="678"/>
      <c r="CY6" s="678"/>
      <c r="CZ6" s="678"/>
      <c r="DA6" s="679"/>
      <c r="DB6" s="677"/>
      <c r="DC6" s="678"/>
      <c r="DD6" s="678"/>
      <c r="DE6" s="678"/>
      <c r="DF6" s="679"/>
      <c r="DG6" s="1009"/>
      <c r="DH6" s="1010"/>
      <c r="DI6" s="1010"/>
      <c r="DJ6" s="1010"/>
      <c r="DK6" s="1011"/>
      <c r="DL6" s="1009"/>
      <c r="DM6" s="1010"/>
      <c r="DN6" s="1010"/>
      <c r="DO6" s="1010"/>
      <c r="DP6" s="1011"/>
      <c r="DQ6" s="677"/>
      <c r="DR6" s="678"/>
      <c r="DS6" s="678"/>
      <c r="DT6" s="678"/>
      <c r="DU6" s="679"/>
      <c r="DV6" s="677"/>
      <c r="DW6" s="678"/>
      <c r="DX6" s="678"/>
      <c r="DY6" s="678"/>
      <c r="DZ6" s="681"/>
      <c r="EA6" s="67"/>
    </row>
    <row r="7" spans="1:131" s="47" customFormat="1" ht="26.25" customHeight="1" x14ac:dyDescent="0.2">
      <c r="A7" s="51">
        <v>1</v>
      </c>
      <c r="B7" s="949" t="s">
        <v>449</v>
      </c>
      <c r="C7" s="950"/>
      <c r="D7" s="950"/>
      <c r="E7" s="950"/>
      <c r="F7" s="950"/>
      <c r="G7" s="950"/>
      <c r="H7" s="950"/>
      <c r="I7" s="950"/>
      <c r="J7" s="950"/>
      <c r="K7" s="950"/>
      <c r="L7" s="950"/>
      <c r="M7" s="950"/>
      <c r="N7" s="950"/>
      <c r="O7" s="950"/>
      <c r="P7" s="951"/>
      <c r="Q7" s="952">
        <v>61304</v>
      </c>
      <c r="R7" s="953"/>
      <c r="S7" s="953"/>
      <c r="T7" s="953"/>
      <c r="U7" s="953"/>
      <c r="V7" s="953">
        <v>59407</v>
      </c>
      <c r="W7" s="953"/>
      <c r="X7" s="953"/>
      <c r="Y7" s="953"/>
      <c r="Z7" s="953"/>
      <c r="AA7" s="953">
        <v>1897</v>
      </c>
      <c r="AB7" s="953"/>
      <c r="AC7" s="953"/>
      <c r="AD7" s="953"/>
      <c r="AE7" s="997"/>
      <c r="AF7" s="998">
        <v>1623</v>
      </c>
      <c r="AG7" s="999"/>
      <c r="AH7" s="999"/>
      <c r="AI7" s="999"/>
      <c r="AJ7" s="1000"/>
      <c r="AK7" s="1001">
        <v>1965</v>
      </c>
      <c r="AL7" s="953"/>
      <c r="AM7" s="953"/>
      <c r="AN7" s="953"/>
      <c r="AO7" s="953"/>
      <c r="AP7" s="953">
        <v>42034</v>
      </c>
      <c r="AQ7" s="953"/>
      <c r="AR7" s="953"/>
      <c r="AS7" s="953"/>
      <c r="AT7" s="953"/>
      <c r="AU7" s="954"/>
      <c r="AV7" s="954"/>
      <c r="AW7" s="954"/>
      <c r="AX7" s="954"/>
      <c r="AY7" s="955"/>
      <c r="AZ7" s="56"/>
      <c r="BA7" s="56"/>
      <c r="BB7" s="56"/>
      <c r="BC7" s="56"/>
      <c r="BD7" s="56"/>
      <c r="BE7" s="67"/>
      <c r="BF7" s="67"/>
      <c r="BG7" s="67"/>
      <c r="BH7" s="67"/>
      <c r="BI7" s="67"/>
      <c r="BJ7" s="67"/>
      <c r="BK7" s="67"/>
      <c r="BL7" s="67"/>
      <c r="BM7" s="67"/>
      <c r="BN7" s="67"/>
      <c r="BO7" s="67"/>
      <c r="BP7" s="67"/>
      <c r="BQ7" s="51">
        <v>1</v>
      </c>
      <c r="BR7" s="71" t="s">
        <v>169</v>
      </c>
      <c r="BS7" s="949" t="s">
        <v>531</v>
      </c>
      <c r="BT7" s="950"/>
      <c r="BU7" s="950"/>
      <c r="BV7" s="950"/>
      <c r="BW7" s="950"/>
      <c r="BX7" s="950"/>
      <c r="BY7" s="950"/>
      <c r="BZ7" s="950"/>
      <c r="CA7" s="950"/>
      <c r="CB7" s="950"/>
      <c r="CC7" s="950"/>
      <c r="CD7" s="950"/>
      <c r="CE7" s="950"/>
      <c r="CF7" s="950"/>
      <c r="CG7" s="951"/>
      <c r="CH7" s="1002">
        <v>105</v>
      </c>
      <c r="CI7" s="1003"/>
      <c r="CJ7" s="1003"/>
      <c r="CK7" s="1003"/>
      <c r="CL7" s="1004"/>
      <c r="CM7" s="1002">
        <v>363</v>
      </c>
      <c r="CN7" s="1003"/>
      <c r="CO7" s="1003"/>
      <c r="CP7" s="1003"/>
      <c r="CQ7" s="1004"/>
      <c r="CR7" s="1002">
        <v>36</v>
      </c>
      <c r="CS7" s="1003"/>
      <c r="CT7" s="1003"/>
      <c r="CU7" s="1003"/>
      <c r="CV7" s="1004"/>
      <c r="CW7" s="1002" t="s">
        <v>200</v>
      </c>
      <c r="CX7" s="1003"/>
      <c r="CY7" s="1003"/>
      <c r="CZ7" s="1003"/>
      <c r="DA7" s="1004"/>
      <c r="DB7" s="1002" t="s">
        <v>200</v>
      </c>
      <c r="DC7" s="1003"/>
      <c r="DD7" s="1003"/>
      <c r="DE7" s="1003"/>
      <c r="DF7" s="1004"/>
      <c r="DG7" s="1002" t="s">
        <v>200</v>
      </c>
      <c r="DH7" s="1003"/>
      <c r="DI7" s="1003"/>
      <c r="DJ7" s="1003"/>
      <c r="DK7" s="1004"/>
      <c r="DL7" s="1002">
        <v>71</v>
      </c>
      <c r="DM7" s="1003"/>
      <c r="DN7" s="1003"/>
      <c r="DO7" s="1003"/>
      <c r="DP7" s="1004"/>
      <c r="DQ7" s="1002">
        <v>7</v>
      </c>
      <c r="DR7" s="1003"/>
      <c r="DS7" s="1003"/>
      <c r="DT7" s="1003"/>
      <c r="DU7" s="1004"/>
      <c r="DV7" s="949"/>
      <c r="DW7" s="950"/>
      <c r="DX7" s="950"/>
      <c r="DY7" s="950"/>
      <c r="DZ7" s="1005"/>
      <c r="EA7" s="67"/>
    </row>
    <row r="8" spans="1:131" s="47" customFormat="1" ht="26.25" customHeight="1" x14ac:dyDescent="0.2">
      <c r="A8" s="52">
        <v>2</v>
      </c>
      <c r="B8" s="699" t="s">
        <v>134</v>
      </c>
      <c r="C8" s="700"/>
      <c r="D8" s="700"/>
      <c r="E8" s="700"/>
      <c r="F8" s="700"/>
      <c r="G8" s="700"/>
      <c r="H8" s="700"/>
      <c r="I8" s="700"/>
      <c r="J8" s="700"/>
      <c r="K8" s="700"/>
      <c r="L8" s="700"/>
      <c r="M8" s="700"/>
      <c r="N8" s="700"/>
      <c r="O8" s="700"/>
      <c r="P8" s="701"/>
      <c r="Q8" s="943">
        <v>61</v>
      </c>
      <c r="R8" s="944"/>
      <c r="S8" s="944"/>
      <c r="T8" s="944"/>
      <c r="U8" s="944"/>
      <c r="V8" s="944">
        <v>61</v>
      </c>
      <c r="W8" s="944"/>
      <c r="X8" s="944"/>
      <c r="Y8" s="944"/>
      <c r="Z8" s="944"/>
      <c r="AA8" s="944" t="s">
        <v>200</v>
      </c>
      <c r="AB8" s="944"/>
      <c r="AC8" s="944"/>
      <c r="AD8" s="944"/>
      <c r="AE8" s="948"/>
      <c r="AF8" s="966" t="s">
        <v>200</v>
      </c>
      <c r="AG8" s="703"/>
      <c r="AH8" s="703"/>
      <c r="AI8" s="703"/>
      <c r="AJ8" s="967"/>
      <c r="AK8" s="947">
        <v>61</v>
      </c>
      <c r="AL8" s="944"/>
      <c r="AM8" s="944"/>
      <c r="AN8" s="944"/>
      <c r="AO8" s="944"/>
      <c r="AP8" s="944">
        <v>53</v>
      </c>
      <c r="AQ8" s="944"/>
      <c r="AR8" s="944"/>
      <c r="AS8" s="944"/>
      <c r="AT8" s="944"/>
      <c r="AU8" s="945"/>
      <c r="AV8" s="945"/>
      <c r="AW8" s="945"/>
      <c r="AX8" s="945"/>
      <c r="AY8" s="946"/>
      <c r="AZ8" s="56"/>
      <c r="BA8" s="56"/>
      <c r="BB8" s="56"/>
      <c r="BC8" s="56"/>
      <c r="BD8" s="56"/>
      <c r="BE8" s="67"/>
      <c r="BF8" s="67"/>
      <c r="BG8" s="67"/>
      <c r="BH8" s="67"/>
      <c r="BI8" s="67"/>
      <c r="BJ8" s="67"/>
      <c r="BK8" s="67"/>
      <c r="BL8" s="67"/>
      <c r="BM8" s="67"/>
      <c r="BN8" s="67"/>
      <c r="BO8" s="67"/>
      <c r="BP8" s="67"/>
      <c r="BQ8" s="52">
        <v>2</v>
      </c>
      <c r="BR8" s="72"/>
      <c r="BS8" s="699" t="s">
        <v>292</v>
      </c>
      <c r="BT8" s="700"/>
      <c r="BU8" s="700"/>
      <c r="BV8" s="700"/>
      <c r="BW8" s="700"/>
      <c r="BX8" s="700"/>
      <c r="BY8" s="700"/>
      <c r="BZ8" s="700"/>
      <c r="CA8" s="700"/>
      <c r="CB8" s="700"/>
      <c r="CC8" s="700"/>
      <c r="CD8" s="700"/>
      <c r="CE8" s="700"/>
      <c r="CF8" s="700"/>
      <c r="CG8" s="701"/>
      <c r="CH8" s="702">
        <v>1</v>
      </c>
      <c r="CI8" s="703"/>
      <c r="CJ8" s="703"/>
      <c r="CK8" s="703"/>
      <c r="CL8" s="704"/>
      <c r="CM8" s="702">
        <v>38</v>
      </c>
      <c r="CN8" s="703"/>
      <c r="CO8" s="703"/>
      <c r="CP8" s="703"/>
      <c r="CQ8" s="704"/>
      <c r="CR8" s="702">
        <v>7</v>
      </c>
      <c r="CS8" s="703"/>
      <c r="CT8" s="703"/>
      <c r="CU8" s="703"/>
      <c r="CV8" s="704"/>
      <c r="CW8" s="702" t="s">
        <v>200</v>
      </c>
      <c r="CX8" s="703"/>
      <c r="CY8" s="703"/>
      <c r="CZ8" s="703"/>
      <c r="DA8" s="704"/>
      <c r="DB8" s="702" t="s">
        <v>200</v>
      </c>
      <c r="DC8" s="703"/>
      <c r="DD8" s="703"/>
      <c r="DE8" s="703"/>
      <c r="DF8" s="704"/>
      <c r="DG8" s="702" t="s">
        <v>200</v>
      </c>
      <c r="DH8" s="703"/>
      <c r="DI8" s="703"/>
      <c r="DJ8" s="703"/>
      <c r="DK8" s="704"/>
      <c r="DL8" s="702" t="s">
        <v>200</v>
      </c>
      <c r="DM8" s="703"/>
      <c r="DN8" s="703"/>
      <c r="DO8" s="703"/>
      <c r="DP8" s="704"/>
      <c r="DQ8" s="702" t="s">
        <v>200</v>
      </c>
      <c r="DR8" s="703"/>
      <c r="DS8" s="703"/>
      <c r="DT8" s="703"/>
      <c r="DU8" s="704"/>
      <c r="DV8" s="699"/>
      <c r="DW8" s="700"/>
      <c r="DX8" s="700"/>
      <c r="DY8" s="700"/>
      <c r="DZ8" s="705"/>
      <c r="EA8" s="67"/>
    </row>
    <row r="9" spans="1:131" s="47" customFormat="1" ht="26.25" customHeight="1" x14ac:dyDescent="0.2">
      <c r="A9" s="52">
        <v>3</v>
      </c>
      <c r="B9" s="699"/>
      <c r="C9" s="700"/>
      <c r="D9" s="700"/>
      <c r="E9" s="700"/>
      <c r="F9" s="700"/>
      <c r="G9" s="700"/>
      <c r="H9" s="700"/>
      <c r="I9" s="700"/>
      <c r="J9" s="700"/>
      <c r="K9" s="700"/>
      <c r="L9" s="700"/>
      <c r="M9" s="700"/>
      <c r="N9" s="700"/>
      <c r="O9" s="700"/>
      <c r="P9" s="701"/>
      <c r="Q9" s="943"/>
      <c r="R9" s="944"/>
      <c r="S9" s="944"/>
      <c r="T9" s="944"/>
      <c r="U9" s="944"/>
      <c r="V9" s="944"/>
      <c r="W9" s="944"/>
      <c r="X9" s="944"/>
      <c r="Y9" s="944"/>
      <c r="Z9" s="944"/>
      <c r="AA9" s="944"/>
      <c r="AB9" s="944"/>
      <c r="AC9" s="944"/>
      <c r="AD9" s="944"/>
      <c r="AE9" s="948"/>
      <c r="AF9" s="966"/>
      <c r="AG9" s="703"/>
      <c r="AH9" s="703"/>
      <c r="AI9" s="703"/>
      <c r="AJ9" s="967"/>
      <c r="AK9" s="947"/>
      <c r="AL9" s="944"/>
      <c r="AM9" s="944"/>
      <c r="AN9" s="944"/>
      <c r="AO9" s="944"/>
      <c r="AP9" s="944"/>
      <c r="AQ9" s="944"/>
      <c r="AR9" s="944"/>
      <c r="AS9" s="944"/>
      <c r="AT9" s="944"/>
      <c r="AU9" s="945"/>
      <c r="AV9" s="945"/>
      <c r="AW9" s="945"/>
      <c r="AX9" s="945"/>
      <c r="AY9" s="946"/>
      <c r="AZ9" s="56"/>
      <c r="BA9" s="56"/>
      <c r="BB9" s="56"/>
      <c r="BC9" s="56"/>
      <c r="BD9" s="56"/>
      <c r="BE9" s="67"/>
      <c r="BF9" s="67"/>
      <c r="BG9" s="67"/>
      <c r="BH9" s="67"/>
      <c r="BI9" s="67"/>
      <c r="BJ9" s="67"/>
      <c r="BK9" s="67"/>
      <c r="BL9" s="67"/>
      <c r="BM9" s="67"/>
      <c r="BN9" s="67"/>
      <c r="BO9" s="67"/>
      <c r="BP9" s="67"/>
      <c r="BQ9" s="52">
        <v>3</v>
      </c>
      <c r="BR9" s="72" t="s">
        <v>169</v>
      </c>
      <c r="BS9" s="699" t="s">
        <v>532</v>
      </c>
      <c r="BT9" s="700"/>
      <c r="BU9" s="700"/>
      <c r="BV9" s="700"/>
      <c r="BW9" s="700"/>
      <c r="BX9" s="700"/>
      <c r="BY9" s="700"/>
      <c r="BZ9" s="700"/>
      <c r="CA9" s="700"/>
      <c r="CB9" s="700"/>
      <c r="CC9" s="700"/>
      <c r="CD9" s="700"/>
      <c r="CE9" s="700"/>
      <c r="CF9" s="700"/>
      <c r="CG9" s="701"/>
      <c r="CH9" s="702">
        <v>-27</v>
      </c>
      <c r="CI9" s="703"/>
      <c r="CJ9" s="703"/>
      <c r="CK9" s="703"/>
      <c r="CL9" s="704"/>
      <c r="CM9" s="702">
        <v>595</v>
      </c>
      <c r="CN9" s="703"/>
      <c r="CO9" s="703"/>
      <c r="CP9" s="703"/>
      <c r="CQ9" s="704"/>
      <c r="CR9" s="702">
        <v>5</v>
      </c>
      <c r="CS9" s="703"/>
      <c r="CT9" s="703"/>
      <c r="CU9" s="703"/>
      <c r="CV9" s="704"/>
      <c r="CW9" s="702" t="s">
        <v>200</v>
      </c>
      <c r="CX9" s="703"/>
      <c r="CY9" s="703"/>
      <c r="CZ9" s="703"/>
      <c r="DA9" s="704"/>
      <c r="DB9" s="702" t="s">
        <v>200</v>
      </c>
      <c r="DC9" s="703"/>
      <c r="DD9" s="703"/>
      <c r="DE9" s="703"/>
      <c r="DF9" s="704"/>
      <c r="DG9" s="702">
        <v>98</v>
      </c>
      <c r="DH9" s="703"/>
      <c r="DI9" s="703"/>
      <c r="DJ9" s="703"/>
      <c r="DK9" s="704"/>
      <c r="DL9" s="702" t="s">
        <v>200</v>
      </c>
      <c r="DM9" s="703"/>
      <c r="DN9" s="703"/>
      <c r="DO9" s="703"/>
      <c r="DP9" s="704"/>
      <c r="DQ9" s="702" t="s">
        <v>200</v>
      </c>
      <c r="DR9" s="703"/>
      <c r="DS9" s="703"/>
      <c r="DT9" s="703"/>
      <c r="DU9" s="704"/>
      <c r="DV9" s="699"/>
      <c r="DW9" s="700"/>
      <c r="DX9" s="700"/>
      <c r="DY9" s="700"/>
      <c r="DZ9" s="705"/>
      <c r="EA9" s="67"/>
    </row>
    <row r="10" spans="1:131" s="47" customFormat="1" ht="26.25" customHeight="1" x14ac:dyDescent="0.2">
      <c r="A10" s="52">
        <v>4</v>
      </c>
      <c r="B10" s="699"/>
      <c r="C10" s="700"/>
      <c r="D10" s="700"/>
      <c r="E10" s="700"/>
      <c r="F10" s="700"/>
      <c r="G10" s="700"/>
      <c r="H10" s="700"/>
      <c r="I10" s="700"/>
      <c r="J10" s="700"/>
      <c r="K10" s="700"/>
      <c r="L10" s="700"/>
      <c r="M10" s="700"/>
      <c r="N10" s="700"/>
      <c r="O10" s="700"/>
      <c r="P10" s="701"/>
      <c r="Q10" s="943"/>
      <c r="R10" s="944"/>
      <c r="S10" s="944"/>
      <c r="T10" s="944"/>
      <c r="U10" s="944"/>
      <c r="V10" s="944"/>
      <c r="W10" s="944"/>
      <c r="X10" s="944"/>
      <c r="Y10" s="944"/>
      <c r="Z10" s="944"/>
      <c r="AA10" s="944"/>
      <c r="AB10" s="944"/>
      <c r="AC10" s="944"/>
      <c r="AD10" s="944"/>
      <c r="AE10" s="948"/>
      <c r="AF10" s="966"/>
      <c r="AG10" s="703"/>
      <c r="AH10" s="703"/>
      <c r="AI10" s="703"/>
      <c r="AJ10" s="967"/>
      <c r="AK10" s="947"/>
      <c r="AL10" s="944"/>
      <c r="AM10" s="944"/>
      <c r="AN10" s="944"/>
      <c r="AO10" s="944"/>
      <c r="AP10" s="944"/>
      <c r="AQ10" s="944"/>
      <c r="AR10" s="944"/>
      <c r="AS10" s="944"/>
      <c r="AT10" s="944"/>
      <c r="AU10" s="945"/>
      <c r="AV10" s="945"/>
      <c r="AW10" s="945"/>
      <c r="AX10" s="945"/>
      <c r="AY10" s="946"/>
      <c r="AZ10" s="56"/>
      <c r="BA10" s="56"/>
      <c r="BB10" s="56"/>
      <c r="BC10" s="56"/>
      <c r="BD10" s="56"/>
      <c r="BE10" s="67"/>
      <c r="BF10" s="67"/>
      <c r="BG10" s="67"/>
      <c r="BH10" s="67"/>
      <c r="BI10" s="67"/>
      <c r="BJ10" s="67"/>
      <c r="BK10" s="67"/>
      <c r="BL10" s="67"/>
      <c r="BM10" s="67"/>
      <c r="BN10" s="67"/>
      <c r="BO10" s="67"/>
      <c r="BP10" s="67"/>
      <c r="BQ10" s="52">
        <v>4</v>
      </c>
      <c r="BR10" s="72"/>
      <c r="BS10" s="699" t="s">
        <v>349</v>
      </c>
      <c r="BT10" s="700"/>
      <c r="BU10" s="700"/>
      <c r="BV10" s="700"/>
      <c r="BW10" s="700"/>
      <c r="BX10" s="700"/>
      <c r="BY10" s="700"/>
      <c r="BZ10" s="700"/>
      <c r="CA10" s="700"/>
      <c r="CB10" s="700"/>
      <c r="CC10" s="700"/>
      <c r="CD10" s="700"/>
      <c r="CE10" s="700"/>
      <c r="CF10" s="700"/>
      <c r="CG10" s="701"/>
      <c r="CH10" s="702">
        <v>-25</v>
      </c>
      <c r="CI10" s="703"/>
      <c r="CJ10" s="703"/>
      <c r="CK10" s="703"/>
      <c r="CL10" s="704"/>
      <c r="CM10" s="702">
        <v>258</v>
      </c>
      <c r="CN10" s="703"/>
      <c r="CO10" s="703"/>
      <c r="CP10" s="703"/>
      <c r="CQ10" s="704"/>
      <c r="CR10" s="702">
        <v>310</v>
      </c>
      <c r="CS10" s="703"/>
      <c r="CT10" s="703"/>
      <c r="CU10" s="703"/>
      <c r="CV10" s="704"/>
      <c r="CW10" s="702">
        <v>21</v>
      </c>
      <c r="CX10" s="703"/>
      <c r="CY10" s="703"/>
      <c r="CZ10" s="703"/>
      <c r="DA10" s="704"/>
      <c r="DB10" s="702" t="s">
        <v>200</v>
      </c>
      <c r="DC10" s="703"/>
      <c r="DD10" s="703"/>
      <c r="DE10" s="703"/>
      <c r="DF10" s="704"/>
      <c r="DG10" s="702" t="s">
        <v>200</v>
      </c>
      <c r="DH10" s="703"/>
      <c r="DI10" s="703"/>
      <c r="DJ10" s="703"/>
      <c r="DK10" s="704"/>
      <c r="DL10" s="702" t="s">
        <v>200</v>
      </c>
      <c r="DM10" s="703"/>
      <c r="DN10" s="703"/>
      <c r="DO10" s="703"/>
      <c r="DP10" s="704"/>
      <c r="DQ10" s="702" t="s">
        <v>200</v>
      </c>
      <c r="DR10" s="703"/>
      <c r="DS10" s="703"/>
      <c r="DT10" s="703"/>
      <c r="DU10" s="704"/>
      <c r="DV10" s="699"/>
      <c r="DW10" s="700"/>
      <c r="DX10" s="700"/>
      <c r="DY10" s="700"/>
      <c r="DZ10" s="705"/>
      <c r="EA10" s="67"/>
    </row>
    <row r="11" spans="1:131" s="47" customFormat="1" ht="26.25" customHeight="1" x14ac:dyDescent="0.2">
      <c r="A11" s="52">
        <v>5</v>
      </c>
      <c r="B11" s="699"/>
      <c r="C11" s="700"/>
      <c r="D11" s="700"/>
      <c r="E11" s="700"/>
      <c r="F11" s="700"/>
      <c r="G11" s="700"/>
      <c r="H11" s="700"/>
      <c r="I11" s="700"/>
      <c r="J11" s="700"/>
      <c r="K11" s="700"/>
      <c r="L11" s="700"/>
      <c r="M11" s="700"/>
      <c r="N11" s="700"/>
      <c r="O11" s="700"/>
      <c r="P11" s="701"/>
      <c r="Q11" s="943"/>
      <c r="R11" s="944"/>
      <c r="S11" s="944"/>
      <c r="T11" s="944"/>
      <c r="U11" s="944"/>
      <c r="V11" s="944"/>
      <c r="W11" s="944"/>
      <c r="X11" s="944"/>
      <c r="Y11" s="944"/>
      <c r="Z11" s="944"/>
      <c r="AA11" s="944"/>
      <c r="AB11" s="944"/>
      <c r="AC11" s="944"/>
      <c r="AD11" s="944"/>
      <c r="AE11" s="948"/>
      <c r="AF11" s="966"/>
      <c r="AG11" s="703"/>
      <c r="AH11" s="703"/>
      <c r="AI11" s="703"/>
      <c r="AJ11" s="967"/>
      <c r="AK11" s="947"/>
      <c r="AL11" s="944"/>
      <c r="AM11" s="944"/>
      <c r="AN11" s="944"/>
      <c r="AO11" s="944"/>
      <c r="AP11" s="944"/>
      <c r="AQ11" s="944"/>
      <c r="AR11" s="944"/>
      <c r="AS11" s="944"/>
      <c r="AT11" s="944"/>
      <c r="AU11" s="945"/>
      <c r="AV11" s="945"/>
      <c r="AW11" s="945"/>
      <c r="AX11" s="945"/>
      <c r="AY11" s="946"/>
      <c r="AZ11" s="56"/>
      <c r="BA11" s="56"/>
      <c r="BB11" s="56"/>
      <c r="BC11" s="56"/>
      <c r="BD11" s="56"/>
      <c r="BE11" s="67"/>
      <c r="BF11" s="67"/>
      <c r="BG11" s="67"/>
      <c r="BH11" s="67"/>
      <c r="BI11" s="67"/>
      <c r="BJ11" s="67"/>
      <c r="BK11" s="67"/>
      <c r="BL11" s="67"/>
      <c r="BM11" s="67"/>
      <c r="BN11" s="67"/>
      <c r="BO11" s="67"/>
      <c r="BP11" s="67"/>
      <c r="BQ11" s="52">
        <v>5</v>
      </c>
      <c r="BR11" s="72"/>
      <c r="BS11" s="699"/>
      <c r="BT11" s="700"/>
      <c r="BU11" s="700"/>
      <c r="BV11" s="700"/>
      <c r="BW11" s="700"/>
      <c r="BX11" s="700"/>
      <c r="BY11" s="700"/>
      <c r="BZ11" s="700"/>
      <c r="CA11" s="700"/>
      <c r="CB11" s="700"/>
      <c r="CC11" s="700"/>
      <c r="CD11" s="700"/>
      <c r="CE11" s="700"/>
      <c r="CF11" s="700"/>
      <c r="CG11" s="701"/>
      <c r="CH11" s="702"/>
      <c r="CI11" s="703"/>
      <c r="CJ11" s="703"/>
      <c r="CK11" s="703"/>
      <c r="CL11" s="704"/>
      <c r="CM11" s="702"/>
      <c r="CN11" s="703"/>
      <c r="CO11" s="703"/>
      <c r="CP11" s="703"/>
      <c r="CQ11" s="704"/>
      <c r="CR11" s="702"/>
      <c r="CS11" s="703"/>
      <c r="CT11" s="703"/>
      <c r="CU11" s="703"/>
      <c r="CV11" s="704"/>
      <c r="CW11" s="702"/>
      <c r="CX11" s="703"/>
      <c r="CY11" s="703"/>
      <c r="CZ11" s="703"/>
      <c r="DA11" s="704"/>
      <c r="DB11" s="702"/>
      <c r="DC11" s="703"/>
      <c r="DD11" s="703"/>
      <c r="DE11" s="703"/>
      <c r="DF11" s="704"/>
      <c r="DG11" s="702"/>
      <c r="DH11" s="703"/>
      <c r="DI11" s="703"/>
      <c r="DJ11" s="703"/>
      <c r="DK11" s="704"/>
      <c r="DL11" s="702"/>
      <c r="DM11" s="703"/>
      <c r="DN11" s="703"/>
      <c r="DO11" s="703"/>
      <c r="DP11" s="704"/>
      <c r="DQ11" s="702"/>
      <c r="DR11" s="703"/>
      <c r="DS11" s="703"/>
      <c r="DT11" s="703"/>
      <c r="DU11" s="704"/>
      <c r="DV11" s="699"/>
      <c r="DW11" s="700"/>
      <c r="DX11" s="700"/>
      <c r="DY11" s="700"/>
      <c r="DZ11" s="705"/>
      <c r="EA11" s="67"/>
    </row>
    <row r="12" spans="1:131" s="47" customFormat="1" ht="26.25" customHeight="1" x14ac:dyDescent="0.2">
      <c r="A12" s="52">
        <v>6</v>
      </c>
      <c r="B12" s="699"/>
      <c r="C12" s="700"/>
      <c r="D12" s="700"/>
      <c r="E12" s="700"/>
      <c r="F12" s="700"/>
      <c r="G12" s="700"/>
      <c r="H12" s="700"/>
      <c r="I12" s="700"/>
      <c r="J12" s="700"/>
      <c r="K12" s="700"/>
      <c r="L12" s="700"/>
      <c r="M12" s="700"/>
      <c r="N12" s="700"/>
      <c r="O12" s="700"/>
      <c r="P12" s="701"/>
      <c r="Q12" s="943"/>
      <c r="R12" s="944"/>
      <c r="S12" s="944"/>
      <c r="T12" s="944"/>
      <c r="U12" s="944"/>
      <c r="V12" s="944"/>
      <c r="W12" s="944"/>
      <c r="X12" s="944"/>
      <c r="Y12" s="944"/>
      <c r="Z12" s="944"/>
      <c r="AA12" s="944"/>
      <c r="AB12" s="944"/>
      <c r="AC12" s="944"/>
      <c r="AD12" s="944"/>
      <c r="AE12" s="948"/>
      <c r="AF12" s="966"/>
      <c r="AG12" s="703"/>
      <c r="AH12" s="703"/>
      <c r="AI12" s="703"/>
      <c r="AJ12" s="967"/>
      <c r="AK12" s="947"/>
      <c r="AL12" s="944"/>
      <c r="AM12" s="944"/>
      <c r="AN12" s="944"/>
      <c r="AO12" s="944"/>
      <c r="AP12" s="944"/>
      <c r="AQ12" s="944"/>
      <c r="AR12" s="944"/>
      <c r="AS12" s="944"/>
      <c r="AT12" s="944"/>
      <c r="AU12" s="945"/>
      <c r="AV12" s="945"/>
      <c r="AW12" s="945"/>
      <c r="AX12" s="945"/>
      <c r="AY12" s="946"/>
      <c r="AZ12" s="56"/>
      <c r="BA12" s="56"/>
      <c r="BB12" s="56"/>
      <c r="BC12" s="56"/>
      <c r="BD12" s="56"/>
      <c r="BE12" s="67"/>
      <c r="BF12" s="67"/>
      <c r="BG12" s="67"/>
      <c r="BH12" s="67"/>
      <c r="BI12" s="67"/>
      <c r="BJ12" s="67"/>
      <c r="BK12" s="67"/>
      <c r="BL12" s="67"/>
      <c r="BM12" s="67"/>
      <c r="BN12" s="67"/>
      <c r="BO12" s="67"/>
      <c r="BP12" s="67"/>
      <c r="BQ12" s="52">
        <v>6</v>
      </c>
      <c r="BR12" s="72"/>
      <c r="BS12" s="699"/>
      <c r="BT12" s="700"/>
      <c r="BU12" s="700"/>
      <c r="BV12" s="700"/>
      <c r="BW12" s="700"/>
      <c r="BX12" s="700"/>
      <c r="BY12" s="700"/>
      <c r="BZ12" s="700"/>
      <c r="CA12" s="700"/>
      <c r="CB12" s="700"/>
      <c r="CC12" s="700"/>
      <c r="CD12" s="700"/>
      <c r="CE12" s="700"/>
      <c r="CF12" s="700"/>
      <c r="CG12" s="701"/>
      <c r="CH12" s="702"/>
      <c r="CI12" s="703"/>
      <c r="CJ12" s="703"/>
      <c r="CK12" s="703"/>
      <c r="CL12" s="704"/>
      <c r="CM12" s="702"/>
      <c r="CN12" s="703"/>
      <c r="CO12" s="703"/>
      <c r="CP12" s="703"/>
      <c r="CQ12" s="704"/>
      <c r="CR12" s="702"/>
      <c r="CS12" s="703"/>
      <c r="CT12" s="703"/>
      <c r="CU12" s="703"/>
      <c r="CV12" s="704"/>
      <c r="CW12" s="702"/>
      <c r="CX12" s="703"/>
      <c r="CY12" s="703"/>
      <c r="CZ12" s="703"/>
      <c r="DA12" s="704"/>
      <c r="DB12" s="702"/>
      <c r="DC12" s="703"/>
      <c r="DD12" s="703"/>
      <c r="DE12" s="703"/>
      <c r="DF12" s="704"/>
      <c r="DG12" s="702"/>
      <c r="DH12" s="703"/>
      <c r="DI12" s="703"/>
      <c r="DJ12" s="703"/>
      <c r="DK12" s="704"/>
      <c r="DL12" s="702"/>
      <c r="DM12" s="703"/>
      <c r="DN12" s="703"/>
      <c r="DO12" s="703"/>
      <c r="DP12" s="704"/>
      <c r="DQ12" s="702"/>
      <c r="DR12" s="703"/>
      <c r="DS12" s="703"/>
      <c r="DT12" s="703"/>
      <c r="DU12" s="704"/>
      <c r="DV12" s="699"/>
      <c r="DW12" s="700"/>
      <c r="DX12" s="700"/>
      <c r="DY12" s="700"/>
      <c r="DZ12" s="705"/>
      <c r="EA12" s="67"/>
    </row>
    <row r="13" spans="1:131" s="47" customFormat="1" ht="26.25" customHeight="1" x14ac:dyDescent="0.2">
      <c r="A13" s="52">
        <v>7</v>
      </c>
      <c r="B13" s="699"/>
      <c r="C13" s="700"/>
      <c r="D13" s="700"/>
      <c r="E13" s="700"/>
      <c r="F13" s="700"/>
      <c r="G13" s="700"/>
      <c r="H13" s="700"/>
      <c r="I13" s="700"/>
      <c r="J13" s="700"/>
      <c r="K13" s="700"/>
      <c r="L13" s="700"/>
      <c r="M13" s="700"/>
      <c r="N13" s="700"/>
      <c r="O13" s="700"/>
      <c r="P13" s="701"/>
      <c r="Q13" s="943"/>
      <c r="R13" s="944"/>
      <c r="S13" s="944"/>
      <c r="T13" s="944"/>
      <c r="U13" s="944"/>
      <c r="V13" s="944"/>
      <c r="W13" s="944"/>
      <c r="X13" s="944"/>
      <c r="Y13" s="944"/>
      <c r="Z13" s="944"/>
      <c r="AA13" s="944"/>
      <c r="AB13" s="944"/>
      <c r="AC13" s="944"/>
      <c r="AD13" s="944"/>
      <c r="AE13" s="948"/>
      <c r="AF13" s="966"/>
      <c r="AG13" s="703"/>
      <c r="AH13" s="703"/>
      <c r="AI13" s="703"/>
      <c r="AJ13" s="967"/>
      <c r="AK13" s="947"/>
      <c r="AL13" s="944"/>
      <c r="AM13" s="944"/>
      <c r="AN13" s="944"/>
      <c r="AO13" s="944"/>
      <c r="AP13" s="944"/>
      <c r="AQ13" s="944"/>
      <c r="AR13" s="944"/>
      <c r="AS13" s="944"/>
      <c r="AT13" s="944"/>
      <c r="AU13" s="945"/>
      <c r="AV13" s="945"/>
      <c r="AW13" s="945"/>
      <c r="AX13" s="945"/>
      <c r="AY13" s="946"/>
      <c r="AZ13" s="56"/>
      <c r="BA13" s="56"/>
      <c r="BB13" s="56"/>
      <c r="BC13" s="56"/>
      <c r="BD13" s="56"/>
      <c r="BE13" s="67"/>
      <c r="BF13" s="67"/>
      <c r="BG13" s="67"/>
      <c r="BH13" s="67"/>
      <c r="BI13" s="67"/>
      <c r="BJ13" s="67"/>
      <c r="BK13" s="67"/>
      <c r="BL13" s="67"/>
      <c r="BM13" s="67"/>
      <c r="BN13" s="67"/>
      <c r="BO13" s="67"/>
      <c r="BP13" s="67"/>
      <c r="BQ13" s="52">
        <v>7</v>
      </c>
      <c r="BR13" s="72"/>
      <c r="BS13" s="699"/>
      <c r="BT13" s="700"/>
      <c r="BU13" s="700"/>
      <c r="BV13" s="700"/>
      <c r="BW13" s="700"/>
      <c r="BX13" s="700"/>
      <c r="BY13" s="700"/>
      <c r="BZ13" s="700"/>
      <c r="CA13" s="700"/>
      <c r="CB13" s="700"/>
      <c r="CC13" s="700"/>
      <c r="CD13" s="700"/>
      <c r="CE13" s="700"/>
      <c r="CF13" s="700"/>
      <c r="CG13" s="701"/>
      <c r="CH13" s="702"/>
      <c r="CI13" s="703"/>
      <c r="CJ13" s="703"/>
      <c r="CK13" s="703"/>
      <c r="CL13" s="704"/>
      <c r="CM13" s="702"/>
      <c r="CN13" s="703"/>
      <c r="CO13" s="703"/>
      <c r="CP13" s="703"/>
      <c r="CQ13" s="704"/>
      <c r="CR13" s="702"/>
      <c r="CS13" s="703"/>
      <c r="CT13" s="703"/>
      <c r="CU13" s="703"/>
      <c r="CV13" s="704"/>
      <c r="CW13" s="702"/>
      <c r="CX13" s="703"/>
      <c r="CY13" s="703"/>
      <c r="CZ13" s="703"/>
      <c r="DA13" s="704"/>
      <c r="DB13" s="702"/>
      <c r="DC13" s="703"/>
      <c r="DD13" s="703"/>
      <c r="DE13" s="703"/>
      <c r="DF13" s="704"/>
      <c r="DG13" s="702"/>
      <c r="DH13" s="703"/>
      <c r="DI13" s="703"/>
      <c r="DJ13" s="703"/>
      <c r="DK13" s="704"/>
      <c r="DL13" s="702"/>
      <c r="DM13" s="703"/>
      <c r="DN13" s="703"/>
      <c r="DO13" s="703"/>
      <c r="DP13" s="704"/>
      <c r="DQ13" s="702"/>
      <c r="DR13" s="703"/>
      <c r="DS13" s="703"/>
      <c r="DT13" s="703"/>
      <c r="DU13" s="704"/>
      <c r="DV13" s="699"/>
      <c r="DW13" s="700"/>
      <c r="DX13" s="700"/>
      <c r="DY13" s="700"/>
      <c r="DZ13" s="705"/>
      <c r="EA13" s="67"/>
    </row>
    <row r="14" spans="1:131" s="47" customFormat="1" ht="26.25" customHeight="1" x14ac:dyDescent="0.2">
      <c r="A14" s="52">
        <v>8</v>
      </c>
      <c r="B14" s="699"/>
      <c r="C14" s="700"/>
      <c r="D14" s="700"/>
      <c r="E14" s="700"/>
      <c r="F14" s="700"/>
      <c r="G14" s="700"/>
      <c r="H14" s="700"/>
      <c r="I14" s="700"/>
      <c r="J14" s="700"/>
      <c r="K14" s="700"/>
      <c r="L14" s="700"/>
      <c r="M14" s="700"/>
      <c r="N14" s="700"/>
      <c r="O14" s="700"/>
      <c r="P14" s="701"/>
      <c r="Q14" s="943"/>
      <c r="R14" s="944"/>
      <c r="S14" s="944"/>
      <c r="T14" s="944"/>
      <c r="U14" s="944"/>
      <c r="V14" s="944"/>
      <c r="W14" s="944"/>
      <c r="X14" s="944"/>
      <c r="Y14" s="944"/>
      <c r="Z14" s="944"/>
      <c r="AA14" s="944"/>
      <c r="AB14" s="944"/>
      <c r="AC14" s="944"/>
      <c r="AD14" s="944"/>
      <c r="AE14" s="948"/>
      <c r="AF14" s="966"/>
      <c r="AG14" s="703"/>
      <c r="AH14" s="703"/>
      <c r="AI14" s="703"/>
      <c r="AJ14" s="967"/>
      <c r="AK14" s="947"/>
      <c r="AL14" s="944"/>
      <c r="AM14" s="944"/>
      <c r="AN14" s="944"/>
      <c r="AO14" s="944"/>
      <c r="AP14" s="944"/>
      <c r="AQ14" s="944"/>
      <c r="AR14" s="944"/>
      <c r="AS14" s="944"/>
      <c r="AT14" s="944"/>
      <c r="AU14" s="945"/>
      <c r="AV14" s="945"/>
      <c r="AW14" s="945"/>
      <c r="AX14" s="945"/>
      <c r="AY14" s="946"/>
      <c r="AZ14" s="56"/>
      <c r="BA14" s="56"/>
      <c r="BB14" s="56"/>
      <c r="BC14" s="56"/>
      <c r="BD14" s="56"/>
      <c r="BE14" s="67"/>
      <c r="BF14" s="67"/>
      <c r="BG14" s="67"/>
      <c r="BH14" s="67"/>
      <c r="BI14" s="67"/>
      <c r="BJ14" s="67"/>
      <c r="BK14" s="67"/>
      <c r="BL14" s="67"/>
      <c r="BM14" s="67"/>
      <c r="BN14" s="67"/>
      <c r="BO14" s="67"/>
      <c r="BP14" s="67"/>
      <c r="BQ14" s="52">
        <v>8</v>
      </c>
      <c r="BR14" s="72"/>
      <c r="BS14" s="699"/>
      <c r="BT14" s="700"/>
      <c r="BU14" s="700"/>
      <c r="BV14" s="700"/>
      <c r="BW14" s="700"/>
      <c r="BX14" s="700"/>
      <c r="BY14" s="700"/>
      <c r="BZ14" s="700"/>
      <c r="CA14" s="700"/>
      <c r="CB14" s="700"/>
      <c r="CC14" s="700"/>
      <c r="CD14" s="700"/>
      <c r="CE14" s="700"/>
      <c r="CF14" s="700"/>
      <c r="CG14" s="701"/>
      <c r="CH14" s="702"/>
      <c r="CI14" s="703"/>
      <c r="CJ14" s="703"/>
      <c r="CK14" s="703"/>
      <c r="CL14" s="704"/>
      <c r="CM14" s="702"/>
      <c r="CN14" s="703"/>
      <c r="CO14" s="703"/>
      <c r="CP14" s="703"/>
      <c r="CQ14" s="704"/>
      <c r="CR14" s="702"/>
      <c r="CS14" s="703"/>
      <c r="CT14" s="703"/>
      <c r="CU14" s="703"/>
      <c r="CV14" s="704"/>
      <c r="CW14" s="702"/>
      <c r="CX14" s="703"/>
      <c r="CY14" s="703"/>
      <c r="CZ14" s="703"/>
      <c r="DA14" s="704"/>
      <c r="DB14" s="702"/>
      <c r="DC14" s="703"/>
      <c r="DD14" s="703"/>
      <c r="DE14" s="703"/>
      <c r="DF14" s="704"/>
      <c r="DG14" s="702"/>
      <c r="DH14" s="703"/>
      <c r="DI14" s="703"/>
      <c r="DJ14" s="703"/>
      <c r="DK14" s="704"/>
      <c r="DL14" s="702"/>
      <c r="DM14" s="703"/>
      <c r="DN14" s="703"/>
      <c r="DO14" s="703"/>
      <c r="DP14" s="704"/>
      <c r="DQ14" s="702"/>
      <c r="DR14" s="703"/>
      <c r="DS14" s="703"/>
      <c r="DT14" s="703"/>
      <c r="DU14" s="704"/>
      <c r="DV14" s="699"/>
      <c r="DW14" s="700"/>
      <c r="DX14" s="700"/>
      <c r="DY14" s="700"/>
      <c r="DZ14" s="705"/>
      <c r="EA14" s="67"/>
    </row>
    <row r="15" spans="1:131" s="47" customFormat="1" ht="26.25" customHeight="1" x14ac:dyDescent="0.2">
      <c r="A15" s="52">
        <v>9</v>
      </c>
      <c r="B15" s="699"/>
      <c r="C15" s="700"/>
      <c r="D15" s="700"/>
      <c r="E15" s="700"/>
      <c r="F15" s="700"/>
      <c r="G15" s="700"/>
      <c r="H15" s="700"/>
      <c r="I15" s="700"/>
      <c r="J15" s="700"/>
      <c r="K15" s="700"/>
      <c r="L15" s="700"/>
      <c r="M15" s="700"/>
      <c r="N15" s="700"/>
      <c r="O15" s="700"/>
      <c r="P15" s="701"/>
      <c r="Q15" s="943"/>
      <c r="R15" s="944"/>
      <c r="S15" s="944"/>
      <c r="T15" s="944"/>
      <c r="U15" s="944"/>
      <c r="V15" s="944"/>
      <c r="W15" s="944"/>
      <c r="X15" s="944"/>
      <c r="Y15" s="944"/>
      <c r="Z15" s="944"/>
      <c r="AA15" s="944"/>
      <c r="AB15" s="944"/>
      <c r="AC15" s="944"/>
      <c r="AD15" s="944"/>
      <c r="AE15" s="948"/>
      <c r="AF15" s="966"/>
      <c r="AG15" s="703"/>
      <c r="AH15" s="703"/>
      <c r="AI15" s="703"/>
      <c r="AJ15" s="967"/>
      <c r="AK15" s="947"/>
      <c r="AL15" s="944"/>
      <c r="AM15" s="944"/>
      <c r="AN15" s="944"/>
      <c r="AO15" s="944"/>
      <c r="AP15" s="944"/>
      <c r="AQ15" s="944"/>
      <c r="AR15" s="944"/>
      <c r="AS15" s="944"/>
      <c r="AT15" s="944"/>
      <c r="AU15" s="945"/>
      <c r="AV15" s="945"/>
      <c r="AW15" s="945"/>
      <c r="AX15" s="945"/>
      <c r="AY15" s="946"/>
      <c r="AZ15" s="56"/>
      <c r="BA15" s="56"/>
      <c r="BB15" s="56"/>
      <c r="BC15" s="56"/>
      <c r="BD15" s="56"/>
      <c r="BE15" s="67"/>
      <c r="BF15" s="67"/>
      <c r="BG15" s="67"/>
      <c r="BH15" s="67"/>
      <c r="BI15" s="67"/>
      <c r="BJ15" s="67"/>
      <c r="BK15" s="67"/>
      <c r="BL15" s="67"/>
      <c r="BM15" s="67"/>
      <c r="BN15" s="67"/>
      <c r="BO15" s="67"/>
      <c r="BP15" s="67"/>
      <c r="BQ15" s="52">
        <v>9</v>
      </c>
      <c r="BR15" s="72"/>
      <c r="BS15" s="699"/>
      <c r="BT15" s="700"/>
      <c r="BU15" s="700"/>
      <c r="BV15" s="700"/>
      <c r="BW15" s="700"/>
      <c r="BX15" s="700"/>
      <c r="BY15" s="700"/>
      <c r="BZ15" s="700"/>
      <c r="CA15" s="700"/>
      <c r="CB15" s="700"/>
      <c r="CC15" s="700"/>
      <c r="CD15" s="700"/>
      <c r="CE15" s="700"/>
      <c r="CF15" s="700"/>
      <c r="CG15" s="701"/>
      <c r="CH15" s="702"/>
      <c r="CI15" s="703"/>
      <c r="CJ15" s="703"/>
      <c r="CK15" s="703"/>
      <c r="CL15" s="704"/>
      <c r="CM15" s="702"/>
      <c r="CN15" s="703"/>
      <c r="CO15" s="703"/>
      <c r="CP15" s="703"/>
      <c r="CQ15" s="704"/>
      <c r="CR15" s="702"/>
      <c r="CS15" s="703"/>
      <c r="CT15" s="703"/>
      <c r="CU15" s="703"/>
      <c r="CV15" s="704"/>
      <c r="CW15" s="702"/>
      <c r="CX15" s="703"/>
      <c r="CY15" s="703"/>
      <c r="CZ15" s="703"/>
      <c r="DA15" s="704"/>
      <c r="DB15" s="702"/>
      <c r="DC15" s="703"/>
      <c r="DD15" s="703"/>
      <c r="DE15" s="703"/>
      <c r="DF15" s="704"/>
      <c r="DG15" s="702"/>
      <c r="DH15" s="703"/>
      <c r="DI15" s="703"/>
      <c r="DJ15" s="703"/>
      <c r="DK15" s="704"/>
      <c r="DL15" s="702"/>
      <c r="DM15" s="703"/>
      <c r="DN15" s="703"/>
      <c r="DO15" s="703"/>
      <c r="DP15" s="704"/>
      <c r="DQ15" s="702"/>
      <c r="DR15" s="703"/>
      <c r="DS15" s="703"/>
      <c r="DT15" s="703"/>
      <c r="DU15" s="704"/>
      <c r="DV15" s="699"/>
      <c r="DW15" s="700"/>
      <c r="DX15" s="700"/>
      <c r="DY15" s="700"/>
      <c r="DZ15" s="705"/>
      <c r="EA15" s="67"/>
    </row>
    <row r="16" spans="1:131" s="47" customFormat="1" ht="26.25" customHeight="1" x14ac:dyDescent="0.2">
      <c r="A16" s="52">
        <v>10</v>
      </c>
      <c r="B16" s="699"/>
      <c r="C16" s="700"/>
      <c r="D16" s="700"/>
      <c r="E16" s="700"/>
      <c r="F16" s="700"/>
      <c r="G16" s="700"/>
      <c r="H16" s="700"/>
      <c r="I16" s="700"/>
      <c r="J16" s="700"/>
      <c r="K16" s="700"/>
      <c r="L16" s="700"/>
      <c r="M16" s="700"/>
      <c r="N16" s="700"/>
      <c r="O16" s="700"/>
      <c r="P16" s="701"/>
      <c r="Q16" s="943"/>
      <c r="R16" s="944"/>
      <c r="S16" s="944"/>
      <c r="T16" s="944"/>
      <c r="U16" s="944"/>
      <c r="V16" s="944"/>
      <c r="W16" s="944"/>
      <c r="X16" s="944"/>
      <c r="Y16" s="944"/>
      <c r="Z16" s="944"/>
      <c r="AA16" s="944"/>
      <c r="AB16" s="944"/>
      <c r="AC16" s="944"/>
      <c r="AD16" s="944"/>
      <c r="AE16" s="948"/>
      <c r="AF16" s="966"/>
      <c r="AG16" s="703"/>
      <c r="AH16" s="703"/>
      <c r="AI16" s="703"/>
      <c r="AJ16" s="967"/>
      <c r="AK16" s="947"/>
      <c r="AL16" s="944"/>
      <c r="AM16" s="944"/>
      <c r="AN16" s="944"/>
      <c r="AO16" s="944"/>
      <c r="AP16" s="944"/>
      <c r="AQ16" s="944"/>
      <c r="AR16" s="944"/>
      <c r="AS16" s="944"/>
      <c r="AT16" s="944"/>
      <c r="AU16" s="945"/>
      <c r="AV16" s="945"/>
      <c r="AW16" s="945"/>
      <c r="AX16" s="945"/>
      <c r="AY16" s="946"/>
      <c r="AZ16" s="56"/>
      <c r="BA16" s="56"/>
      <c r="BB16" s="56"/>
      <c r="BC16" s="56"/>
      <c r="BD16" s="56"/>
      <c r="BE16" s="67"/>
      <c r="BF16" s="67"/>
      <c r="BG16" s="67"/>
      <c r="BH16" s="67"/>
      <c r="BI16" s="67"/>
      <c r="BJ16" s="67"/>
      <c r="BK16" s="67"/>
      <c r="BL16" s="67"/>
      <c r="BM16" s="67"/>
      <c r="BN16" s="67"/>
      <c r="BO16" s="67"/>
      <c r="BP16" s="67"/>
      <c r="BQ16" s="52">
        <v>10</v>
      </c>
      <c r="BR16" s="72"/>
      <c r="BS16" s="699"/>
      <c r="BT16" s="700"/>
      <c r="BU16" s="700"/>
      <c r="BV16" s="700"/>
      <c r="BW16" s="700"/>
      <c r="BX16" s="700"/>
      <c r="BY16" s="700"/>
      <c r="BZ16" s="700"/>
      <c r="CA16" s="700"/>
      <c r="CB16" s="700"/>
      <c r="CC16" s="700"/>
      <c r="CD16" s="700"/>
      <c r="CE16" s="700"/>
      <c r="CF16" s="700"/>
      <c r="CG16" s="701"/>
      <c r="CH16" s="702"/>
      <c r="CI16" s="703"/>
      <c r="CJ16" s="703"/>
      <c r="CK16" s="703"/>
      <c r="CL16" s="704"/>
      <c r="CM16" s="702"/>
      <c r="CN16" s="703"/>
      <c r="CO16" s="703"/>
      <c r="CP16" s="703"/>
      <c r="CQ16" s="704"/>
      <c r="CR16" s="702"/>
      <c r="CS16" s="703"/>
      <c r="CT16" s="703"/>
      <c r="CU16" s="703"/>
      <c r="CV16" s="704"/>
      <c r="CW16" s="702"/>
      <c r="CX16" s="703"/>
      <c r="CY16" s="703"/>
      <c r="CZ16" s="703"/>
      <c r="DA16" s="704"/>
      <c r="DB16" s="702"/>
      <c r="DC16" s="703"/>
      <c r="DD16" s="703"/>
      <c r="DE16" s="703"/>
      <c r="DF16" s="704"/>
      <c r="DG16" s="702"/>
      <c r="DH16" s="703"/>
      <c r="DI16" s="703"/>
      <c r="DJ16" s="703"/>
      <c r="DK16" s="704"/>
      <c r="DL16" s="702"/>
      <c r="DM16" s="703"/>
      <c r="DN16" s="703"/>
      <c r="DO16" s="703"/>
      <c r="DP16" s="704"/>
      <c r="DQ16" s="702"/>
      <c r="DR16" s="703"/>
      <c r="DS16" s="703"/>
      <c r="DT16" s="703"/>
      <c r="DU16" s="704"/>
      <c r="DV16" s="699"/>
      <c r="DW16" s="700"/>
      <c r="DX16" s="700"/>
      <c r="DY16" s="700"/>
      <c r="DZ16" s="705"/>
      <c r="EA16" s="67"/>
    </row>
    <row r="17" spans="1:131" s="47" customFormat="1" ht="26.25" customHeight="1" x14ac:dyDescent="0.2">
      <c r="A17" s="52">
        <v>11</v>
      </c>
      <c r="B17" s="699"/>
      <c r="C17" s="700"/>
      <c r="D17" s="700"/>
      <c r="E17" s="700"/>
      <c r="F17" s="700"/>
      <c r="G17" s="700"/>
      <c r="H17" s="700"/>
      <c r="I17" s="700"/>
      <c r="J17" s="700"/>
      <c r="K17" s="700"/>
      <c r="L17" s="700"/>
      <c r="M17" s="700"/>
      <c r="N17" s="700"/>
      <c r="O17" s="700"/>
      <c r="P17" s="701"/>
      <c r="Q17" s="943"/>
      <c r="R17" s="944"/>
      <c r="S17" s="944"/>
      <c r="T17" s="944"/>
      <c r="U17" s="944"/>
      <c r="V17" s="944"/>
      <c r="W17" s="944"/>
      <c r="X17" s="944"/>
      <c r="Y17" s="944"/>
      <c r="Z17" s="944"/>
      <c r="AA17" s="944"/>
      <c r="AB17" s="944"/>
      <c r="AC17" s="944"/>
      <c r="AD17" s="944"/>
      <c r="AE17" s="948"/>
      <c r="AF17" s="966"/>
      <c r="AG17" s="703"/>
      <c r="AH17" s="703"/>
      <c r="AI17" s="703"/>
      <c r="AJ17" s="967"/>
      <c r="AK17" s="947"/>
      <c r="AL17" s="944"/>
      <c r="AM17" s="944"/>
      <c r="AN17" s="944"/>
      <c r="AO17" s="944"/>
      <c r="AP17" s="944"/>
      <c r="AQ17" s="944"/>
      <c r="AR17" s="944"/>
      <c r="AS17" s="944"/>
      <c r="AT17" s="944"/>
      <c r="AU17" s="945"/>
      <c r="AV17" s="945"/>
      <c r="AW17" s="945"/>
      <c r="AX17" s="945"/>
      <c r="AY17" s="946"/>
      <c r="AZ17" s="56"/>
      <c r="BA17" s="56"/>
      <c r="BB17" s="56"/>
      <c r="BC17" s="56"/>
      <c r="BD17" s="56"/>
      <c r="BE17" s="67"/>
      <c r="BF17" s="67"/>
      <c r="BG17" s="67"/>
      <c r="BH17" s="67"/>
      <c r="BI17" s="67"/>
      <c r="BJ17" s="67"/>
      <c r="BK17" s="67"/>
      <c r="BL17" s="67"/>
      <c r="BM17" s="67"/>
      <c r="BN17" s="67"/>
      <c r="BO17" s="67"/>
      <c r="BP17" s="67"/>
      <c r="BQ17" s="52">
        <v>11</v>
      </c>
      <c r="BR17" s="72"/>
      <c r="BS17" s="699"/>
      <c r="BT17" s="700"/>
      <c r="BU17" s="700"/>
      <c r="BV17" s="700"/>
      <c r="BW17" s="700"/>
      <c r="BX17" s="700"/>
      <c r="BY17" s="700"/>
      <c r="BZ17" s="700"/>
      <c r="CA17" s="700"/>
      <c r="CB17" s="700"/>
      <c r="CC17" s="700"/>
      <c r="CD17" s="700"/>
      <c r="CE17" s="700"/>
      <c r="CF17" s="700"/>
      <c r="CG17" s="701"/>
      <c r="CH17" s="702"/>
      <c r="CI17" s="703"/>
      <c r="CJ17" s="703"/>
      <c r="CK17" s="703"/>
      <c r="CL17" s="704"/>
      <c r="CM17" s="702"/>
      <c r="CN17" s="703"/>
      <c r="CO17" s="703"/>
      <c r="CP17" s="703"/>
      <c r="CQ17" s="704"/>
      <c r="CR17" s="702"/>
      <c r="CS17" s="703"/>
      <c r="CT17" s="703"/>
      <c r="CU17" s="703"/>
      <c r="CV17" s="704"/>
      <c r="CW17" s="702"/>
      <c r="CX17" s="703"/>
      <c r="CY17" s="703"/>
      <c r="CZ17" s="703"/>
      <c r="DA17" s="704"/>
      <c r="DB17" s="702"/>
      <c r="DC17" s="703"/>
      <c r="DD17" s="703"/>
      <c r="DE17" s="703"/>
      <c r="DF17" s="704"/>
      <c r="DG17" s="702"/>
      <c r="DH17" s="703"/>
      <c r="DI17" s="703"/>
      <c r="DJ17" s="703"/>
      <c r="DK17" s="704"/>
      <c r="DL17" s="702"/>
      <c r="DM17" s="703"/>
      <c r="DN17" s="703"/>
      <c r="DO17" s="703"/>
      <c r="DP17" s="704"/>
      <c r="DQ17" s="702"/>
      <c r="DR17" s="703"/>
      <c r="DS17" s="703"/>
      <c r="DT17" s="703"/>
      <c r="DU17" s="704"/>
      <c r="DV17" s="699"/>
      <c r="DW17" s="700"/>
      <c r="DX17" s="700"/>
      <c r="DY17" s="700"/>
      <c r="DZ17" s="705"/>
      <c r="EA17" s="67"/>
    </row>
    <row r="18" spans="1:131" s="47" customFormat="1" ht="26.25" customHeight="1" x14ac:dyDescent="0.2">
      <c r="A18" s="52">
        <v>12</v>
      </c>
      <c r="B18" s="699"/>
      <c r="C18" s="700"/>
      <c r="D18" s="700"/>
      <c r="E18" s="700"/>
      <c r="F18" s="700"/>
      <c r="G18" s="700"/>
      <c r="H18" s="700"/>
      <c r="I18" s="700"/>
      <c r="J18" s="700"/>
      <c r="K18" s="700"/>
      <c r="L18" s="700"/>
      <c r="M18" s="700"/>
      <c r="N18" s="700"/>
      <c r="O18" s="700"/>
      <c r="P18" s="701"/>
      <c r="Q18" s="943"/>
      <c r="R18" s="944"/>
      <c r="S18" s="944"/>
      <c r="T18" s="944"/>
      <c r="U18" s="944"/>
      <c r="V18" s="944"/>
      <c r="W18" s="944"/>
      <c r="X18" s="944"/>
      <c r="Y18" s="944"/>
      <c r="Z18" s="944"/>
      <c r="AA18" s="944"/>
      <c r="AB18" s="944"/>
      <c r="AC18" s="944"/>
      <c r="AD18" s="944"/>
      <c r="AE18" s="948"/>
      <c r="AF18" s="966"/>
      <c r="AG18" s="703"/>
      <c r="AH18" s="703"/>
      <c r="AI18" s="703"/>
      <c r="AJ18" s="967"/>
      <c r="AK18" s="947"/>
      <c r="AL18" s="944"/>
      <c r="AM18" s="944"/>
      <c r="AN18" s="944"/>
      <c r="AO18" s="944"/>
      <c r="AP18" s="944"/>
      <c r="AQ18" s="944"/>
      <c r="AR18" s="944"/>
      <c r="AS18" s="944"/>
      <c r="AT18" s="944"/>
      <c r="AU18" s="945"/>
      <c r="AV18" s="945"/>
      <c r="AW18" s="945"/>
      <c r="AX18" s="945"/>
      <c r="AY18" s="946"/>
      <c r="AZ18" s="56"/>
      <c r="BA18" s="56"/>
      <c r="BB18" s="56"/>
      <c r="BC18" s="56"/>
      <c r="BD18" s="56"/>
      <c r="BE18" s="67"/>
      <c r="BF18" s="67"/>
      <c r="BG18" s="67"/>
      <c r="BH18" s="67"/>
      <c r="BI18" s="67"/>
      <c r="BJ18" s="67"/>
      <c r="BK18" s="67"/>
      <c r="BL18" s="67"/>
      <c r="BM18" s="67"/>
      <c r="BN18" s="67"/>
      <c r="BO18" s="67"/>
      <c r="BP18" s="67"/>
      <c r="BQ18" s="52">
        <v>12</v>
      </c>
      <c r="BR18" s="72"/>
      <c r="BS18" s="699"/>
      <c r="BT18" s="700"/>
      <c r="BU18" s="700"/>
      <c r="BV18" s="700"/>
      <c r="BW18" s="700"/>
      <c r="BX18" s="700"/>
      <c r="BY18" s="700"/>
      <c r="BZ18" s="700"/>
      <c r="CA18" s="700"/>
      <c r="CB18" s="700"/>
      <c r="CC18" s="700"/>
      <c r="CD18" s="700"/>
      <c r="CE18" s="700"/>
      <c r="CF18" s="700"/>
      <c r="CG18" s="701"/>
      <c r="CH18" s="702"/>
      <c r="CI18" s="703"/>
      <c r="CJ18" s="703"/>
      <c r="CK18" s="703"/>
      <c r="CL18" s="704"/>
      <c r="CM18" s="702"/>
      <c r="CN18" s="703"/>
      <c r="CO18" s="703"/>
      <c r="CP18" s="703"/>
      <c r="CQ18" s="704"/>
      <c r="CR18" s="702"/>
      <c r="CS18" s="703"/>
      <c r="CT18" s="703"/>
      <c r="CU18" s="703"/>
      <c r="CV18" s="704"/>
      <c r="CW18" s="702"/>
      <c r="CX18" s="703"/>
      <c r="CY18" s="703"/>
      <c r="CZ18" s="703"/>
      <c r="DA18" s="704"/>
      <c r="DB18" s="702"/>
      <c r="DC18" s="703"/>
      <c r="DD18" s="703"/>
      <c r="DE18" s="703"/>
      <c r="DF18" s="704"/>
      <c r="DG18" s="702"/>
      <c r="DH18" s="703"/>
      <c r="DI18" s="703"/>
      <c r="DJ18" s="703"/>
      <c r="DK18" s="704"/>
      <c r="DL18" s="702"/>
      <c r="DM18" s="703"/>
      <c r="DN18" s="703"/>
      <c r="DO18" s="703"/>
      <c r="DP18" s="704"/>
      <c r="DQ18" s="702"/>
      <c r="DR18" s="703"/>
      <c r="DS18" s="703"/>
      <c r="DT18" s="703"/>
      <c r="DU18" s="704"/>
      <c r="DV18" s="699"/>
      <c r="DW18" s="700"/>
      <c r="DX18" s="700"/>
      <c r="DY18" s="700"/>
      <c r="DZ18" s="705"/>
      <c r="EA18" s="67"/>
    </row>
    <row r="19" spans="1:131" s="47" customFormat="1" ht="26.25" customHeight="1" x14ac:dyDescent="0.2">
      <c r="A19" s="52">
        <v>13</v>
      </c>
      <c r="B19" s="699"/>
      <c r="C19" s="700"/>
      <c r="D19" s="700"/>
      <c r="E19" s="700"/>
      <c r="F19" s="700"/>
      <c r="G19" s="700"/>
      <c r="H19" s="700"/>
      <c r="I19" s="700"/>
      <c r="J19" s="700"/>
      <c r="K19" s="700"/>
      <c r="L19" s="700"/>
      <c r="M19" s="700"/>
      <c r="N19" s="700"/>
      <c r="O19" s="700"/>
      <c r="P19" s="701"/>
      <c r="Q19" s="943"/>
      <c r="R19" s="944"/>
      <c r="S19" s="944"/>
      <c r="T19" s="944"/>
      <c r="U19" s="944"/>
      <c r="V19" s="944"/>
      <c r="W19" s="944"/>
      <c r="X19" s="944"/>
      <c r="Y19" s="944"/>
      <c r="Z19" s="944"/>
      <c r="AA19" s="944"/>
      <c r="AB19" s="944"/>
      <c r="AC19" s="944"/>
      <c r="AD19" s="944"/>
      <c r="AE19" s="948"/>
      <c r="AF19" s="966"/>
      <c r="AG19" s="703"/>
      <c r="AH19" s="703"/>
      <c r="AI19" s="703"/>
      <c r="AJ19" s="967"/>
      <c r="AK19" s="947"/>
      <c r="AL19" s="944"/>
      <c r="AM19" s="944"/>
      <c r="AN19" s="944"/>
      <c r="AO19" s="944"/>
      <c r="AP19" s="944"/>
      <c r="AQ19" s="944"/>
      <c r="AR19" s="944"/>
      <c r="AS19" s="944"/>
      <c r="AT19" s="944"/>
      <c r="AU19" s="945"/>
      <c r="AV19" s="945"/>
      <c r="AW19" s="945"/>
      <c r="AX19" s="945"/>
      <c r="AY19" s="946"/>
      <c r="AZ19" s="56"/>
      <c r="BA19" s="56"/>
      <c r="BB19" s="56"/>
      <c r="BC19" s="56"/>
      <c r="BD19" s="56"/>
      <c r="BE19" s="67"/>
      <c r="BF19" s="67"/>
      <c r="BG19" s="67"/>
      <c r="BH19" s="67"/>
      <c r="BI19" s="67"/>
      <c r="BJ19" s="67"/>
      <c r="BK19" s="67"/>
      <c r="BL19" s="67"/>
      <c r="BM19" s="67"/>
      <c r="BN19" s="67"/>
      <c r="BO19" s="67"/>
      <c r="BP19" s="67"/>
      <c r="BQ19" s="52">
        <v>13</v>
      </c>
      <c r="BR19" s="72"/>
      <c r="BS19" s="699"/>
      <c r="BT19" s="700"/>
      <c r="BU19" s="700"/>
      <c r="BV19" s="700"/>
      <c r="BW19" s="700"/>
      <c r="BX19" s="700"/>
      <c r="BY19" s="700"/>
      <c r="BZ19" s="700"/>
      <c r="CA19" s="700"/>
      <c r="CB19" s="700"/>
      <c r="CC19" s="700"/>
      <c r="CD19" s="700"/>
      <c r="CE19" s="700"/>
      <c r="CF19" s="700"/>
      <c r="CG19" s="701"/>
      <c r="CH19" s="702"/>
      <c r="CI19" s="703"/>
      <c r="CJ19" s="703"/>
      <c r="CK19" s="703"/>
      <c r="CL19" s="704"/>
      <c r="CM19" s="702"/>
      <c r="CN19" s="703"/>
      <c r="CO19" s="703"/>
      <c r="CP19" s="703"/>
      <c r="CQ19" s="704"/>
      <c r="CR19" s="702"/>
      <c r="CS19" s="703"/>
      <c r="CT19" s="703"/>
      <c r="CU19" s="703"/>
      <c r="CV19" s="704"/>
      <c r="CW19" s="702"/>
      <c r="CX19" s="703"/>
      <c r="CY19" s="703"/>
      <c r="CZ19" s="703"/>
      <c r="DA19" s="704"/>
      <c r="DB19" s="702"/>
      <c r="DC19" s="703"/>
      <c r="DD19" s="703"/>
      <c r="DE19" s="703"/>
      <c r="DF19" s="704"/>
      <c r="DG19" s="702"/>
      <c r="DH19" s="703"/>
      <c r="DI19" s="703"/>
      <c r="DJ19" s="703"/>
      <c r="DK19" s="704"/>
      <c r="DL19" s="702"/>
      <c r="DM19" s="703"/>
      <c r="DN19" s="703"/>
      <c r="DO19" s="703"/>
      <c r="DP19" s="704"/>
      <c r="DQ19" s="702"/>
      <c r="DR19" s="703"/>
      <c r="DS19" s="703"/>
      <c r="DT19" s="703"/>
      <c r="DU19" s="704"/>
      <c r="DV19" s="699"/>
      <c r="DW19" s="700"/>
      <c r="DX19" s="700"/>
      <c r="DY19" s="700"/>
      <c r="DZ19" s="705"/>
      <c r="EA19" s="67"/>
    </row>
    <row r="20" spans="1:131" s="47" customFormat="1" ht="26.25" customHeight="1" x14ac:dyDescent="0.2">
      <c r="A20" s="52">
        <v>14</v>
      </c>
      <c r="B20" s="699"/>
      <c r="C20" s="700"/>
      <c r="D20" s="700"/>
      <c r="E20" s="700"/>
      <c r="F20" s="700"/>
      <c r="G20" s="700"/>
      <c r="H20" s="700"/>
      <c r="I20" s="700"/>
      <c r="J20" s="700"/>
      <c r="K20" s="700"/>
      <c r="L20" s="700"/>
      <c r="M20" s="700"/>
      <c r="N20" s="700"/>
      <c r="O20" s="700"/>
      <c r="P20" s="701"/>
      <c r="Q20" s="943"/>
      <c r="R20" s="944"/>
      <c r="S20" s="944"/>
      <c r="T20" s="944"/>
      <c r="U20" s="944"/>
      <c r="V20" s="944"/>
      <c r="W20" s="944"/>
      <c r="X20" s="944"/>
      <c r="Y20" s="944"/>
      <c r="Z20" s="944"/>
      <c r="AA20" s="944"/>
      <c r="AB20" s="944"/>
      <c r="AC20" s="944"/>
      <c r="AD20" s="944"/>
      <c r="AE20" s="948"/>
      <c r="AF20" s="966"/>
      <c r="AG20" s="703"/>
      <c r="AH20" s="703"/>
      <c r="AI20" s="703"/>
      <c r="AJ20" s="967"/>
      <c r="AK20" s="947"/>
      <c r="AL20" s="944"/>
      <c r="AM20" s="944"/>
      <c r="AN20" s="944"/>
      <c r="AO20" s="944"/>
      <c r="AP20" s="944"/>
      <c r="AQ20" s="944"/>
      <c r="AR20" s="944"/>
      <c r="AS20" s="944"/>
      <c r="AT20" s="944"/>
      <c r="AU20" s="945"/>
      <c r="AV20" s="945"/>
      <c r="AW20" s="945"/>
      <c r="AX20" s="945"/>
      <c r="AY20" s="946"/>
      <c r="AZ20" s="56"/>
      <c r="BA20" s="56"/>
      <c r="BB20" s="56"/>
      <c r="BC20" s="56"/>
      <c r="BD20" s="56"/>
      <c r="BE20" s="67"/>
      <c r="BF20" s="67"/>
      <c r="BG20" s="67"/>
      <c r="BH20" s="67"/>
      <c r="BI20" s="67"/>
      <c r="BJ20" s="67"/>
      <c r="BK20" s="67"/>
      <c r="BL20" s="67"/>
      <c r="BM20" s="67"/>
      <c r="BN20" s="67"/>
      <c r="BO20" s="67"/>
      <c r="BP20" s="67"/>
      <c r="BQ20" s="52">
        <v>14</v>
      </c>
      <c r="BR20" s="72"/>
      <c r="BS20" s="699"/>
      <c r="BT20" s="700"/>
      <c r="BU20" s="700"/>
      <c r="BV20" s="700"/>
      <c r="BW20" s="700"/>
      <c r="BX20" s="700"/>
      <c r="BY20" s="700"/>
      <c r="BZ20" s="700"/>
      <c r="CA20" s="700"/>
      <c r="CB20" s="700"/>
      <c r="CC20" s="700"/>
      <c r="CD20" s="700"/>
      <c r="CE20" s="700"/>
      <c r="CF20" s="700"/>
      <c r="CG20" s="701"/>
      <c r="CH20" s="702"/>
      <c r="CI20" s="703"/>
      <c r="CJ20" s="703"/>
      <c r="CK20" s="703"/>
      <c r="CL20" s="704"/>
      <c r="CM20" s="702"/>
      <c r="CN20" s="703"/>
      <c r="CO20" s="703"/>
      <c r="CP20" s="703"/>
      <c r="CQ20" s="704"/>
      <c r="CR20" s="702"/>
      <c r="CS20" s="703"/>
      <c r="CT20" s="703"/>
      <c r="CU20" s="703"/>
      <c r="CV20" s="704"/>
      <c r="CW20" s="702"/>
      <c r="CX20" s="703"/>
      <c r="CY20" s="703"/>
      <c r="CZ20" s="703"/>
      <c r="DA20" s="704"/>
      <c r="DB20" s="702"/>
      <c r="DC20" s="703"/>
      <c r="DD20" s="703"/>
      <c r="DE20" s="703"/>
      <c r="DF20" s="704"/>
      <c r="DG20" s="702"/>
      <c r="DH20" s="703"/>
      <c r="DI20" s="703"/>
      <c r="DJ20" s="703"/>
      <c r="DK20" s="704"/>
      <c r="DL20" s="702"/>
      <c r="DM20" s="703"/>
      <c r="DN20" s="703"/>
      <c r="DO20" s="703"/>
      <c r="DP20" s="704"/>
      <c r="DQ20" s="702"/>
      <c r="DR20" s="703"/>
      <c r="DS20" s="703"/>
      <c r="DT20" s="703"/>
      <c r="DU20" s="704"/>
      <c r="DV20" s="699"/>
      <c r="DW20" s="700"/>
      <c r="DX20" s="700"/>
      <c r="DY20" s="700"/>
      <c r="DZ20" s="705"/>
      <c r="EA20" s="67"/>
    </row>
    <row r="21" spans="1:131" s="47" customFormat="1" ht="26.25" customHeight="1" x14ac:dyDescent="0.2">
      <c r="A21" s="52">
        <v>15</v>
      </c>
      <c r="B21" s="699"/>
      <c r="C21" s="700"/>
      <c r="D21" s="700"/>
      <c r="E21" s="700"/>
      <c r="F21" s="700"/>
      <c r="G21" s="700"/>
      <c r="H21" s="700"/>
      <c r="I21" s="700"/>
      <c r="J21" s="700"/>
      <c r="K21" s="700"/>
      <c r="L21" s="700"/>
      <c r="M21" s="700"/>
      <c r="N21" s="700"/>
      <c r="O21" s="700"/>
      <c r="P21" s="701"/>
      <c r="Q21" s="943"/>
      <c r="R21" s="944"/>
      <c r="S21" s="944"/>
      <c r="T21" s="944"/>
      <c r="U21" s="944"/>
      <c r="V21" s="944"/>
      <c r="W21" s="944"/>
      <c r="X21" s="944"/>
      <c r="Y21" s="944"/>
      <c r="Z21" s="944"/>
      <c r="AA21" s="944"/>
      <c r="AB21" s="944"/>
      <c r="AC21" s="944"/>
      <c r="AD21" s="944"/>
      <c r="AE21" s="948"/>
      <c r="AF21" s="966"/>
      <c r="AG21" s="703"/>
      <c r="AH21" s="703"/>
      <c r="AI21" s="703"/>
      <c r="AJ21" s="967"/>
      <c r="AK21" s="947"/>
      <c r="AL21" s="944"/>
      <c r="AM21" s="944"/>
      <c r="AN21" s="944"/>
      <c r="AO21" s="944"/>
      <c r="AP21" s="944"/>
      <c r="AQ21" s="944"/>
      <c r="AR21" s="944"/>
      <c r="AS21" s="944"/>
      <c r="AT21" s="944"/>
      <c r="AU21" s="945"/>
      <c r="AV21" s="945"/>
      <c r="AW21" s="945"/>
      <c r="AX21" s="945"/>
      <c r="AY21" s="946"/>
      <c r="AZ21" s="56"/>
      <c r="BA21" s="56"/>
      <c r="BB21" s="56"/>
      <c r="BC21" s="56"/>
      <c r="BD21" s="56"/>
      <c r="BE21" s="67"/>
      <c r="BF21" s="67"/>
      <c r="BG21" s="67"/>
      <c r="BH21" s="67"/>
      <c r="BI21" s="67"/>
      <c r="BJ21" s="67"/>
      <c r="BK21" s="67"/>
      <c r="BL21" s="67"/>
      <c r="BM21" s="67"/>
      <c r="BN21" s="67"/>
      <c r="BO21" s="67"/>
      <c r="BP21" s="67"/>
      <c r="BQ21" s="52">
        <v>15</v>
      </c>
      <c r="BR21" s="72"/>
      <c r="BS21" s="699"/>
      <c r="BT21" s="700"/>
      <c r="BU21" s="700"/>
      <c r="BV21" s="700"/>
      <c r="BW21" s="700"/>
      <c r="BX21" s="700"/>
      <c r="BY21" s="700"/>
      <c r="BZ21" s="700"/>
      <c r="CA21" s="700"/>
      <c r="CB21" s="700"/>
      <c r="CC21" s="700"/>
      <c r="CD21" s="700"/>
      <c r="CE21" s="700"/>
      <c r="CF21" s="700"/>
      <c r="CG21" s="701"/>
      <c r="CH21" s="702"/>
      <c r="CI21" s="703"/>
      <c r="CJ21" s="703"/>
      <c r="CK21" s="703"/>
      <c r="CL21" s="704"/>
      <c r="CM21" s="702"/>
      <c r="CN21" s="703"/>
      <c r="CO21" s="703"/>
      <c r="CP21" s="703"/>
      <c r="CQ21" s="704"/>
      <c r="CR21" s="702"/>
      <c r="CS21" s="703"/>
      <c r="CT21" s="703"/>
      <c r="CU21" s="703"/>
      <c r="CV21" s="704"/>
      <c r="CW21" s="702"/>
      <c r="CX21" s="703"/>
      <c r="CY21" s="703"/>
      <c r="CZ21" s="703"/>
      <c r="DA21" s="704"/>
      <c r="DB21" s="702"/>
      <c r="DC21" s="703"/>
      <c r="DD21" s="703"/>
      <c r="DE21" s="703"/>
      <c r="DF21" s="704"/>
      <c r="DG21" s="702"/>
      <c r="DH21" s="703"/>
      <c r="DI21" s="703"/>
      <c r="DJ21" s="703"/>
      <c r="DK21" s="704"/>
      <c r="DL21" s="702"/>
      <c r="DM21" s="703"/>
      <c r="DN21" s="703"/>
      <c r="DO21" s="703"/>
      <c r="DP21" s="704"/>
      <c r="DQ21" s="702"/>
      <c r="DR21" s="703"/>
      <c r="DS21" s="703"/>
      <c r="DT21" s="703"/>
      <c r="DU21" s="704"/>
      <c r="DV21" s="699"/>
      <c r="DW21" s="700"/>
      <c r="DX21" s="700"/>
      <c r="DY21" s="700"/>
      <c r="DZ21" s="705"/>
      <c r="EA21" s="67"/>
    </row>
    <row r="22" spans="1:131" s="47" customFormat="1" ht="26.25" customHeight="1" x14ac:dyDescent="0.2">
      <c r="A22" s="52">
        <v>16</v>
      </c>
      <c r="B22" s="699"/>
      <c r="C22" s="700"/>
      <c r="D22" s="700"/>
      <c r="E22" s="700"/>
      <c r="F22" s="700"/>
      <c r="G22" s="700"/>
      <c r="H22" s="700"/>
      <c r="I22" s="700"/>
      <c r="J22" s="700"/>
      <c r="K22" s="700"/>
      <c r="L22" s="700"/>
      <c r="M22" s="700"/>
      <c r="N22" s="700"/>
      <c r="O22" s="700"/>
      <c r="P22" s="701"/>
      <c r="Q22" s="987"/>
      <c r="R22" s="988"/>
      <c r="S22" s="988"/>
      <c r="T22" s="988"/>
      <c r="U22" s="988"/>
      <c r="V22" s="988"/>
      <c r="W22" s="988"/>
      <c r="X22" s="988"/>
      <c r="Y22" s="988"/>
      <c r="Z22" s="988"/>
      <c r="AA22" s="988"/>
      <c r="AB22" s="988"/>
      <c r="AC22" s="988"/>
      <c r="AD22" s="988"/>
      <c r="AE22" s="989"/>
      <c r="AF22" s="966"/>
      <c r="AG22" s="703"/>
      <c r="AH22" s="703"/>
      <c r="AI22" s="703"/>
      <c r="AJ22" s="967"/>
      <c r="AK22" s="990"/>
      <c r="AL22" s="988"/>
      <c r="AM22" s="988"/>
      <c r="AN22" s="988"/>
      <c r="AO22" s="988"/>
      <c r="AP22" s="988"/>
      <c r="AQ22" s="988"/>
      <c r="AR22" s="988"/>
      <c r="AS22" s="988"/>
      <c r="AT22" s="988"/>
      <c r="AU22" s="991"/>
      <c r="AV22" s="991"/>
      <c r="AW22" s="991"/>
      <c r="AX22" s="991"/>
      <c r="AY22" s="992"/>
      <c r="AZ22" s="971" t="s">
        <v>451</v>
      </c>
      <c r="BA22" s="971"/>
      <c r="BB22" s="971"/>
      <c r="BC22" s="971"/>
      <c r="BD22" s="972"/>
      <c r="BE22" s="67"/>
      <c r="BF22" s="67"/>
      <c r="BG22" s="67"/>
      <c r="BH22" s="67"/>
      <c r="BI22" s="67"/>
      <c r="BJ22" s="67"/>
      <c r="BK22" s="67"/>
      <c r="BL22" s="67"/>
      <c r="BM22" s="67"/>
      <c r="BN22" s="67"/>
      <c r="BO22" s="67"/>
      <c r="BP22" s="67"/>
      <c r="BQ22" s="52">
        <v>16</v>
      </c>
      <c r="BR22" s="72"/>
      <c r="BS22" s="699"/>
      <c r="BT22" s="700"/>
      <c r="BU22" s="700"/>
      <c r="BV22" s="700"/>
      <c r="BW22" s="700"/>
      <c r="BX22" s="700"/>
      <c r="BY22" s="700"/>
      <c r="BZ22" s="700"/>
      <c r="CA22" s="700"/>
      <c r="CB22" s="700"/>
      <c r="CC22" s="700"/>
      <c r="CD22" s="700"/>
      <c r="CE22" s="700"/>
      <c r="CF22" s="700"/>
      <c r="CG22" s="701"/>
      <c r="CH22" s="702"/>
      <c r="CI22" s="703"/>
      <c r="CJ22" s="703"/>
      <c r="CK22" s="703"/>
      <c r="CL22" s="704"/>
      <c r="CM22" s="702"/>
      <c r="CN22" s="703"/>
      <c r="CO22" s="703"/>
      <c r="CP22" s="703"/>
      <c r="CQ22" s="704"/>
      <c r="CR22" s="702"/>
      <c r="CS22" s="703"/>
      <c r="CT22" s="703"/>
      <c r="CU22" s="703"/>
      <c r="CV22" s="704"/>
      <c r="CW22" s="702"/>
      <c r="CX22" s="703"/>
      <c r="CY22" s="703"/>
      <c r="CZ22" s="703"/>
      <c r="DA22" s="704"/>
      <c r="DB22" s="702"/>
      <c r="DC22" s="703"/>
      <c r="DD22" s="703"/>
      <c r="DE22" s="703"/>
      <c r="DF22" s="704"/>
      <c r="DG22" s="702"/>
      <c r="DH22" s="703"/>
      <c r="DI22" s="703"/>
      <c r="DJ22" s="703"/>
      <c r="DK22" s="704"/>
      <c r="DL22" s="702"/>
      <c r="DM22" s="703"/>
      <c r="DN22" s="703"/>
      <c r="DO22" s="703"/>
      <c r="DP22" s="704"/>
      <c r="DQ22" s="702"/>
      <c r="DR22" s="703"/>
      <c r="DS22" s="703"/>
      <c r="DT22" s="703"/>
      <c r="DU22" s="704"/>
      <c r="DV22" s="699"/>
      <c r="DW22" s="700"/>
      <c r="DX22" s="700"/>
      <c r="DY22" s="700"/>
      <c r="DZ22" s="705"/>
      <c r="EA22" s="67"/>
    </row>
    <row r="23" spans="1:131" s="47" customFormat="1" ht="26.25" customHeight="1" x14ac:dyDescent="0.2">
      <c r="A23" s="53" t="s">
        <v>251</v>
      </c>
      <c r="B23" s="921" t="s">
        <v>303</v>
      </c>
      <c r="C23" s="922"/>
      <c r="D23" s="922"/>
      <c r="E23" s="922"/>
      <c r="F23" s="922"/>
      <c r="G23" s="922"/>
      <c r="H23" s="922"/>
      <c r="I23" s="922"/>
      <c r="J23" s="922"/>
      <c r="K23" s="922"/>
      <c r="L23" s="922"/>
      <c r="M23" s="922"/>
      <c r="N23" s="922"/>
      <c r="O23" s="922"/>
      <c r="P23" s="923"/>
      <c r="Q23" s="985">
        <v>61365</v>
      </c>
      <c r="R23" s="933"/>
      <c r="S23" s="933"/>
      <c r="T23" s="933"/>
      <c r="U23" s="933"/>
      <c r="V23" s="933">
        <v>59468</v>
      </c>
      <c r="W23" s="933"/>
      <c r="X23" s="933"/>
      <c r="Y23" s="933"/>
      <c r="Z23" s="933"/>
      <c r="AA23" s="933">
        <v>1897</v>
      </c>
      <c r="AB23" s="933"/>
      <c r="AC23" s="933"/>
      <c r="AD23" s="933"/>
      <c r="AE23" s="986"/>
      <c r="AF23" s="957">
        <v>1623</v>
      </c>
      <c r="AG23" s="933"/>
      <c r="AH23" s="933"/>
      <c r="AI23" s="933"/>
      <c r="AJ23" s="958"/>
      <c r="AK23" s="959"/>
      <c r="AL23" s="932"/>
      <c r="AM23" s="932"/>
      <c r="AN23" s="932"/>
      <c r="AO23" s="932"/>
      <c r="AP23" s="933">
        <v>42087</v>
      </c>
      <c r="AQ23" s="933"/>
      <c r="AR23" s="933"/>
      <c r="AS23" s="933"/>
      <c r="AT23" s="933"/>
      <c r="AU23" s="934"/>
      <c r="AV23" s="934"/>
      <c r="AW23" s="934"/>
      <c r="AX23" s="934"/>
      <c r="AY23" s="935"/>
      <c r="AZ23" s="961" t="s">
        <v>200</v>
      </c>
      <c r="BA23" s="928"/>
      <c r="BB23" s="928"/>
      <c r="BC23" s="928"/>
      <c r="BD23" s="962"/>
      <c r="BE23" s="67"/>
      <c r="BF23" s="67"/>
      <c r="BG23" s="67"/>
      <c r="BH23" s="67"/>
      <c r="BI23" s="67"/>
      <c r="BJ23" s="67"/>
      <c r="BK23" s="67"/>
      <c r="BL23" s="67"/>
      <c r="BM23" s="67"/>
      <c r="BN23" s="67"/>
      <c r="BO23" s="67"/>
      <c r="BP23" s="67"/>
      <c r="BQ23" s="52">
        <v>17</v>
      </c>
      <c r="BR23" s="72"/>
      <c r="BS23" s="699"/>
      <c r="BT23" s="700"/>
      <c r="BU23" s="700"/>
      <c r="BV23" s="700"/>
      <c r="BW23" s="700"/>
      <c r="BX23" s="700"/>
      <c r="BY23" s="700"/>
      <c r="BZ23" s="700"/>
      <c r="CA23" s="700"/>
      <c r="CB23" s="700"/>
      <c r="CC23" s="700"/>
      <c r="CD23" s="700"/>
      <c r="CE23" s="700"/>
      <c r="CF23" s="700"/>
      <c r="CG23" s="701"/>
      <c r="CH23" s="702"/>
      <c r="CI23" s="703"/>
      <c r="CJ23" s="703"/>
      <c r="CK23" s="703"/>
      <c r="CL23" s="704"/>
      <c r="CM23" s="702"/>
      <c r="CN23" s="703"/>
      <c r="CO23" s="703"/>
      <c r="CP23" s="703"/>
      <c r="CQ23" s="704"/>
      <c r="CR23" s="702"/>
      <c r="CS23" s="703"/>
      <c r="CT23" s="703"/>
      <c r="CU23" s="703"/>
      <c r="CV23" s="704"/>
      <c r="CW23" s="702"/>
      <c r="CX23" s="703"/>
      <c r="CY23" s="703"/>
      <c r="CZ23" s="703"/>
      <c r="DA23" s="704"/>
      <c r="DB23" s="702"/>
      <c r="DC23" s="703"/>
      <c r="DD23" s="703"/>
      <c r="DE23" s="703"/>
      <c r="DF23" s="704"/>
      <c r="DG23" s="702"/>
      <c r="DH23" s="703"/>
      <c r="DI23" s="703"/>
      <c r="DJ23" s="703"/>
      <c r="DK23" s="704"/>
      <c r="DL23" s="702"/>
      <c r="DM23" s="703"/>
      <c r="DN23" s="703"/>
      <c r="DO23" s="703"/>
      <c r="DP23" s="704"/>
      <c r="DQ23" s="702"/>
      <c r="DR23" s="703"/>
      <c r="DS23" s="703"/>
      <c r="DT23" s="703"/>
      <c r="DU23" s="704"/>
      <c r="DV23" s="699"/>
      <c r="DW23" s="700"/>
      <c r="DX23" s="700"/>
      <c r="DY23" s="700"/>
      <c r="DZ23" s="705"/>
      <c r="EA23" s="67"/>
    </row>
    <row r="24" spans="1:131" s="47" customFormat="1" ht="26.25" customHeight="1" x14ac:dyDescent="0.2">
      <c r="A24" s="983" t="s">
        <v>384</v>
      </c>
      <c r="B24" s="983"/>
      <c r="C24" s="983"/>
      <c r="D24" s="983"/>
      <c r="E24" s="983"/>
      <c r="F24" s="983"/>
      <c r="G24" s="983"/>
      <c r="H24" s="983"/>
      <c r="I24" s="983"/>
      <c r="J24" s="983"/>
      <c r="K24" s="983"/>
      <c r="L24" s="983"/>
      <c r="M24" s="983"/>
      <c r="N24" s="983"/>
      <c r="O24" s="983"/>
      <c r="P24" s="983"/>
      <c r="Q24" s="983"/>
      <c r="R24" s="983"/>
      <c r="S24" s="983"/>
      <c r="T24" s="983"/>
      <c r="U24" s="983"/>
      <c r="V24" s="983"/>
      <c r="W24" s="983"/>
      <c r="X24" s="983"/>
      <c r="Y24" s="983"/>
      <c r="Z24" s="983"/>
      <c r="AA24" s="983"/>
      <c r="AB24" s="983"/>
      <c r="AC24" s="983"/>
      <c r="AD24" s="983"/>
      <c r="AE24" s="983"/>
      <c r="AF24" s="983"/>
      <c r="AG24" s="983"/>
      <c r="AH24" s="983"/>
      <c r="AI24" s="983"/>
      <c r="AJ24" s="983"/>
      <c r="AK24" s="983"/>
      <c r="AL24" s="983"/>
      <c r="AM24" s="983"/>
      <c r="AN24" s="983"/>
      <c r="AO24" s="983"/>
      <c r="AP24" s="983"/>
      <c r="AQ24" s="983"/>
      <c r="AR24" s="983"/>
      <c r="AS24" s="983"/>
      <c r="AT24" s="983"/>
      <c r="AU24" s="983"/>
      <c r="AV24" s="983"/>
      <c r="AW24" s="983"/>
      <c r="AX24" s="983"/>
      <c r="AY24" s="983"/>
      <c r="AZ24" s="56"/>
      <c r="BA24" s="56"/>
      <c r="BB24" s="56"/>
      <c r="BC24" s="56"/>
      <c r="BD24" s="56"/>
      <c r="BE24" s="67"/>
      <c r="BF24" s="67"/>
      <c r="BG24" s="67"/>
      <c r="BH24" s="67"/>
      <c r="BI24" s="67"/>
      <c r="BJ24" s="67"/>
      <c r="BK24" s="67"/>
      <c r="BL24" s="67"/>
      <c r="BM24" s="67"/>
      <c r="BN24" s="67"/>
      <c r="BO24" s="67"/>
      <c r="BP24" s="67"/>
      <c r="BQ24" s="52">
        <v>18</v>
      </c>
      <c r="BR24" s="72"/>
      <c r="BS24" s="699"/>
      <c r="BT24" s="700"/>
      <c r="BU24" s="700"/>
      <c r="BV24" s="700"/>
      <c r="BW24" s="700"/>
      <c r="BX24" s="700"/>
      <c r="BY24" s="700"/>
      <c r="BZ24" s="700"/>
      <c r="CA24" s="700"/>
      <c r="CB24" s="700"/>
      <c r="CC24" s="700"/>
      <c r="CD24" s="700"/>
      <c r="CE24" s="700"/>
      <c r="CF24" s="700"/>
      <c r="CG24" s="701"/>
      <c r="CH24" s="702"/>
      <c r="CI24" s="703"/>
      <c r="CJ24" s="703"/>
      <c r="CK24" s="703"/>
      <c r="CL24" s="704"/>
      <c r="CM24" s="702"/>
      <c r="CN24" s="703"/>
      <c r="CO24" s="703"/>
      <c r="CP24" s="703"/>
      <c r="CQ24" s="704"/>
      <c r="CR24" s="702"/>
      <c r="CS24" s="703"/>
      <c r="CT24" s="703"/>
      <c r="CU24" s="703"/>
      <c r="CV24" s="704"/>
      <c r="CW24" s="702"/>
      <c r="CX24" s="703"/>
      <c r="CY24" s="703"/>
      <c r="CZ24" s="703"/>
      <c r="DA24" s="704"/>
      <c r="DB24" s="702"/>
      <c r="DC24" s="703"/>
      <c r="DD24" s="703"/>
      <c r="DE24" s="703"/>
      <c r="DF24" s="704"/>
      <c r="DG24" s="702"/>
      <c r="DH24" s="703"/>
      <c r="DI24" s="703"/>
      <c r="DJ24" s="703"/>
      <c r="DK24" s="704"/>
      <c r="DL24" s="702"/>
      <c r="DM24" s="703"/>
      <c r="DN24" s="703"/>
      <c r="DO24" s="703"/>
      <c r="DP24" s="704"/>
      <c r="DQ24" s="702"/>
      <c r="DR24" s="703"/>
      <c r="DS24" s="703"/>
      <c r="DT24" s="703"/>
      <c r="DU24" s="704"/>
      <c r="DV24" s="699"/>
      <c r="DW24" s="700"/>
      <c r="DX24" s="700"/>
      <c r="DY24" s="700"/>
      <c r="DZ24" s="705"/>
      <c r="EA24" s="67"/>
    </row>
    <row r="25" spans="1:131" ht="26.25" customHeight="1" x14ac:dyDescent="0.2">
      <c r="A25" s="984" t="s">
        <v>415</v>
      </c>
      <c r="B25" s="984"/>
      <c r="C25" s="984"/>
      <c r="D25" s="984"/>
      <c r="E25" s="984"/>
      <c r="F25" s="984"/>
      <c r="G25" s="984"/>
      <c r="H25" s="984"/>
      <c r="I25" s="984"/>
      <c r="J25" s="984"/>
      <c r="K25" s="984"/>
      <c r="L25" s="984"/>
      <c r="M25" s="984"/>
      <c r="N25" s="984"/>
      <c r="O25" s="984"/>
      <c r="P25" s="984"/>
      <c r="Q25" s="984"/>
      <c r="R25" s="984"/>
      <c r="S25" s="984"/>
      <c r="T25" s="984"/>
      <c r="U25" s="984"/>
      <c r="V25" s="984"/>
      <c r="W25" s="984"/>
      <c r="X25" s="984"/>
      <c r="Y25" s="984"/>
      <c r="Z25" s="984"/>
      <c r="AA25" s="984"/>
      <c r="AB25" s="984"/>
      <c r="AC25" s="984"/>
      <c r="AD25" s="984"/>
      <c r="AE25" s="984"/>
      <c r="AF25" s="984"/>
      <c r="AG25" s="984"/>
      <c r="AH25" s="984"/>
      <c r="AI25" s="984"/>
      <c r="AJ25" s="984"/>
      <c r="AK25" s="984"/>
      <c r="AL25" s="984"/>
      <c r="AM25" s="984"/>
      <c r="AN25" s="984"/>
      <c r="AO25" s="984"/>
      <c r="AP25" s="984"/>
      <c r="AQ25" s="984"/>
      <c r="AR25" s="984"/>
      <c r="AS25" s="984"/>
      <c r="AT25" s="984"/>
      <c r="AU25" s="984"/>
      <c r="AV25" s="984"/>
      <c r="AW25" s="984"/>
      <c r="AX25" s="984"/>
      <c r="AY25" s="984"/>
      <c r="AZ25" s="984"/>
      <c r="BA25" s="984"/>
      <c r="BB25" s="984"/>
      <c r="BC25" s="984"/>
      <c r="BD25" s="984"/>
      <c r="BE25" s="984"/>
      <c r="BF25" s="984"/>
      <c r="BG25" s="984"/>
      <c r="BH25" s="984"/>
      <c r="BI25" s="984"/>
      <c r="BJ25" s="56"/>
      <c r="BK25" s="56"/>
      <c r="BL25" s="56"/>
      <c r="BM25" s="56"/>
      <c r="BN25" s="56"/>
      <c r="BO25" s="55"/>
      <c r="BP25" s="55"/>
      <c r="BQ25" s="52">
        <v>19</v>
      </c>
      <c r="BR25" s="72"/>
      <c r="BS25" s="699"/>
      <c r="BT25" s="700"/>
      <c r="BU25" s="700"/>
      <c r="BV25" s="700"/>
      <c r="BW25" s="700"/>
      <c r="BX25" s="700"/>
      <c r="BY25" s="700"/>
      <c r="BZ25" s="700"/>
      <c r="CA25" s="700"/>
      <c r="CB25" s="700"/>
      <c r="CC25" s="700"/>
      <c r="CD25" s="700"/>
      <c r="CE25" s="700"/>
      <c r="CF25" s="700"/>
      <c r="CG25" s="701"/>
      <c r="CH25" s="702"/>
      <c r="CI25" s="703"/>
      <c r="CJ25" s="703"/>
      <c r="CK25" s="703"/>
      <c r="CL25" s="704"/>
      <c r="CM25" s="702"/>
      <c r="CN25" s="703"/>
      <c r="CO25" s="703"/>
      <c r="CP25" s="703"/>
      <c r="CQ25" s="704"/>
      <c r="CR25" s="702"/>
      <c r="CS25" s="703"/>
      <c r="CT25" s="703"/>
      <c r="CU25" s="703"/>
      <c r="CV25" s="704"/>
      <c r="CW25" s="702"/>
      <c r="CX25" s="703"/>
      <c r="CY25" s="703"/>
      <c r="CZ25" s="703"/>
      <c r="DA25" s="704"/>
      <c r="DB25" s="702"/>
      <c r="DC25" s="703"/>
      <c r="DD25" s="703"/>
      <c r="DE25" s="703"/>
      <c r="DF25" s="704"/>
      <c r="DG25" s="702"/>
      <c r="DH25" s="703"/>
      <c r="DI25" s="703"/>
      <c r="DJ25" s="703"/>
      <c r="DK25" s="704"/>
      <c r="DL25" s="702"/>
      <c r="DM25" s="703"/>
      <c r="DN25" s="703"/>
      <c r="DO25" s="703"/>
      <c r="DP25" s="704"/>
      <c r="DQ25" s="702"/>
      <c r="DR25" s="703"/>
      <c r="DS25" s="703"/>
      <c r="DT25" s="703"/>
      <c r="DU25" s="704"/>
      <c r="DV25" s="699"/>
      <c r="DW25" s="700"/>
      <c r="DX25" s="700"/>
      <c r="DY25" s="700"/>
      <c r="DZ25" s="705"/>
      <c r="EA25" s="48"/>
    </row>
    <row r="26" spans="1:131" ht="26.25" customHeight="1" x14ac:dyDescent="0.2">
      <c r="A26" s="682" t="s">
        <v>435</v>
      </c>
      <c r="B26" s="683"/>
      <c r="C26" s="683"/>
      <c r="D26" s="683"/>
      <c r="E26" s="683"/>
      <c r="F26" s="683"/>
      <c r="G26" s="683"/>
      <c r="H26" s="683"/>
      <c r="I26" s="683"/>
      <c r="J26" s="683"/>
      <c r="K26" s="683"/>
      <c r="L26" s="683"/>
      <c r="M26" s="683"/>
      <c r="N26" s="683"/>
      <c r="O26" s="683"/>
      <c r="P26" s="684"/>
      <c r="Q26" s="674" t="s">
        <v>453</v>
      </c>
      <c r="R26" s="675"/>
      <c r="S26" s="675"/>
      <c r="T26" s="675"/>
      <c r="U26" s="676"/>
      <c r="V26" s="674" t="s">
        <v>454</v>
      </c>
      <c r="W26" s="675"/>
      <c r="X26" s="675"/>
      <c r="Y26" s="675"/>
      <c r="Z26" s="676"/>
      <c r="AA26" s="674" t="s">
        <v>455</v>
      </c>
      <c r="AB26" s="675"/>
      <c r="AC26" s="675"/>
      <c r="AD26" s="675"/>
      <c r="AE26" s="675"/>
      <c r="AF26" s="688" t="s">
        <v>248</v>
      </c>
      <c r="AG26" s="689"/>
      <c r="AH26" s="689"/>
      <c r="AI26" s="689"/>
      <c r="AJ26" s="690"/>
      <c r="AK26" s="675" t="s">
        <v>388</v>
      </c>
      <c r="AL26" s="675"/>
      <c r="AM26" s="675"/>
      <c r="AN26" s="675"/>
      <c r="AO26" s="676"/>
      <c r="AP26" s="674" t="s">
        <v>360</v>
      </c>
      <c r="AQ26" s="675"/>
      <c r="AR26" s="675"/>
      <c r="AS26" s="675"/>
      <c r="AT26" s="676"/>
      <c r="AU26" s="674" t="s">
        <v>456</v>
      </c>
      <c r="AV26" s="675"/>
      <c r="AW26" s="675"/>
      <c r="AX26" s="675"/>
      <c r="AY26" s="676"/>
      <c r="AZ26" s="674" t="s">
        <v>457</v>
      </c>
      <c r="BA26" s="675"/>
      <c r="BB26" s="675"/>
      <c r="BC26" s="675"/>
      <c r="BD26" s="676"/>
      <c r="BE26" s="674" t="s">
        <v>441</v>
      </c>
      <c r="BF26" s="675"/>
      <c r="BG26" s="675"/>
      <c r="BH26" s="675"/>
      <c r="BI26" s="680"/>
      <c r="BJ26" s="56"/>
      <c r="BK26" s="56"/>
      <c r="BL26" s="56"/>
      <c r="BM26" s="56"/>
      <c r="BN26" s="56"/>
      <c r="BO26" s="55"/>
      <c r="BP26" s="55"/>
      <c r="BQ26" s="52">
        <v>20</v>
      </c>
      <c r="BR26" s="72"/>
      <c r="BS26" s="699"/>
      <c r="BT26" s="700"/>
      <c r="BU26" s="700"/>
      <c r="BV26" s="700"/>
      <c r="BW26" s="700"/>
      <c r="BX26" s="700"/>
      <c r="BY26" s="700"/>
      <c r="BZ26" s="700"/>
      <c r="CA26" s="700"/>
      <c r="CB26" s="700"/>
      <c r="CC26" s="700"/>
      <c r="CD26" s="700"/>
      <c r="CE26" s="700"/>
      <c r="CF26" s="700"/>
      <c r="CG26" s="701"/>
      <c r="CH26" s="702"/>
      <c r="CI26" s="703"/>
      <c r="CJ26" s="703"/>
      <c r="CK26" s="703"/>
      <c r="CL26" s="704"/>
      <c r="CM26" s="702"/>
      <c r="CN26" s="703"/>
      <c r="CO26" s="703"/>
      <c r="CP26" s="703"/>
      <c r="CQ26" s="704"/>
      <c r="CR26" s="702"/>
      <c r="CS26" s="703"/>
      <c r="CT26" s="703"/>
      <c r="CU26" s="703"/>
      <c r="CV26" s="704"/>
      <c r="CW26" s="702"/>
      <c r="CX26" s="703"/>
      <c r="CY26" s="703"/>
      <c r="CZ26" s="703"/>
      <c r="DA26" s="704"/>
      <c r="DB26" s="702"/>
      <c r="DC26" s="703"/>
      <c r="DD26" s="703"/>
      <c r="DE26" s="703"/>
      <c r="DF26" s="704"/>
      <c r="DG26" s="702"/>
      <c r="DH26" s="703"/>
      <c r="DI26" s="703"/>
      <c r="DJ26" s="703"/>
      <c r="DK26" s="704"/>
      <c r="DL26" s="702"/>
      <c r="DM26" s="703"/>
      <c r="DN26" s="703"/>
      <c r="DO26" s="703"/>
      <c r="DP26" s="704"/>
      <c r="DQ26" s="702"/>
      <c r="DR26" s="703"/>
      <c r="DS26" s="703"/>
      <c r="DT26" s="703"/>
      <c r="DU26" s="704"/>
      <c r="DV26" s="699"/>
      <c r="DW26" s="700"/>
      <c r="DX26" s="700"/>
      <c r="DY26" s="700"/>
      <c r="DZ26" s="705"/>
      <c r="EA26" s="48"/>
    </row>
    <row r="27" spans="1:131" ht="26.25" customHeight="1" x14ac:dyDescent="0.2">
      <c r="A27" s="685"/>
      <c r="B27" s="686"/>
      <c r="C27" s="686"/>
      <c r="D27" s="686"/>
      <c r="E27" s="686"/>
      <c r="F27" s="686"/>
      <c r="G27" s="686"/>
      <c r="H27" s="686"/>
      <c r="I27" s="686"/>
      <c r="J27" s="686"/>
      <c r="K27" s="686"/>
      <c r="L27" s="686"/>
      <c r="M27" s="686"/>
      <c r="N27" s="686"/>
      <c r="O27" s="686"/>
      <c r="P27" s="687"/>
      <c r="Q27" s="677"/>
      <c r="R27" s="678"/>
      <c r="S27" s="678"/>
      <c r="T27" s="678"/>
      <c r="U27" s="679"/>
      <c r="V27" s="677"/>
      <c r="W27" s="678"/>
      <c r="X27" s="678"/>
      <c r="Y27" s="678"/>
      <c r="Z27" s="679"/>
      <c r="AA27" s="677"/>
      <c r="AB27" s="678"/>
      <c r="AC27" s="678"/>
      <c r="AD27" s="678"/>
      <c r="AE27" s="678"/>
      <c r="AF27" s="691"/>
      <c r="AG27" s="692"/>
      <c r="AH27" s="692"/>
      <c r="AI27" s="692"/>
      <c r="AJ27" s="693"/>
      <c r="AK27" s="678"/>
      <c r="AL27" s="678"/>
      <c r="AM27" s="678"/>
      <c r="AN27" s="678"/>
      <c r="AO27" s="679"/>
      <c r="AP27" s="677"/>
      <c r="AQ27" s="678"/>
      <c r="AR27" s="678"/>
      <c r="AS27" s="678"/>
      <c r="AT27" s="679"/>
      <c r="AU27" s="677"/>
      <c r="AV27" s="678"/>
      <c r="AW27" s="678"/>
      <c r="AX27" s="678"/>
      <c r="AY27" s="679"/>
      <c r="AZ27" s="677"/>
      <c r="BA27" s="678"/>
      <c r="BB27" s="678"/>
      <c r="BC27" s="678"/>
      <c r="BD27" s="679"/>
      <c r="BE27" s="677"/>
      <c r="BF27" s="678"/>
      <c r="BG27" s="678"/>
      <c r="BH27" s="678"/>
      <c r="BI27" s="681"/>
      <c r="BJ27" s="56"/>
      <c r="BK27" s="56"/>
      <c r="BL27" s="56"/>
      <c r="BM27" s="56"/>
      <c r="BN27" s="56"/>
      <c r="BO27" s="55"/>
      <c r="BP27" s="55"/>
      <c r="BQ27" s="52">
        <v>21</v>
      </c>
      <c r="BR27" s="72"/>
      <c r="BS27" s="699"/>
      <c r="BT27" s="700"/>
      <c r="BU27" s="700"/>
      <c r="BV27" s="700"/>
      <c r="BW27" s="700"/>
      <c r="BX27" s="700"/>
      <c r="BY27" s="700"/>
      <c r="BZ27" s="700"/>
      <c r="CA27" s="700"/>
      <c r="CB27" s="700"/>
      <c r="CC27" s="700"/>
      <c r="CD27" s="700"/>
      <c r="CE27" s="700"/>
      <c r="CF27" s="700"/>
      <c r="CG27" s="701"/>
      <c r="CH27" s="702"/>
      <c r="CI27" s="703"/>
      <c r="CJ27" s="703"/>
      <c r="CK27" s="703"/>
      <c r="CL27" s="704"/>
      <c r="CM27" s="702"/>
      <c r="CN27" s="703"/>
      <c r="CO27" s="703"/>
      <c r="CP27" s="703"/>
      <c r="CQ27" s="704"/>
      <c r="CR27" s="702"/>
      <c r="CS27" s="703"/>
      <c r="CT27" s="703"/>
      <c r="CU27" s="703"/>
      <c r="CV27" s="704"/>
      <c r="CW27" s="702"/>
      <c r="CX27" s="703"/>
      <c r="CY27" s="703"/>
      <c r="CZ27" s="703"/>
      <c r="DA27" s="704"/>
      <c r="DB27" s="702"/>
      <c r="DC27" s="703"/>
      <c r="DD27" s="703"/>
      <c r="DE27" s="703"/>
      <c r="DF27" s="704"/>
      <c r="DG27" s="702"/>
      <c r="DH27" s="703"/>
      <c r="DI27" s="703"/>
      <c r="DJ27" s="703"/>
      <c r="DK27" s="704"/>
      <c r="DL27" s="702"/>
      <c r="DM27" s="703"/>
      <c r="DN27" s="703"/>
      <c r="DO27" s="703"/>
      <c r="DP27" s="704"/>
      <c r="DQ27" s="702"/>
      <c r="DR27" s="703"/>
      <c r="DS27" s="703"/>
      <c r="DT27" s="703"/>
      <c r="DU27" s="704"/>
      <c r="DV27" s="699"/>
      <c r="DW27" s="700"/>
      <c r="DX27" s="700"/>
      <c r="DY27" s="700"/>
      <c r="DZ27" s="705"/>
      <c r="EA27" s="48"/>
    </row>
    <row r="28" spans="1:131" ht="26.25" customHeight="1" x14ac:dyDescent="0.2">
      <c r="A28" s="54">
        <v>1</v>
      </c>
      <c r="B28" s="949" t="s">
        <v>229</v>
      </c>
      <c r="C28" s="950"/>
      <c r="D28" s="950"/>
      <c r="E28" s="950"/>
      <c r="F28" s="950"/>
      <c r="G28" s="950"/>
      <c r="H28" s="950"/>
      <c r="I28" s="950"/>
      <c r="J28" s="950"/>
      <c r="K28" s="950"/>
      <c r="L28" s="950"/>
      <c r="M28" s="950"/>
      <c r="N28" s="950"/>
      <c r="O28" s="950"/>
      <c r="P28" s="951"/>
      <c r="Q28" s="974">
        <v>16883</v>
      </c>
      <c r="R28" s="975"/>
      <c r="S28" s="975"/>
      <c r="T28" s="975"/>
      <c r="U28" s="975"/>
      <c r="V28" s="975">
        <v>16777</v>
      </c>
      <c r="W28" s="975"/>
      <c r="X28" s="975"/>
      <c r="Y28" s="975"/>
      <c r="Z28" s="975"/>
      <c r="AA28" s="975">
        <v>106</v>
      </c>
      <c r="AB28" s="975"/>
      <c r="AC28" s="975"/>
      <c r="AD28" s="975"/>
      <c r="AE28" s="976"/>
      <c r="AF28" s="977">
        <v>106</v>
      </c>
      <c r="AG28" s="975"/>
      <c r="AH28" s="975"/>
      <c r="AI28" s="975"/>
      <c r="AJ28" s="978"/>
      <c r="AK28" s="979">
        <v>1607</v>
      </c>
      <c r="AL28" s="975"/>
      <c r="AM28" s="975"/>
      <c r="AN28" s="975"/>
      <c r="AO28" s="975"/>
      <c r="AP28" s="975" t="s">
        <v>200</v>
      </c>
      <c r="AQ28" s="975"/>
      <c r="AR28" s="975"/>
      <c r="AS28" s="975"/>
      <c r="AT28" s="975"/>
      <c r="AU28" s="975" t="s">
        <v>200</v>
      </c>
      <c r="AV28" s="975"/>
      <c r="AW28" s="975"/>
      <c r="AX28" s="975"/>
      <c r="AY28" s="975"/>
      <c r="AZ28" s="980"/>
      <c r="BA28" s="980"/>
      <c r="BB28" s="980"/>
      <c r="BC28" s="980"/>
      <c r="BD28" s="980"/>
      <c r="BE28" s="981"/>
      <c r="BF28" s="981"/>
      <c r="BG28" s="981"/>
      <c r="BH28" s="981"/>
      <c r="BI28" s="982"/>
      <c r="BJ28" s="56"/>
      <c r="BK28" s="56"/>
      <c r="BL28" s="56"/>
      <c r="BM28" s="56"/>
      <c r="BN28" s="56"/>
      <c r="BO28" s="55"/>
      <c r="BP28" s="55"/>
      <c r="BQ28" s="52">
        <v>22</v>
      </c>
      <c r="BR28" s="72"/>
      <c r="BS28" s="699"/>
      <c r="BT28" s="700"/>
      <c r="BU28" s="700"/>
      <c r="BV28" s="700"/>
      <c r="BW28" s="700"/>
      <c r="BX28" s="700"/>
      <c r="BY28" s="700"/>
      <c r="BZ28" s="700"/>
      <c r="CA28" s="700"/>
      <c r="CB28" s="700"/>
      <c r="CC28" s="700"/>
      <c r="CD28" s="700"/>
      <c r="CE28" s="700"/>
      <c r="CF28" s="700"/>
      <c r="CG28" s="701"/>
      <c r="CH28" s="702"/>
      <c r="CI28" s="703"/>
      <c r="CJ28" s="703"/>
      <c r="CK28" s="703"/>
      <c r="CL28" s="704"/>
      <c r="CM28" s="702"/>
      <c r="CN28" s="703"/>
      <c r="CO28" s="703"/>
      <c r="CP28" s="703"/>
      <c r="CQ28" s="704"/>
      <c r="CR28" s="702"/>
      <c r="CS28" s="703"/>
      <c r="CT28" s="703"/>
      <c r="CU28" s="703"/>
      <c r="CV28" s="704"/>
      <c r="CW28" s="702"/>
      <c r="CX28" s="703"/>
      <c r="CY28" s="703"/>
      <c r="CZ28" s="703"/>
      <c r="DA28" s="704"/>
      <c r="DB28" s="702"/>
      <c r="DC28" s="703"/>
      <c r="DD28" s="703"/>
      <c r="DE28" s="703"/>
      <c r="DF28" s="704"/>
      <c r="DG28" s="702"/>
      <c r="DH28" s="703"/>
      <c r="DI28" s="703"/>
      <c r="DJ28" s="703"/>
      <c r="DK28" s="704"/>
      <c r="DL28" s="702"/>
      <c r="DM28" s="703"/>
      <c r="DN28" s="703"/>
      <c r="DO28" s="703"/>
      <c r="DP28" s="704"/>
      <c r="DQ28" s="702"/>
      <c r="DR28" s="703"/>
      <c r="DS28" s="703"/>
      <c r="DT28" s="703"/>
      <c r="DU28" s="704"/>
      <c r="DV28" s="699"/>
      <c r="DW28" s="700"/>
      <c r="DX28" s="700"/>
      <c r="DY28" s="700"/>
      <c r="DZ28" s="705"/>
      <c r="EA28" s="48"/>
    </row>
    <row r="29" spans="1:131" ht="26.25" customHeight="1" x14ac:dyDescent="0.2">
      <c r="A29" s="54">
        <v>2</v>
      </c>
      <c r="B29" s="699" t="s">
        <v>27</v>
      </c>
      <c r="C29" s="700"/>
      <c r="D29" s="700"/>
      <c r="E29" s="700"/>
      <c r="F29" s="700"/>
      <c r="G29" s="700"/>
      <c r="H29" s="700"/>
      <c r="I29" s="700"/>
      <c r="J29" s="700"/>
      <c r="K29" s="700"/>
      <c r="L29" s="700"/>
      <c r="M29" s="700"/>
      <c r="N29" s="700"/>
      <c r="O29" s="700"/>
      <c r="P29" s="701"/>
      <c r="Q29" s="943">
        <v>12666</v>
      </c>
      <c r="R29" s="944"/>
      <c r="S29" s="944"/>
      <c r="T29" s="944"/>
      <c r="U29" s="944"/>
      <c r="V29" s="944">
        <v>12405</v>
      </c>
      <c r="W29" s="944"/>
      <c r="X29" s="944"/>
      <c r="Y29" s="944"/>
      <c r="Z29" s="944"/>
      <c r="AA29" s="944">
        <v>261</v>
      </c>
      <c r="AB29" s="944"/>
      <c r="AC29" s="944"/>
      <c r="AD29" s="944"/>
      <c r="AE29" s="948"/>
      <c r="AF29" s="966">
        <v>261</v>
      </c>
      <c r="AG29" s="703"/>
      <c r="AH29" s="703"/>
      <c r="AI29" s="703"/>
      <c r="AJ29" s="967"/>
      <c r="AK29" s="947">
        <v>2142</v>
      </c>
      <c r="AL29" s="944"/>
      <c r="AM29" s="944"/>
      <c r="AN29" s="944"/>
      <c r="AO29" s="944"/>
      <c r="AP29" s="944" t="s">
        <v>200</v>
      </c>
      <c r="AQ29" s="944"/>
      <c r="AR29" s="944"/>
      <c r="AS29" s="944"/>
      <c r="AT29" s="944"/>
      <c r="AU29" s="944" t="s">
        <v>200</v>
      </c>
      <c r="AV29" s="944"/>
      <c r="AW29" s="944"/>
      <c r="AX29" s="944"/>
      <c r="AY29" s="944"/>
      <c r="AZ29" s="973"/>
      <c r="BA29" s="973"/>
      <c r="BB29" s="973"/>
      <c r="BC29" s="973"/>
      <c r="BD29" s="973"/>
      <c r="BE29" s="945"/>
      <c r="BF29" s="945"/>
      <c r="BG29" s="945"/>
      <c r="BH29" s="945"/>
      <c r="BI29" s="946"/>
      <c r="BJ29" s="56"/>
      <c r="BK29" s="56"/>
      <c r="BL29" s="56"/>
      <c r="BM29" s="56"/>
      <c r="BN29" s="56"/>
      <c r="BO29" s="55"/>
      <c r="BP29" s="55"/>
      <c r="BQ29" s="52">
        <v>23</v>
      </c>
      <c r="BR29" s="72"/>
      <c r="BS29" s="699"/>
      <c r="BT29" s="700"/>
      <c r="BU29" s="700"/>
      <c r="BV29" s="700"/>
      <c r="BW29" s="700"/>
      <c r="BX29" s="700"/>
      <c r="BY29" s="700"/>
      <c r="BZ29" s="700"/>
      <c r="CA29" s="700"/>
      <c r="CB29" s="700"/>
      <c r="CC29" s="700"/>
      <c r="CD29" s="700"/>
      <c r="CE29" s="700"/>
      <c r="CF29" s="700"/>
      <c r="CG29" s="701"/>
      <c r="CH29" s="702"/>
      <c r="CI29" s="703"/>
      <c r="CJ29" s="703"/>
      <c r="CK29" s="703"/>
      <c r="CL29" s="704"/>
      <c r="CM29" s="702"/>
      <c r="CN29" s="703"/>
      <c r="CO29" s="703"/>
      <c r="CP29" s="703"/>
      <c r="CQ29" s="704"/>
      <c r="CR29" s="702"/>
      <c r="CS29" s="703"/>
      <c r="CT29" s="703"/>
      <c r="CU29" s="703"/>
      <c r="CV29" s="704"/>
      <c r="CW29" s="702"/>
      <c r="CX29" s="703"/>
      <c r="CY29" s="703"/>
      <c r="CZ29" s="703"/>
      <c r="DA29" s="704"/>
      <c r="DB29" s="702"/>
      <c r="DC29" s="703"/>
      <c r="DD29" s="703"/>
      <c r="DE29" s="703"/>
      <c r="DF29" s="704"/>
      <c r="DG29" s="702"/>
      <c r="DH29" s="703"/>
      <c r="DI29" s="703"/>
      <c r="DJ29" s="703"/>
      <c r="DK29" s="704"/>
      <c r="DL29" s="702"/>
      <c r="DM29" s="703"/>
      <c r="DN29" s="703"/>
      <c r="DO29" s="703"/>
      <c r="DP29" s="704"/>
      <c r="DQ29" s="702"/>
      <c r="DR29" s="703"/>
      <c r="DS29" s="703"/>
      <c r="DT29" s="703"/>
      <c r="DU29" s="704"/>
      <c r="DV29" s="699"/>
      <c r="DW29" s="700"/>
      <c r="DX29" s="700"/>
      <c r="DY29" s="700"/>
      <c r="DZ29" s="705"/>
      <c r="EA29" s="48"/>
    </row>
    <row r="30" spans="1:131" ht="26.25" customHeight="1" x14ac:dyDescent="0.2">
      <c r="A30" s="54">
        <v>3</v>
      </c>
      <c r="B30" s="699" t="s">
        <v>194</v>
      </c>
      <c r="C30" s="700"/>
      <c r="D30" s="700"/>
      <c r="E30" s="700"/>
      <c r="F30" s="700"/>
      <c r="G30" s="700"/>
      <c r="H30" s="700"/>
      <c r="I30" s="700"/>
      <c r="J30" s="700"/>
      <c r="K30" s="700"/>
      <c r="L30" s="700"/>
      <c r="M30" s="700"/>
      <c r="N30" s="700"/>
      <c r="O30" s="700"/>
      <c r="P30" s="701"/>
      <c r="Q30" s="943">
        <v>2301</v>
      </c>
      <c r="R30" s="944"/>
      <c r="S30" s="944"/>
      <c r="T30" s="944"/>
      <c r="U30" s="944"/>
      <c r="V30" s="944">
        <v>2282</v>
      </c>
      <c r="W30" s="944"/>
      <c r="X30" s="944"/>
      <c r="Y30" s="944"/>
      <c r="Z30" s="944"/>
      <c r="AA30" s="944">
        <v>19</v>
      </c>
      <c r="AB30" s="944"/>
      <c r="AC30" s="944"/>
      <c r="AD30" s="944"/>
      <c r="AE30" s="948"/>
      <c r="AF30" s="966">
        <v>19</v>
      </c>
      <c r="AG30" s="703"/>
      <c r="AH30" s="703"/>
      <c r="AI30" s="703"/>
      <c r="AJ30" s="967"/>
      <c r="AK30" s="947">
        <v>20</v>
      </c>
      <c r="AL30" s="944"/>
      <c r="AM30" s="944"/>
      <c r="AN30" s="944"/>
      <c r="AO30" s="944"/>
      <c r="AP30" s="944" t="s">
        <v>200</v>
      </c>
      <c r="AQ30" s="944"/>
      <c r="AR30" s="944"/>
      <c r="AS30" s="944"/>
      <c r="AT30" s="944"/>
      <c r="AU30" s="944" t="s">
        <v>200</v>
      </c>
      <c r="AV30" s="944"/>
      <c r="AW30" s="944"/>
      <c r="AX30" s="944"/>
      <c r="AY30" s="944"/>
      <c r="AZ30" s="973"/>
      <c r="BA30" s="973"/>
      <c r="BB30" s="973"/>
      <c r="BC30" s="973"/>
      <c r="BD30" s="973"/>
      <c r="BE30" s="945"/>
      <c r="BF30" s="945"/>
      <c r="BG30" s="945"/>
      <c r="BH30" s="945"/>
      <c r="BI30" s="946"/>
      <c r="BJ30" s="56"/>
      <c r="BK30" s="56"/>
      <c r="BL30" s="56"/>
      <c r="BM30" s="56"/>
      <c r="BN30" s="56"/>
      <c r="BO30" s="55"/>
      <c r="BP30" s="55"/>
      <c r="BQ30" s="52">
        <v>24</v>
      </c>
      <c r="BR30" s="72"/>
      <c r="BS30" s="699"/>
      <c r="BT30" s="700"/>
      <c r="BU30" s="700"/>
      <c r="BV30" s="700"/>
      <c r="BW30" s="700"/>
      <c r="BX30" s="700"/>
      <c r="BY30" s="700"/>
      <c r="BZ30" s="700"/>
      <c r="CA30" s="700"/>
      <c r="CB30" s="700"/>
      <c r="CC30" s="700"/>
      <c r="CD30" s="700"/>
      <c r="CE30" s="700"/>
      <c r="CF30" s="700"/>
      <c r="CG30" s="701"/>
      <c r="CH30" s="702"/>
      <c r="CI30" s="703"/>
      <c r="CJ30" s="703"/>
      <c r="CK30" s="703"/>
      <c r="CL30" s="704"/>
      <c r="CM30" s="702"/>
      <c r="CN30" s="703"/>
      <c r="CO30" s="703"/>
      <c r="CP30" s="703"/>
      <c r="CQ30" s="704"/>
      <c r="CR30" s="702"/>
      <c r="CS30" s="703"/>
      <c r="CT30" s="703"/>
      <c r="CU30" s="703"/>
      <c r="CV30" s="704"/>
      <c r="CW30" s="702"/>
      <c r="CX30" s="703"/>
      <c r="CY30" s="703"/>
      <c r="CZ30" s="703"/>
      <c r="DA30" s="704"/>
      <c r="DB30" s="702"/>
      <c r="DC30" s="703"/>
      <c r="DD30" s="703"/>
      <c r="DE30" s="703"/>
      <c r="DF30" s="704"/>
      <c r="DG30" s="702"/>
      <c r="DH30" s="703"/>
      <c r="DI30" s="703"/>
      <c r="DJ30" s="703"/>
      <c r="DK30" s="704"/>
      <c r="DL30" s="702"/>
      <c r="DM30" s="703"/>
      <c r="DN30" s="703"/>
      <c r="DO30" s="703"/>
      <c r="DP30" s="704"/>
      <c r="DQ30" s="702"/>
      <c r="DR30" s="703"/>
      <c r="DS30" s="703"/>
      <c r="DT30" s="703"/>
      <c r="DU30" s="704"/>
      <c r="DV30" s="699"/>
      <c r="DW30" s="700"/>
      <c r="DX30" s="700"/>
      <c r="DY30" s="700"/>
      <c r="DZ30" s="705"/>
      <c r="EA30" s="48"/>
    </row>
    <row r="31" spans="1:131" ht="26.25" customHeight="1" x14ac:dyDescent="0.2">
      <c r="A31" s="54">
        <v>4</v>
      </c>
      <c r="B31" s="699" t="s">
        <v>458</v>
      </c>
      <c r="C31" s="700"/>
      <c r="D31" s="700"/>
      <c r="E31" s="700"/>
      <c r="F31" s="700"/>
      <c r="G31" s="700"/>
      <c r="H31" s="700"/>
      <c r="I31" s="700"/>
      <c r="J31" s="700"/>
      <c r="K31" s="700"/>
      <c r="L31" s="700"/>
      <c r="M31" s="700"/>
      <c r="N31" s="700"/>
      <c r="O31" s="700"/>
      <c r="P31" s="701"/>
      <c r="Q31" s="943">
        <v>3281</v>
      </c>
      <c r="R31" s="944"/>
      <c r="S31" s="944"/>
      <c r="T31" s="944"/>
      <c r="U31" s="944"/>
      <c r="V31" s="944">
        <v>2767</v>
      </c>
      <c r="W31" s="944"/>
      <c r="X31" s="944"/>
      <c r="Y31" s="944"/>
      <c r="Z31" s="944"/>
      <c r="AA31" s="944">
        <v>514</v>
      </c>
      <c r="AB31" s="944"/>
      <c r="AC31" s="944"/>
      <c r="AD31" s="944"/>
      <c r="AE31" s="948"/>
      <c r="AF31" s="966">
        <v>5315</v>
      </c>
      <c r="AG31" s="703"/>
      <c r="AH31" s="703"/>
      <c r="AI31" s="703"/>
      <c r="AJ31" s="967"/>
      <c r="AK31" s="947">
        <v>19</v>
      </c>
      <c r="AL31" s="944"/>
      <c r="AM31" s="944"/>
      <c r="AN31" s="944"/>
      <c r="AO31" s="944"/>
      <c r="AP31" s="944">
        <v>568</v>
      </c>
      <c r="AQ31" s="944"/>
      <c r="AR31" s="944"/>
      <c r="AS31" s="944"/>
      <c r="AT31" s="944"/>
      <c r="AU31" s="944">
        <v>3</v>
      </c>
      <c r="AV31" s="944"/>
      <c r="AW31" s="944"/>
      <c r="AX31" s="944"/>
      <c r="AY31" s="944"/>
      <c r="AZ31" s="973" t="s">
        <v>200</v>
      </c>
      <c r="BA31" s="973"/>
      <c r="BB31" s="973"/>
      <c r="BC31" s="973"/>
      <c r="BD31" s="973"/>
      <c r="BE31" s="945" t="s">
        <v>459</v>
      </c>
      <c r="BF31" s="945"/>
      <c r="BG31" s="945"/>
      <c r="BH31" s="945"/>
      <c r="BI31" s="946"/>
      <c r="BJ31" s="56"/>
      <c r="BK31" s="56"/>
      <c r="BL31" s="56"/>
      <c r="BM31" s="56"/>
      <c r="BN31" s="56"/>
      <c r="BO31" s="55"/>
      <c r="BP31" s="55"/>
      <c r="BQ31" s="52">
        <v>25</v>
      </c>
      <c r="BR31" s="72"/>
      <c r="BS31" s="699"/>
      <c r="BT31" s="700"/>
      <c r="BU31" s="700"/>
      <c r="BV31" s="700"/>
      <c r="BW31" s="700"/>
      <c r="BX31" s="700"/>
      <c r="BY31" s="700"/>
      <c r="BZ31" s="700"/>
      <c r="CA31" s="700"/>
      <c r="CB31" s="700"/>
      <c r="CC31" s="700"/>
      <c r="CD31" s="700"/>
      <c r="CE31" s="700"/>
      <c r="CF31" s="700"/>
      <c r="CG31" s="701"/>
      <c r="CH31" s="702"/>
      <c r="CI31" s="703"/>
      <c r="CJ31" s="703"/>
      <c r="CK31" s="703"/>
      <c r="CL31" s="704"/>
      <c r="CM31" s="702"/>
      <c r="CN31" s="703"/>
      <c r="CO31" s="703"/>
      <c r="CP31" s="703"/>
      <c r="CQ31" s="704"/>
      <c r="CR31" s="702"/>
      <c r="CS31" s="703"/>
      <c r="CT31" s="703"/>
      <c r="CU31" s="703"/>
      <c r="CV31" s="704"/>
      <c r="CW31" s="702"/>
      <c r="CX31" s="703"/>
      <c r="CY31" s="703"/>
      <c r="CZ31" s="703"/>
      <c r="DA31" s="704"/>
      <c r="DB31" s="702"/>
      <c r="DC31" s="703"/>
      <c r="DD31" s="703"/>
      <c r="DE31" s="703"/>
      <c r="DF31" s="704"/>
      <c r="DG31" s="702"/>
      <c r="DH31" s="703"/>
      <c r="DI31" s="703"/>
      <c r="DJ31" s="703"/>
      <c r="DK31" s="704"/>
      <c r="DL31" s="702"/>
      <c r="DM31" s="703"/>
      <c r="DN31" s="703"/>
      <c r="DO31" s="703"/>
      <c r="DP31" s="704"/>
      <c r="DQ31" s="702"/>
      <c r="DR31" s="703"/>
      <c r="DS31" s="703"/>
      <c r="DT31" s="703"/>
      <c r="DU31" s="704"/>
      <c r="DV31" s="699"/>
      <c r="DW31" s="700"/>
      <c r="DX31" s="700"/>
      <c r="DY31" s="700"/>
      <c r="DZ31" s="705"/>
      <c r="EA31" s="48"/>
    </row>
    <row r="32" spans="1:131" ht="26.25" customHeight="1" x14ac:dyDescent="0.2">
      <c r="A32" s="54">
        <v>5</v>
      </c>
      <c r="B32" s="699" t="s">
        <v>353</v>
      </c>
      <c r="C32" s="700"/>
      <c r="D32" s="700"/>
      <c r="E32" s="700"/>
      <c r="F32" s="700"/>
      <c r="G32" s="700"/>
      <c r="H32" s="700"/>
      <c r="I32" s="700"/>
      <c r="J32" s="700"/>
      <c r="K32" s="700"/>
      <c r="L32" s="700"/>
      <c r="M32" s="700"/>
      <c r="N32" s="700"/>
      <c r="O32" s="700"/>
      <c r="P32" s="701"/>
      <c r="Q32" s="943">
        <v>3454</v>
      </c>
      <c r="R32" s="944"/>
      <c r="S32" s="944"/>
      <c r="T32" s="944"/>
      <c r="U32" s="944"/>
      <c r="V32" s="944">
        <v>3406</v>
      </c>
      <c r="W32" s="944"/>
      <c r="X32" s="944"/>
      <c r="Y32" s="944"/>
      <c r="Z32" s="944"/>
      <c r="AA32" s="944">
        <v>48</v>
      </c>
      <c r="AB32" s="944"/>
      <c r="AC32" s="944"/>
      <c r="AD32" s="944"/>
      <c r="AE32" s="948"/>
      <c r="AF32" s="966">
        <v>339</v>
      </c>
      <c r="AG32" s="703"/>
      <c r="AH32" s="703"/>
      <c r="AI32" s="703"/>
      <c r="AJ32" s="967"/>
      <c r="AK32" s="947">
        <v>800</v>
      </c>
      <c r="AL32" s="944"/>
      <c r="AM32" s="944"/>
      <c r="AN32" s="944"/>
      <c r="AO32" s="944"/>
      <c r="AP32" s="944">
        <v>12510</v>
      </c>
      <c r="AQ32" s="944"/>
      <c r="AR32" s="944"/>
      <c r="AS32" s="944"/>
      <c r="AT32" s="944"/>
      <c r="AU32" s="944">
        <v>6793</v>
      </c>
      <c r="AV32" s="944"/>
      <c r="AW32" s="944"/>
      <c r="AX32" s="944"/>
      <c r="AY32" s="944"/>
      <c r="AZ32" s="973" t="s">
        <v>200</v>
      </c>
      <c r="BA32" s="973"/>
      <c r="BB32" s="973"/>
      <c r="BC32" s="973"/>
      <c r="BD32" s="973"/>
      <c r="BE32" s="945" t="s">
        <v>459</v>
      </c>
      <c r="BF32" s="945"/>
      <c r="BG32" s="945"/>
      <c r="BH32" s="945"/>
      <c r="BI32" s="946"/>
      <c r="BJ32" s="56"/>
      <c r="BK32" s="56"/>
      <c r="BL32" s="56"/>
      <c r="BM32" s="56"/>
      <c r="BN32" s="56"/>
      <c r="BO32" s="55"/>
      <c r="BP32" s="55"/>
      <c r="BQ32" s="52">
        <v>26</v>
      </c>
      <c r="BR32" s="72"/>
      <c r="BS32" s="699"/>
      <c r="BT32" s="700"/>
      <c r="BU32" s="700"/>
      <c r="BV32" s="700"/>
      <c r="BW32" s="700"/>
      <c r="BX32" s="700"/>
      <c r="BY32" s="700"/>
      <c r="BZ32" s="700"/>
      <c r="CA32" s="700"/>
      <c r="CB32" s="700"/>
      <c r="CC32" s="700"/>
      <c r="CD32" s="700"/>
      <c r="CE32" s="700"/>
      <c r="CF32" s="700"/>
      <c r="CG32" s="701"/>
      <c r="CH32" s="702"/>
      <c r="CI32" s="703"/>
      <c r="CJ32" s="703"/>
      <c r="CK32" s="703"/>
      <c r="CL32" s="704"/>
      <c r="CM32" s="702"/>
      <c r="CN32" s="703"/>
      <c r="CO32" s="703"/>
      <c r="CP32" s="703"/>
      <c r="CQ32" s="704"/>
      <c r="CR32" s="702"/>
      <c r="CS32" s="703"/>
      <c r="CT32" s="703"/>
      <c r="CU32" s="703"/>
      <c r="CV32" s="704"/>
      <c r="CW32" s="702"/>
      <c r="CX32" s="703"/>
      <c r="CY32" s="703"/>
      <c r="CZ32" s="703"/>
      <c r="DA32" s="704"/>
      <c r="DB32" s="702"/>
      <c r="DC32" s="703"/>
      <c r="DD32" s="703"/>
      <c r="DE32" s="703"/>
      <c r="DF32" s="704"/>
      <c r="DG32" s="702"/>
      <c r="DH32" s="703"/>
      <c r="DI32" s="703"/>
      <c r="DJ32" s="703"/>
      <c r="DK32" s="704"/>
      <c r="DL32" s="702"/>
      <c r="DM32" s="703"/>
      <c r="DN32" s="703"/>
      <c r="DO32" s="703"/>
      <c r="DP32" s="704"/>
      <c r="DQ32" s="702"/>
      <c r="DR32" s="703"/>
      <c r="DS32" s="703"/>
      <c r="DT32" s="703"/>
      <c r="DU32" s="704"/>
      <c r="DV32" s="699"/>
      <c r="DW32" s="700"/>
      <c r="DX32" s="700"/>
      <c r="DY32" s="700"/>
      <c r="DZ32" s="705"/>
      <c r="EA32" s="48"/>
    </row>
    <row r="33" spans="1:131" ht="26.25" customHeight="1" x14ac:dyDescent="0.2">
      <c r="A33" s="54">
        <v>6</v>
      </c>
      <c r="B33" s="699"/>
      <c r="C33" s="700"/>
      <c r="D33" s="700"/>
      <c r="E33" s="700"/>
      <c r="F33" s="700"/>
      <c r="G33" s="700"/>
      <c r="H33" s="700"/>
      <c r="I33" s="700"/>
      <c r="J33" s="700"/>
      <c r="K33" s="700"/>
      <c r="L33" s="700"/>
      <c r="M33" s="700"/>
      <c r="N33" s="700"/>
      <c r="O33" s="700"/>
      <c r="P33" s="701"/>
      <c r="Q33" s="943"/>
      <c r="R33" s="944"/>
      <c r="S33" s="944"/>
      <c r="T33" s="944"/>
      <c r="U33" s="944"/>
      <c r="V33" s="944"/>
      <c r="W33" s="944"/>
      <c r="X33" s="944"/>
      <c r="Y33" s="944"/>
      <c r="Z33" s="944"/>
      <c r="AA33" s="944"/>
      <c r="AB33" s="944"/>
      <c r="AC33" s="944"/>
      <c r="AD33" s="944"/>
      <c r="AE33" s="948"/>
      <c r="AF33" s="966"/>
      <c r="AG33" s="703"/>
      <c r="AH33" s="703"/>
      <c r="AI33" s="703"/>
      <c r="AJ33" s="967"/>
      <c r="AK33" s="947"/>
      <c r="AL33" s="944"/>
      <c r="AM33" s="944"/>
      <c r="AN33" s="944"/>
      <c r="AO33" s="944"/>
      <c r="AP33" s="944"/>
      <c r="AQ33" s="944"/>
      <c r="AR33" s="944"/>
      <c r="AS33" s="944"/>
      <c r="AT33" s="944"/>
      <c r="AU33" s="944"/>
      <c r="AV33" s="944"/>
      <c r="AW33" s="944"/>
      <c r="AX33" s="944"/>
      <c r="AY33" s="944"/>
      <c r="AZ33" s="973"/>
      <c r="BA33" s="973"/>
      <c r="BB33" s="973"/>
      <c r="BC33" s="973"/>
      <c r="BD33" s="973"/>
      <c r="BE33" s="945"/>
      <c r="BF33" s="945"/>
      <c r="BG33" s="945"/>
      <c r="BH33" s="945"/>
      <c r="BI33" s="946"/>
      <c r="BJ33" s="56"/>
      <c r="BK33" s="56"/>
      <c r="BL33" s="56"/>
      <c r="BM33" s="56"/>
      <c r="BN33" s="56"/>
      <c r="BO33" s="55"/>
      <c r="BP33" s="55"/>
      <c r="BQ33" s="52">
        <v>27</v>
      </c>
      <c r="BR33" s="72"/>
      <c r="BS33" s="699"/>
      <c r="BT33" s="700"/>
      <c r="BU33" s="700"/>
      <c r="BV33" s="700"/>
      <c r="BW33" s="700"/>
      <c r="BX33" s="700"/>
      <c r="BY33" s="700"/>
      <c r="BZ33" s="700"/>
      <c r="CA33" s="700"/>
      <c r="CB33" s="700"/>
      <c r="CC33" s="700"/>
      <c r="CD33" s="700"/>
      <c r="CE33" s="700"/>
      <c r="CF33" s="700"/>
      <c r="CG33" s="701"/>
      <c r="CH33" s="702"/>
      <c r="CI33" s="703"/>
      <c r="CJ33" s="703"/>
      <c r="CK33" s="703"/>
      <c r="CL33" s="704"/>
      <c r="CM33" s="702"/>
      <c r="CN33" s="703"/>
      <c r="CO33" s="703"/>
      <c r="CP33" s="703"/>
      <c r="CQ33" s="704"/>
      <c r="CR33" s="702"/>
      <c r="CS33" s="703"/>
      <c r="CT33" s="703"/>
      <c r="CU33" s="703"/>
      <c r="CV33" s="704"/>
      <c r="CW33" s="702"/>
      <c r="CX33" s="703"/>
      <c r="CY33" s="703"/>
      <c r="CZ33" s="703"/>
      <c r="DA33" s="704"/>
      <c r="DB33" s="702"/>
      <c r="DC33" s="703"/>
      <c r="DD33" s="703"/>
      <c r="DE33" s="703"/>
      <c r="DF33" s="704"/>
      <c r="DG33" s="702"/>
      <c r="DH33" s="703"/>
      <c r="DI33" s="703"/>
      <c r="DJ33" s="703"/>
      <c r="DK33" s="704"/>
      <c r="DL33" s="702"/>
      <c r="DM33" s="703"/>
      <c r="DN33" s="703"/>
      <c r="DO33" s="703"/>
      <c r="DP33" s="704"/>
      <c r="DQ33" s="702"/>
      <c r="DR33" s="703"/>
      <c r="DS33" s="703"/>
      <c r="DT33" s="703"/>
      <c r="DU33" s="704"/>
      <c r="DV33" s="699"/>
      <c r="DW33" s="700"/>
      <c r="DX33" s="700"/>
      <c r="DY33" s="700"/>
      <c r="DZ33" s="705"/>
      <c r="EA33" s="48"/>
    </row>
    <row r="34" spans="1:131" ht="26.25" customHeight="1" x14ac:dyDescent="0.2">
      <c r="A34" s="54">
        <v>7</v>
      </c>
      <c r="B34" s="699"/>
      <c r="C34" s="700"/>
      <c r="D34" s="700"/>
      <c r="E34" s="700"/>
      <c r="F34" s="700"/>
      <c r="G34" s="700"/>
      <c r="H34" s="700"/>
      <c r="I34" s="700"/>
      <c r="J34" s="700"/>
      <c r="K34" s="700"/>
      <c r="L34" s="700"/>
      <c r="M34" s="700"/>
      <c r="N34" s="700"/>
      <c r="O34" s="700"/>
      <c r="P34" s="701"/>
      <c r="Q34" s="943"/>
      <c r="R34" s="944"/>
      <c r="S34" s="944"/>
      <c r="T34" s="944"/>
      <c r="U34" s="944"/>
      <c r="V34" s="944"/>
      <c r="W34" s="944"/>
      <c r="X34" s="944"/>
      <c r="Y34" s="944"/>
      <c r="Z34" s="944"/>
      <c r="AA34" s="944"/>
      <c r="AB34" s="944"/>
      <c r="AC34" s="944"/>
      <c r="AD34" s="944"/>
      <c r="AE34" s="948"/>
      <c r="AF34" s="966"/>
      <c r="AG34" s="703"/>
      <c r="AH34" s="703"/>
      <c r="AI34" s="703"/>
      <c r="AJ34" s="967"/>
      <c r="AK34" s="947"/>
      <c r="AL34" s="944"/>
      <c r="AM34" s="944"/>
      <c r="AN34" s="944"/>
      <c r="AO34" s="944"/>
      <c r="AP34" s="944"/>
      <c r="AQ34" s="944"/>
      <c r="AR34" s="944"/>
      <c r="AS34" s="944"/>
      <c r="AT34" s="944"/>
      <c r="AU34" s="944"/>
      <c r="AV34" s="944"/>
      <c r="AW34" s="944"/>
      <c r="AX34" s="944"/>
      <c r="AY34" s="944"/>
      <c r="AZ34" s="973"/>
      <c r="BA34" s="973"/>
      <c r="BB34" s="973"/>
      <c r="BC34" s="973"/>
      <c r="BD34" s="973"/>
      <c r="BE34" s="945"/>
      <c r="BF34" s="945"/>
      <c r="BG34" s="945"/>
      <c r="BH34" s="945"/>
      <c r="BI34" s="946"/>
      <c r="BJ34" s="56"/>
      <c r="BK34" s="56"/>
      <c r="BL34" s="56"/>
      <c r="BM34" s="56"/>
      <c r="BN34" s="56"/>
      <c r="BO34" s="55"/>
      <c r="BP34" s="55"/>
      <c r="BQ34" s="52">
        <v>28</v>
      </c>
      <c r="BR34" s="72"/>
      <c r="BS34" s="699"/>
      <c r="BT34" s="700"/>
      <c r="BU34" s="700"/>
      <c r="BV34" s="700"/>
      <c r="BW34" s="700"/>
      <c r="BX34" s="700"/>
      <c r="BY34" s="700"/>
      <c r="BZ34" s="700"/>
      <c r="CA34" s="700"/>
      <c r="CB34" s="700"/>
      <c r="CC34" s="700"/>
      <c r="CD34" s="700"/>
      <c r="CE34" s="700"/>
      <c r="CF34" s="700"/>
      <c r="CG34" s="701"/>
      <c r="CH34" s="702"/>
      <c r="CI34" s="703"/>
      <c r="CJ34" s="703"/>
      <c r="CK34" s="703"/>
      <c r="CL34" s="704"/>
      <c r="CM34" s="702"/>
      <c r="CN34" s="703"/>
      <c r="CO34" s="703"/>
      <c r="CP34" s="703"/>
      <c r="CQ34" s="704"/>
      <c r="CR34" s="702"/>
      <c r="CS34" s="703"/>
      <c r="CT34" s="703"/>
      <c r="CU34" s="703"/>
      <c r="CV34" s="704"/>
      <c r="CW34" s="702"/>
      <c r="CX34" s="703"/>
      <c r="CY34" s="703"/>
      <c r="CZ34" s="703"/>
      <c r="DA34" s="704"/>
      <c r="DB34" s="702"/>
      <c r="DC34" s="703"/>
      <c r="DD34" s="703"/>
      <c r="DE34" s="703"/>
      <c r="DF34" s="704"/>
      <c r="DG34" s="702"/>
      <c r="DH34" s="703"/>
      <c r="DI34" s="703"/>
      <c r="DJ34" s="703"/>
      <c r="DK34" s="704"/>
      <c r="DL34" s="702"/>
      <c r="DM34" s="703"/>
      <c r="DN34" s="703"/>
      <c r="DO34" s="703"/>
      <c r="DP34" s="704"/>
      <c r="DQ34" s="702"/>
      <c r="DR34" s="703"/>
      <c r="DS34" s="703"/>
      <c r="DT34" s="703"/>
      <c r="DU34" s="704"/>
      <c r="DV34" s="699"/>
      <c r="DW34" s="700"/>
      <c r="DX34" s="700"/>
      <c r="DY34" s="700"/>
      <c r="DZ34" s="705"/>
      <c r="EA34" s="48"/>
    </row>
    <row r="35" spans="1:131" ht="26.25" customHeight="1" x14ac:dyDescent="0.2">
      <c r="A35" s="54">
        <v>8</v>
      </c>
      <c r="B35" s="699"/>
      <c r="C35" s="700"/>
      <c r="D35" s="700"/>
      <c r="E35" s="700"/>
      <c r="F35" s="700"/>
      <c r="G35" s="700"/>
      <c r="H35" s="700"/>
      <c r="I35" s="700"/>
      <c r="J35" s="700"/>
      <c r="K35" s="700"/>
      <c r="L35" s="700"/>
      <c r="M35" s="700"/>
      <c r="N35" s="700"/>
      <c r="O35" s="700"/>
      <c r="P35" s="701"/>
      <c r="Q35" s="943"/>
      <c r="R35" s="944"/>
      <c r="S35" s="944"/>
      <c r="T35" s="944"/>
      <c r="U35" s="944"/>
      <c r="V35" s="944"/>
      <c r="W35" s="944"/>
      <c r="X35" s="944"/>
      <c r="Y35" s="944"/>
      <c r="Z35" s="944"/>
      <c r="AA35" s="944"/>
      <c r="AB35" s="944"/>
      <c r="AC35" s="944"/>
      <c r="AD35" s="944"/>
      <c r="AE35" s="948"/>
      <c r="AF35" s="966"/>
      <c r="AG35" s="703"/>
      <c r="AH35" s="703"/>
      <c r="AI35" s="703"/>
      <c r="AJ35" s="967"/>
      <c r="AK35" s="947"/>
      <c r="AL35" s="944"/>
      <c r="AM35" s="944"/>
      <c r="AN35" s="944"/>
      <c r="AO35" s="944"/>
      <c r="AP35" s="944"/>
      <c r="AQ35" s="944"/>
      <c r="AR35" s="944"/>
      <c r="AS35" s="944"/>
      <c r="AT35" s="944"/>
      <c r="AU35" s="944"/>
      <c r="AV35" s="944"/>
      <c r="AW35" s="944"/>
      <c r="AX35" s="944"/>
      <c r="AY35" s="944"/>
      <c r="AZ35" s="973"/>
      <c r="BA35" s="973"/>
      <c r="BB35" s="973"/>
      <c r="BC35" s="973"/>
      <c r="BD35" s="973"/>
      <c r="BE35" s="945"/>
      <c r="BF35" s="945"/>
      <c r="BG35" s="945"/>
      <c r="BH35" s="945"/>
      <c r="BI35" s="946"/>
      <c r="BJ35" s="56"/>
      <c r="BK35" s="56"/>
      <c r="BL35" s="56"/>
      <c r="BM35" s="56"/>
      <c r="BN35" s="56"/>
      <c r="BO35" s="55"/>
      <c r="BP35" s="55"/>
      <c r="BQ35" s="52">
        <v>29</v>
      </c>
      <c r="BR35" s="72"/>
      <c r="BS35" s="699"/>
      <c r="BT35" s="700"/>
      <c r="BU35" s="700"/>
      <c r="BV35" s="700"/>
      <c r="BW35" s="700"/>
      <c r="BX35" s="700"/>
      <c r="BY35" s="700"/>
      <c r="BZ35" s="700"/>
      <c r="CA35" s="700"/>
      <c r="CB35" s="700"/>
      <c r="CC35" s="700"/>
      <c r="CD35" s="700"/>
      <c r="CE35" s="700"/>
      <c r="CF35" s="700"/>
      <c r="CG35" s="701"/>
      <c r="CH35" s="702"/>
      <c r="CI35" s="703"/>
      <c r="CJ35" s="703"/>
      <c r="CK35" s="703"/>
      <c r="CL35" s="704"/>
      <c r="CM35" s="702"/>
      <c r="CN35" s="703"/>
      <c r="CO35" s="703"/>
      <c r="CP35" s="703"/>
      <c r="CQ35" s="704"/>
      <c r="CR35" s="702"/>
      <c r="CS35" s="703"/>
      <c r="CT35" s="703"/>
      <c r="CU35" s="703"/>
      <c r="CV35" s="704"/>
      <c r="CW35" s="702"/>
      <c r="CX35" s="703"/>
      <c r="CY35" s="703"/>
      <c r="CZ35" s="703"/>
      <c r="DA35" s="704"/>
      <c r="DB35" s="702"/>
      <c r="DC35" s="703"/>
      <c r="DD35" s="703"/>
      <c r="DE35" s="703"/>
      <c r="DF35" s="704"/>
      <c r="DG35" s="702"/>
      <c r="DH35" s="703"/>
      <c r="DI35" s="703"/>
      <c r="DJ35" s="703"/>
      <c r="DK35" s="704"/>
      <c r="DL35" s="702"/>
      <c r="DM35" s="703"/>
      <c r="DN35" s="703"/>
      <c r="DO35" s="703"/>
      <c r="DP35" s="704"/>
      <c r="DQ35" s="702"/>
      <c r="DR35" s="703"/>
      <c r="DS35" s="703"/>
      <c r="DT35" s="703"/>
      <c r="DU35" s="704"/>
      <c r="DV35" s="699"/>
      <c r="DW35" s="700"/>
      <c r="DX35" s="700"/>
      <c r="DY35" s="700"/>
      <c r="DZ35" s="705"/>
      <c r="EA35" s="48"/>
    </row>
    <row r="36" spans="1:131" ht="26.25" customHeight="1" x14ac:dyDescent="0.2">
      <c r="A36" s="54">
        <v>9</v>
      </c>
      <c r="B36" s="699"/>
      <c r="C36" s="700"/>
      <c r="D36" s="700"/>
      <c r="E36" s="700"/>
      <c r="F36" s="700"/>
      <c r="G36" s="700"/>
      <c r="H36" s="700"/>
      <c r="I36" s="700"/>
      <c r="J36" s="700"/>
      <c r="K36" s="700"/>
      <c r="L36" s="700"/>
      <c r="M36" s="700"/>
      <c r="N36" s="700"/>
      <c r="O36" s="700"/>
      <c r="P36" s="701"/>
      <c r="Q36" s="943"/>
      <c r="R36" s="944"/>
      <c r="S36" s="944"/>
      <c r="T36" s="944"/>
      <c r="U36" s="944"/>
      <c r="V36" s="944"/>
      <c r="W36" s="944"/>
      <c r="X36" s="944"/>
      <c r="Y36" s="944"/>
      <c r="Z36" s="944"/>
      <c r="AA36" s="944"/>
      <c r="AB36" s="944"/>
      <c r="AC36" s="944"/>
      <c r="AD36" s="944"/>
      <c r="AE36" s="948"/>
      <c r="AF36" s="966"/>
      <c r="AG36" s="703"/>
      <c r="AH36" s="703"/>
      <c r="AI36" s="703"/>
      <c r="AJ36" s="967"/>
      <c r="AK36" s="947"/>
      <c r="AL36" s="944"/>
      <c r="AM36" s="944"/>
      <c r="AN36" s="944"/>
      <c r="AO36" s="944"/>
      <c r="AP36" s="944"/>
      <c r="AQ36" s="944"/>
      <c r="AR36" s="944"/>
      <c r="AS36" s="944"/>
      <c r="AT36" s="944"/>
      <c r="AU36" s="944"/>
      <c r="AV36" s="944"/>
      <c r="AW36" s="944"/>
      <c r="AX36" s="944"/>
      <c r="AY36" s="944"/>
      <c r="AZ36" s="973"/>
      <c r="BA36" s="973"/>
      <c r="BB36" s="973"/>
      <c r="BC36" s="973"/>
      <c r="BD36" s="973"/>
      <c r="BE36" s="945"/>
      <c r="BF36" s="945"/>
      <c r="BG36" s="945"/>
      <c r="BH36" s="945"/>
      <c r="BI36" s="946"/>
      <c r="BJ36" s="56"/>
      <c r="BK36" s="56"/>
      <c r="BL36" s="56"/>
      <c r="BM36" s="56"/>
      <c r="BN36" s="56"/>
      <c r="BO36" s="55"/>
      <c r="BP36" s="55"/>
      <c r="BQ36" s="52">
        <v>30</v>
      </c>
      <c r="BR36" s="72"/>
      <c r="BS36" s="699"/>
      <c r="BT36" s="700"/>
      <c r="BU36" s="700"/>
      <c r="BV36" s="700"/>
      <c r="BW36" s="700"/>
      <c r="BX36" s="700"/>
      <c r="BY36" s="700"/>
      <c r="BZ36" s="700"/>
      <c r="CA36" s="700"/>
      <c r="CB36" s="700"/>
      <c r="CC36" s="700"/>
      <c r="CD36" s="700"/>
      <c r="CE36" s="700"/>
      <c r="CF36" s="700"/>
      <c r="CG36" s="701"/>
      <c r="CH36" s="702"/>
      <c r="CI36" s="703"/>
      <c r="CJ36" s="703"/>
      <c r="CK36" s="703"/>
      <c r="CL36" s="704"/>
      <c r="CM36" s="702"/>
      <c r="CN36" s="703"/>
      <c r="CO36" s="703"/>
      <c r="CP36" s="703"/>
      <c r="CQ36" s="704"/>
      <c r="CR36" s="702"/>
      <c r="CS36" s="703"/>
      <c r="CT36" s="703"/>
      <c r="CU36" s="703"/>
      <c r="CV36" s="704"/>
      <c r="CW36" s="702"/>
      <c r="CX36" s="703"/>
      <c r="CY36" s="703"/>
      <c r="CZ36" s="703"/>
      <c r="DA36" s="704"/>
      <c r="DB36" s="702"/>
      <c r="DC36" s="703"/>
      <c r="DD36" s="703"/>
      <c r="DE36" s="703"/>
      <c r="DF36" s="704"/>
      <c r="DG36" s="702"/>
      <c r="DH36" s="703"/>
      <c r="DI36" s="703"/>
      <c r="DJ36" s="703"/>
      <c r="DK36" s="704"/>
      <c r="DL36" s="702"/>
      <c r="DM36" s="703"/>
      <c r="DN36" s="703"/>
      <c r="DO36" s="703"/>
      <c r="DP36" s="704"/>
      <c r="DQ36" s="702"/>
      <c r="DR36" s="703"/>
      <c r="DS36" s="703"/>
      <c r="DT36" s="703"/>
      <c r="DU36" s="704"/>
      <c r="DV36" s="699"/>
      <c r="DW36" s="700"/>
      <c r="DX36" s="700"/>
      <c r="DY36" s="700"/>
      <c r="DZ36" s="705"/>
      <c r="EA36" s="48"/>
    </row>
    <row r="37" spans="1:131" ht="26.25" customHeight="1" x14ac:dyDescent="0.2">
      <c r="A37" s="54">
        <v>10</v>
      </c>
      <c r="B37" s="699"/>
      <c r="C37" s="700"/>
      <c r="D37" s="700"/>
      <c r="E37" s="700"/>
      <c r="F37" s="700"/>
      <c r="G37" s="700"/>
      <c r="H37" s="700"/>
      <c r="I37" s="700"/>
      <c r="J37" s="700"/>
      <c r="K37" s="700"/>
      <c r="L37" s="700"/>
      <c r="M37" s="700"/>
      <c r="N37" s="700"/>
      <c r="O37" s="700"/>
      <c r="P37" s="701"/>
      <c r="Q37" s="943"/>
      <c r="R37" s="944"/>
      <c r="S37" s="944"/>
      <c r="T37" s="944"/>
      <c r="U37" s="944"/>
      <c r="V37" s="944"/>
      <c r="W37" s="944"/>
      <c r="X37" s="944"/>
      <c r="Y37" s="944"/>
      <c r="Z37" s="944"/>
      <c r="AA37" s="944"/>
      <c r="AB37" s="944"/>
      <c r="AC37" s="944"/>
      <c r="AD37" s="944"/>
      <c r="AE37" s="948"/>
      <c r="AF37" s="966"/>
      <c r="AG37" s="703"/>
      <c r="AH37" s="703"/>
      <c r="AI37" s="703"/>
      <c r="AJ37" s="967"/>
      <c r="AK37" s="947"/>
      <c r="AL37" s="944"/>
      <c r="AM37" s="944"/>
      <c r="AN37" s="944"/>
      <c r="AO37" s="944"/>
      <c r="AP37" s="944"/>
      <c r="AQ37" s="944"/>
      <c r="AR37" s="944"/>
      <c r="AS37" s="944"/>
      <c r="AT37" s="944"/>
      <c r="AU37" s="944"/>
      <c r="AV37" s="944"/>
      <c r="AW37" s="944"/>
      <c r="AX37" s="944"/>
      <c r="AY37" s="944"/>
      <c r="AZ37" s="973"/>
      <c r="BA37" s="973"/>
      <c r="BB37" s="973"/>
      <c r="BC37" s="973"/>
      <c r="BD37" s="973"/>
      <c r="BE37" s="945"/>
      <c r="BF37" s="945"/>
      <c r="BG37" s="945"/>
      <c r="BH37" s="945"/>
      <c r="BI37" s="946"/>
      <c r="BJ37" s="56"/>
      <c r="BK37" s="56"/>
      <c r="BL37" s="56"/>
      <c r="BM37" s="56"/>
      <c r="BN37" s="56"/>
      <c r="BO37" s="55"/>
      <c r="BP37" s="55"/>
      <c r="BQ37" s="52">
        <v>31</v>
      </c>
      <c r="BR37" s="72"/>
      <c r="BS37" s="699"/>
      <c r="BT37" s="700"/>
      <c r="BU37" s="700"/>
      <c r="BV37" s="700"/>
      <c r="BW37" s="700"/>
      <c r="BX37" s="700"/>
      <c r="BY37" s="700"/>
      <c r="BZ37" s="700"/>
      <c r="CA37" s="700"/>
      <c r="CB37" s="700"/>
      <c r="CC37" s="700"/>
      <c r="CD37" s="700"/>
      <c r="CE37" s="700"/>
      <c r="CF37" s="700"/>
      <c r="CG37" s="701"/>
      <c r="CH37" s="702"/>
      <c r="CI37" s="703"/>
      <c r="CJ37" s="703"/>
      <c r="CK37" s="703"/>
      <c r="CL37" s="704"/>
      <c r="CM37" s="702"/>
      <c r="CN37" s="703"/>
      <c r="CO37" s="703"/>
      <c r="CP37" s="703"/>
      <c r="CQ37" s="704"/>
      <c r="CR37" s="702"/>
      <c r="CS37" s="703"/>
      <c r="CT37" s="703"/>
      <c r="CU37" s="703"/>
      <c r="CV37" s="704"/>
      <c r="CW37" s="702"/>
      <c r="CX37" s="703"/>
      <c r="CY37" s="703"/>
      <c r="CZ37" s="703"/>
      <c r="DA37" s="704"/>
      <c r="DB37" s="702"/>
      <c r="DC37" s="703"/>
      <c r="DD37" s="703"/>
      <c r="DE37" s="703"/>
      <c r="DF37" s="704"/>
      <c r="DG37" s="702"/>
      <c r="DH37" s="703"/>
      <c r="DI37" s="703"/>
      <c r="DJ37" s="703"/>
      <c r="DK37" s="704"/>
      <c r="DL37" s="702"/>
      <c r="DM37" s="703"/>
      <c r="DN37" s="703"/>
      <c r="DO37" s="703"/>
      <c r="DP37" s="704"/>
      <c r="DQ37" s="702"/>
      <c r="DR37" s="703"/>
      <c r="DS37" s="703"/>
      <c r="DT37" s="703"/>
      <c r="DU37" s="704"/>
      <c r="DV37" s="699"/>
      <c r="DW37" s="700"/>
      <c r="DX37" s="700"/>
      <c r="DY37" s="700"/>
      <c r="DZ37" s="705"/>
      <c r="EA37" s="48"/>
    </row>
    <row r="38" spans="1:131" ht="26.25" customHeight="1" x14ac:dyDescent="0.2">
      <c r="A38" s="54">
        <v>11</v>
      </c>
      <c r="B38" s="699"/>
      <c r="C38" s="700"/>
      <c r="D38" s="700"/>
      <c r="E38" s="700"/>
      <c r="F38" s="700"/>
      <c r="G38" s="700"/>
      <c r="H38" s="700"/>
      <c r="I38" s="700"/>
      <c r="J38" s="700"/>
      <c r="K38" s="700"/>
      <c r="L38" s="700"/>
      <c r="M38" s="700"/>
      <c r="N38" s="700"/>
      <c r="O38" s="700"/>
      <c r="P38" s="701"/>
      <c r="Q38" s="943"/>
      <c r="R38" s="944"/>
      <c r="S38" s="944"/>
      <c r="T38" s="944"/>
      <c r="U38" s="944"/>
      <c r="V38" s="944"/>
      <c r="W38" s="944"/>
      <c r="X38" s="944"/>
      <c r="Y38" s="944"/>
      <c r="Z38" s="944"/>
      <c r="AA38" s="944"/>
      <c r="AB38" s="944"/>
      <c r="AC38" s="944"/>
      <c r="AD38" s="944"/>
      <c r="AE38" s="948"/>
      <c r="AF38" s="966"/>
      <c r="AG38" s="703"/>
      <c r="AH38" s="703"/>
      <c r="AI38" s="703"/>
      <c r="AJ38" s="967"/>
      <c r="AK38" s="947"/>
      <c r="AL38" s="944"/>
      <c r="AM38" s="944"/>
      <c r="AN38" s="944"/>
      <c r="AO38" s="944"/>
      <c r="AP38" s="944"/>
      <c r="AQ38" s="944"/>
      <c r="AR38" s="944"/>
      <c r="AS38" s="944"/>
      <c r="AT38" s="944"/>
      <c r="AU38" s="944"/>
      <c r="AV38" s="944"/>
      <c r="AW38" s="944"/>
      <c r="AX38" s="944"/>
      <c r="AY38" s="944"/>
      <c r="AZ38" s="973"/>
      <c r="BA38" s="973"/>
      <c r="BB38" s="973"/>
      <c r="BC38" s="973"/>
      <c r="BD38" s="973"/>
      <c r="BE38" s="945"/>
      <c r="BF38" s="945"/>
      <c r="BG38" s="945"/>
      <c r="BH38" s="945"/>
      <c r="BI38" s="946"/>
      <c r="BJ38" s="56"/>
      <c r="BK38" s="56"/>
      <c r="BL38" s="56"/>
      <c r="BM38" s="56"/>
      <c r="BN38" s="56"/>
      <c r="BO38" s="55"/>
      <c r="BP38" s="55"/>
      <c r="BQ38" s="52">
        <v>32</v>
      </c>
      <c r="BR38" s="72"/>
      <c r="BS38" s="699"/>
      <c r="BT38" s="700"/>
      <c r="BU38" s="700"/>
      <c r="BV38" s="700"/>
      <c r="BW38" s="700"/>
      <c r="BX38" s="700"/>
      <c r="BY38" s="700"/>
      <c r="BZ38" s="700"/>
      <c r="CA38" s="700"/>
      <c r="CB38" s="700"/>
      <c r="CC38" s="700"/>
      <c r="CD38" s="700"/>
      <c r="CE38" s="700"/>
      <c r="CF38" s="700"/>
      <c r="CG38" s="701"/>
      <c r="CH38" s="702"/>
      <c r="CI38" s="703"/>
      <c r="CJ38" s="703"/>
      <c r="CK38" s="703"/>
      <c r="CL38" s="704"/>
      <c r="CM38" s="702"/>
      <c r="CN38" s="703"/>
      <c r="CO38" s="703"/>
      <c r="CP38" s="703"/>
      <c r="CQ38" s="704"/>
      <c r="CR38" s="702"/>
      <c r="CS38" s="703"/>
      <c r="CT38" s="703"/>
      <c r="CU38" s="703"/>
      <c r="CV38" s="704"/>
      <c r="CW38" s="702"/>
      <c r="CX38" s="703"/>
      <c r="CY38" s="703"/>
      <c r="CZ38" s="703"/>
      <c r="DA38" s="704"/>
      <c r="DB38" s="702"/>
      <c r="DC38" s="703"/>
      <c r="DD38" s="703"/>
      <c r="DE38" s="703"/>
      <c r="DF38" s="704"/>
      <c r="DG38" s="702"/>
      <c r="DH38" s="703"/>
      <c r="DI38" s="703"/>
      <c r="DJ38" s="703"/>
      <c r="DK38" s="704"/>
      <c r="DL38" s="702"/>
      <c r="DM38" s="703"/>
      <c r="DN38" s="703"/>
      <c r="DO38" s="703"/>
      <c r="DP38" s="704"/>
      <c r="DQ38" s="702"/>
      <c r="DR38" s="703"/>
      <c r="DS38" s="703"/>
      <c r="DT38" s="703"/>
      <c r="DU38" s="704"/>
      <c r="DV38" s="699"/>
      <c r="DW38" s="700"/>
      <c r="DX38" s="700"/>
      <c r="DY38" s="700"/>
      <c r="DZ38" s="705"/>
      <c r="EA38" s="48"/>
    </row>
    <row r="39" spans="1:131" ht="26.25" customHeight="1" x14ac:dyDescent="0.2">
      <c r="A39" s="54">
        <v>12</v>
      </c>
      <c r="B39" s="699"/>
      <c r="C39" s="700"/>
      <c r="D39" s="700"/>
      <c r="E39" s="700"/>
      <c r="F39" s="700"/>
      <c r="G39" s="700"/>
      <c r="H39" s="700"/>
      <c r="I39" s="700"/>
      <c r="J39" s="700"/>
      <c r="K39" s="700"/>
      <c r="L39" s="700"/>
      <c r="M39" s="700"/>
      <c r="N39" s="700"/>
      <c r="O39" s="700"/>
      <c r="P39" s="701"/>
      <c r="Q39" s="943"/>
      <c r="R39" s="944"/>
      <c r="S39" s="944"/>
      <c r="T39" s="944"/>
      <c r="U39" s="944"/>
      <c r="V39" s="944"/>
      <c r="W39" s="944"/>
      <c r="X39" s="944"/>
      <c r="Y39" s="944"/>
      <c r="Z39" s="944"/>
      <c r="AA39" s="944"/>
      <c r="AB39" s="944"/>
      <c r="AC39" s="944"/>
      <c r="AD39" s="944"/>
      <c r="AE39" s="948"/>
      <c r="AF39" s="966"/>
      <c r="AG39" s="703"/>
      <c r="AH39" s="703"/>
      <c r="AI39" s="703"/>
      <c r="AJ39" s="967"/>
      <c r="AK39" s="947"/>
      <c r="AL39" s="944"/>
      <c r="AM39" s="944"/>
      <c r="AN39" s="944"/>
      <c r="AO39" s="944"/>
      <c r="AP39" s="944"/>
      <c r="AQ39" s="944"/>
      <c r="AR39" s="944"/>
      <c r="AS39" s="944"/>
      <c r="AT39" s="944"/>
      <c r="AU39" s="944"/>
      <c r="AV39" s="944"/>
      <c r="AW39" s="944"/>
      <c r="AX39" s="944"/>
      <c r="AY39" s="944"/>
      <c r="AZ39" s="973"/>
      <c r="BA39" s="973"/>
      <c r="BB39" s="973"/>
      <c r="BC39" s="973"/>
      <c r="BD39" s="973"/>
      <c r="BE39" s="945"/>
      <c r="BF39" s="945"/>
      <c r="BG39" s="945"/>
      <c r="BH39" s="945"/>
      <c r="BI39" s="946"/>
      <c r="BJ39" s="56"/>
      <c r="BK39" s="56"/>
      <c r="BL39" s="56"/>
      <c r="BM39" s="56"/>
      <c r="BN39" s="56"/>
      <c r="BO39" s="55"/>
      <c r="BP39" s="55"/>
      <c r="BQ39" s="52">
        <v>33</v>
      </c>
      <c r="BR39" s="72"/>
      <c r="BS39" s="699"/>
      <c r="BT39" s="700"/>
      <c r="BU39" s="700"/>
      <c r="BV39" s="700"/>
      <c r="BW39" s="700"/>
      <c r="BX39" s="700"/>
      <c r="BY39" s="700"/>
      <c r="BZ39" s="700"/>
      <c r="CA39" s="700"/>
      <c r="CB39" s="700"/>
      <c r="CC39" s="700"/>
      <c r="CD39" s="700"/>
      <c r="CE39" s="700"/>
      <c r="CF39" s="700"/>
      <c r="CG39" s="701"/>
      <c r="CH39" s="702"/>
      <c r="CI39" s="703"/>
      <c r="CJ39" s="703"/>
      <c r="CK39" s="703"/>
      <c r="CL39" s="704"/>
      <c r="CM39" s="702"/>
      <c r="CN39" s="703"/>
      <c r="CO39" s="703"/>
      <c r="CP39" s="703"/>
      <c r="CQ39" s="704"/>
      <c r="CR39" s="702"/>
      <c r="CS39" s="703"/>
      <c r="CT39" s="703"/>
      <c r="CU39" s="703"/>
      <c r="CV39" s="704"/>
      <c r="CW39" s="702"/>
      <c r="CX39" s="703"/>
      <c r="CY39" s="703"/>
      <c r="CZ39" s="703"/>
      <c r="DA39" s="704"/>
      <c r="DB39" s="702"/>
      <c r="DC39" s="703"/>
      <c r="DD39" s="703"/>
      <c r="DE39" s="703"/>
      <c r="DF39" s="704"/>
      <c r="DG39" s="702"/>
      <c r="DH39" s="703"/>
      <c r="DI39" s="703"/>
      <c r="DJ39" s="703"/>
      <c r="DK39" s="704"/>
      <c r="DL39" s="702"/>
      <c r="DM39" s="703"/>
      <c r="DN39" s="703"/>
      <c r="DO39" s="703"/>
      <c r="DP39" s="704"/>
      <c r="DQ39" s="702"/>
      <c r="DR39" s="703"/>
      <c r="DS39" s="703"/>
      <c r="DT39" s="703"/>
      <c r="DU39" s="704"/>
      <c r="DV39" s="699"/>
      <c r="DW39" s="700"/>
      <c r="DX39" s="700"/>
      <c r="DY39" s="700"/>
      <c r="DZ39" s="705"/>
      <c r="EA39" s="48"/>
    </row>
    <row r="40" spans="1:131" ht="26.25" customHeight="1" x14ac:dyDescent="0.2">
      <c r="A40" s="52">
        <v>13</v>
      </c>
      <c r="B40" s="699"/>
      <c r="C40" s="700"/>
      <c r="D40" s="700"/>
      <c r="E40" s="700"/>
      <c r="F40" s="700"/>
      <c r="G40" s="700"/>
      <c r="H40" s="700"/>
      <c r="I40" s="700"/>
      <c r="J40" s="700"/>
      <c r="K40" s="700"/>
      <c r="L40" s="700"/>
      <c r="M40" s="700"/>
      <c r="N40" s="700"/>
      <c r="O40" s="700"/>
      <c r="P40" s="701"/>
      <c r="Q40" s="943"/>
      <c r="R40" s="944"/>
      <c r="S40" s="944"/>
      <c r="T40" s="944"/>
      <c r="U40" s="944"/>
      <c r="V40" s="944"/>
      <c r="W40" s="944"/>
      <c r="X40" s="944"/>
      <c r="Y40" s="944"/>
      <c r="Z40" s="944"/>
      <c r="AA40" s="944"/>
      <c r="AB40" s="944"/>
      <c r="AC40" s="944"/>
      <c r="AD40" s="944"/>
      <c r="AE40" s="948"/>
      <c r="AF40" s="966"/>
      <c r="AG40" s="703"/>
      <c r="AH40" s="703"/>
      <c r="AI40" s="703"/>
      <c r="AJ40" s="967"/>
      <c r="AK40" s="947"/>
      <c r="AL40" s="944"/>
      <c r="AM40" s="944"/>
      <c r="AN40" s="944"/>
      <c r="AO40" s="944"/>
      <c r="AP40" s="944"/>
      <c r="AQ40" s="944"/>
      <c r="AR40" s="944"/>
      <c r="AS40" s="944"/>
      <c r="AT40" s="944"/>
      <c r="AU40" s="944"/>
      <c r="AV40" s="944"/>
      <c r="AW40" s="944"/>
      <c r="AX40" s="944"/>
      <c r="AY40" s="944"/>
      <c r="AZ40" s="973"/>
      <c r="BA40" s="973"/>
      <c r="BB40" s="973"/>
      <c r="BC40" s="973"/>
      <c r="BD40" s="973"/>
      <c r="BE40" s="945"/>
      <c r="BF40" s="945"/>
      <c r="BG40" s="945"/>
      <c r="BH40" s="945"/>
      <c r="BI40" s="946"/>
      <c r="BJ40" s="56"/>
      <c r="BK40" s="56"/>
      <c r="BL40" s="56"/>
      <c r="BM40" s="56"/>
      <c r="BN40" s="56"/>
      <c r="BO40" s="55"/>
      <c r="BP40" s="55"/>
      <c r="BQ40" s="52">
        <v>34</v>
      </c>
      <c r="BR40" s="72"/>
      <c r="BS40" s="699"/>
      <c r="BT40" s="700"/>
      <c r="BU40" s="700"/>
      <c r="BV40" s="700"/>
      <c r="BW40" s="700"/>
      <c r="BX40" s="700"/>
      <c r="BY40" s="700"/>
      <c r="BZ40" s="700"/>
      <c r="CA40" s="700"/>
      <c r="CB40" s="700"/>
      <c r="CC40" s="700"/>
      <c r="CD40" s="700"/>
      <c r="CE40" s="700"/>
      <c r="CF40" s="700"/>
      <c r="CG40" s="701"/>
      <c r="CH40" s="702"/>
      <c r="CI40" s="703"/>
      <c r="CJ40" s="703"/>
      <c r="CK40" s="703"/>
      <c r="CL40" s="704"/>
      <c r="CM40" s="702"/>
      <c r="CN40" s="703"/>
      <c r="CO40" s="703"/>
      <c r="CP40" s="703"/>
      <c r="CQ40" s="704"/>
      <c r="CR40" s="702"/>
      <c r="CS40" s="703"/>
      <c r="CT40" s="703"/>
      <c r="CU40" s="703"/>
      <c r="CV40" s="704"/>
      <c r="CW40" s="702"/>
      <c r="CX40" s="703"/>
      <c r="CY40" s="703"/>
      <c r="CZ40" s="703"/>
      <c r="DA40" s="704"/>
      <c r="DB40" s="702"/>
      <c r="DC40" s="703"/>
      <c r="DD40" s="703"/>
      <c r="DE40" s="703"/>
      <c r="DF40" s="704"/>
      <c r="DG40" s="702"/>
      <c r="DH40" s="703"/>
      <c r="DI40" s="703"/>
      <c r="DJ40" s="703"/>
      <c r="DK40" s="704"/>
      <c r="DL40" s="702"/>
      <c r="DM40" s="703"/>
      <c r="DN40" s="703"/>
      <c r="DO40" s="703"/>
      <c r="DP40" s="704"/>
      <c r="DQ40" s="702"/>
      <c r="DR40" s="703"/>
      <c r="DS40" s="703"/>
      <c r="DT40" s="703"/>
      <c r="DU40" s="704"/>
      <c r="DV40" s="699"/>
      <c r="DW40" s="700"/>
      <c r="DX40" s="700"/>
      <c r="DY40" s="700"/>
      <c r="DZ40" s="705"/>
      <c r="EA40" s="48"/>
    </row>
    <row r="41" spans="1:131" ht="26.25" customHeight="1" x14ac:dyDescent="0.2">
      <c r="A41" s="52">
        <v>14</v>
      </c>
      <c r="B41" s="699"/>
      <c r="C41" s="700"/>
      <c r="D41" s="700"/>
      <c r="E41" s="700"/>
      <c r="F41" s="700"/>
      <c r="G41" s="700"/>
      <c r="H41" s="700"/>
      <c r="I41" s="700"/>
      <c r="J41" s="700"/>
      <c r="K41" s="700"/>
      <c r="L41" s="700"/>
      <c r="M41" s="700"/>
      <c r="N41" s="700"/>
      <c r="O41" s="700"/>
      <c r="P41" s="701"/>
      <c r="Q41" s="943"/>
      <c r="R41" s="944"/>
      <c r="S41" s="944"/>
      <c r="T41" s="944"/>
      <c r="U41" s="944"/>
      <c r="V41" s="944"/>
      <c r="W41" s="944"/>
      <c r="X41" s="944"/>
      <c r="Y41" s="944"/>
      <c r="Z41" s="944"/>
      <c r="AA41" s="944"/>
      <c r="AB41" s="944"/>
      <c r="AC41" s="944"/>
      <c r="AD41" s="944"/>
      <c r="AE41" s="948"/>
      <c r="AF41" s="966"/>
      <c r="AG41" s="703"/>
      <c r="AH41" s="703"/>
      <c r="AI41" s="703"/>
      <c r="AJ41" s="967"/>
      <c r="AK41" s="947"/>
      <c r="AL41" s="944"/>
      <c r="AM41" s="944"/>
      <c r="AN41" s="944"/>
      <c r="AO41" s="944"/>
      <c r="AP41" s="944"/>
      <c r="AQ41" s="944"/>
      <c r="AR41" s="944"/>
      <c r="AS41" s="944"/>
      <c r="AT41" s="944"/>
      <c r="AU41" s="944"/>
      <c r="AV41" s="944"/>
      <c r="AW41" s="944"/>
      <c r="AX41" s="944"/>
      <c r="AY41" s="944"/>
      <c r="AZ41" s="973"/>
      <c r="BA41" s="973"/>
      <c r="BB41" s="973"/>
      <c r="BC41" s="973"/>
      <c r="BD41" s="973"/>
      <c r="BE41" s="945"/>
      <c r="BF41" s="945"/>
      <c r="BG41" s="945"/>
      <c r="BH41" s="945"/>
      <c r="BI41" s="946"/>
      <c r="BJ41" s="56"/>
      <c r="BK41" s="56"/>
      <c r="BL41" s="56"/>
      <c r="BM41" s="56"/>
      <c r="BN41" s="56"/>
      <c r="BO41" s="55"/>
      <c r="BP41" s="55"/>
      <c r="BQ41" s="52">
        <v>35</v>
      </c>
      <c r="BR41" s="72"/>
      <c r="BS41" s="699"/>
      <c r="BT41" s="700"/>
      <c r="BU41" s="700"/>
      <c r="BV41" s="700"/>
      <c r="BW41" s="700"/>
      <c r="BX41" s="700"/>
      <c r="BY41" s="700"/>
      <c r="BZ41" s="700"/>
      <c r="CA41" s="700"/>
      <c r="CB41" s="700"/>
      <c r="CC41" s="700"/>
      <c r="CD41" s="700"/>
      <c r="CE41" s="700"/>
      <c r="CF41" s="700"/>
      <c r="CG41" s="701"/>
      <c r="CH41" s="702"/>
      <c r="CI41" s="703"/>
      <c r="CJ41" s="703"/>
      <c r="CK41" s="703"/>
      <c r="CL41" s="704"/>
      <c r="CM41" s="702"/>
      <c r="CN41" s="703"/>
      <c r="CO41" s="703"/>
      <c r="CP41" s="703"/>
      <c r="CQ41" s="704"/>
      <c r="CR41" s="702"/>
      <c r="CS41" s="703"/>
      <c r="CT41" s="703"/>
      <c r="CU41" s="703"/>
      <c r="CV41" s="704"/>
      <c r="CW41" s="702"/>
      <c r="CX41" s="703"/>
      <c r="CY41" s="703"/>
      <c r="CZ41" s="703"/>
      <c r="DA41" s="704"/>
      <c r="DB41" s="702"/>
      <c r="DC41" s="703"/>
      <c r="DD41" s="703"/>
      <c r="DE41" s="703"/>
      <c r="DF41" s="704"/>
      <c r="DG41" s="702"/>
      <c r="DH41" s="703"/>
      <c r="DI41" s="703"/>
      <c r="DJ41" s="703"/>
      <c r="DK41" s="704"/>
      <c r="DL41" s="702"/>
      <c r="DM41" s="703"/>
      <c r="DN41" s="703"/>
      <c r="DO41" s="703"/>
      <c r="DP41" s="704"/>
      <c r="DQ41" s="702"/>
      <c r="DR41" s="703"/>
      <c r="DS41" s="703"/>
      <c r="DT41" s="703"/>
      <c r="DU41" s="704"/>
      <c r="DV41" s="699"/>
      <c r="DW41" s="700"/>
      <c r="DX41" s="700"/>
      <c r="DY41" s="700"/>
      <c r="DZ41" s="705"/>
      <c r="EA41" s="48"/>
    </row>
    <row r="42" spans="1:131" ht="26.25" customHeight="1" x14ac:dyDescent="0.2">
      <c r="A42" s="52">
        <v>15</v>
      </c>
      <c r="B42" s="699"/>
      <c r="C42" s="700"/>
      <c r="D42" s="700"/>
      <c r="E42" s="700"/>
      <c r="F42" s="700"/>
      <c r="G42" s="700"/>
      <c r="H42" s="700"/>
      <c r="I42" s="700"/>
      <c r="J42" s="700"/>
      <c r="K42" s="700"/>
      <c r="L42" s="700"/>
      <c r="M42" s="700"/>
      <c r="N42" s="700"/>
      <c r="O42" s="700"/>
      <c r="P42" s="701"/>
      <c r="Q42" s="943"/>
      <c r="R42" s="944"/>
      <c r="S42" s="944"/>
      <c r="T42" s="944"/>
      <c r="U42" s="944"/>
      <c r="V42" s="944"/>
      <c r="W42" s="944"/>
      <c r="X42" s="944"/>
      <c r="Y42" s="944"/>
      <c r="Z42" s="944"/>
      <c r="AA42" s="944"/>
      <c r="AB42" s="944"/>
      <c r="AC42" s="944"/>
      <c r="AD42" s="944"/>
      <c r="AE42" s="948"/>
      <c r="AF42" s="966"/>
      <c r="AG42" s="703"/>
      <c r="AH42" s="703"/>
      <c r="AI42" s="703"/>
      <c r="AJ42" s="967"/>
      <c r="AK42" s="947"/>
      <c r="AL42" s="944"/>
      <c r="AM42" s="944"/>
      <c r="AN42" s="944"/>
      <c r="AO42" s="944"/>
      <c r="AP42" s="944"/>
      <c r="AQ42" s="944"/>
      <c r="AR42" s="944"/>
      <c r="AS42" s="944"/>
      <c r="AT42" s="944"/>
      <c r="AU42" s="944"/>
      <c r="AV42" s="944"/>
      <c r="AW42" s="944"/>
      <c r="AX42" s="944"/>
      <c r="AY42" s="944"/>
      <c r="AZ42" s="973"/>
      <c r="BA42" s="973"/>
      <c r="BB42" s="973"/>
      <c r="BC42" s="973"/>
      <c r="BD42" s="973"/>
      <c r="BE42" s="945"/>
      <c r="BF42" s="945"/>
      <c r="BG42" s="945"/>
      <c r="BH42" s="945"/>
      <c r="BI42" s="946"/>
      <c r="BJ42" s="56"/>
      <c r="BK42" s="56"/>
      <c r="BL42" s="56"/>
      <c r="BM42" s="56"/>
      <c r="BN42" s="56"/>
      <c r="BO42" s="55"/>
      <c r="BP42" s="55"/>
      <c r="BQ42" s="52">
        <v>36</v>
      </c>
      <c r="BR42" s="72"/>
      <c r="BS42" s="699"/>
      <c r="BT42" s="700"/>
      <c r="BU42" s="700"/>
      <c r="BV42" s="700"/>
      <c r="BW42" s="700"/>
      <c r="BX42" s="700"/>
      <c r="BY42" s="700"/>
      <c r="BZ42" s="700"/>
      <c r="CA42" s="700"/>
      <c r="CB42" s="700"/>
      <c r="CC42" s="700"/>
      <c r="CD42" s="700"/>
      <c r="CE42" s="700"/>
      <c r="CF42" s="700"/>
      <c r="CG42" s="701"/>
      <c r="CH42" s="702"/>
      <c r="CI42" s="703"/>
      <c r="CJ42" s="703"/>
      <c r="CK42" s="703"/>
      <c r="CL42" s="704"/>
      <c r="CM42" s="702"/>
      <c r="CN42" s="703"/>
      <c r="CO42" s="703"/>
      <c r="CP42" s="703"/>
      <c r="CQ42" s="704"/>
      <c r="CR42" s="702"/>
      <c r="CS42" s="703"/>
      <c r="CT42" s="703"/>
      <c r="CU42" s="703"/>
      <c r="CV42" s="704"/>
      <c r="CW42" s="702"/>
      <c r="CX42" s="703"/>
      <c r="CY42" s="703"/>
      <c r="CZ42" s="703"/>
      <c r="DA42" s="704"/>
      <c r="DB42" s="702"/>
      <c r="DC42" s="703"/>
      <c r="DD42" s="703"/>
      <c r="DE42" s="703"/>
      <c r="DF42" s="704"/>
      <c r="DG42" s="702"/>
      <c r="DH42" s="703"/>
      <c r="DI42" s="703"/>
      <c r="DJ42" s="703"/>
      <c r="DK42" s="704"/>
      <c r="DL42" s="702"/>
      <c r="DM42" s="703"/>
      <c r="DN42" s="703"/>
      <c r="DO42" s="703"/>
      <c r="DP42" s="704"/>
      <c r="DQ42" s="702"/>
      <c r="DR42" s="703"/>
      <c r="DS42" s="703"/>
      <c r="DT42" s="703"/>
      <c r="DU42" s="704"/>
      <c r="DV42" s="699"/>
      <c r="DW42" s="700"/>
      <c r="DX42" s="700"/>
      <c r="DY42" s="700"/>
      <c r="DZ42" s="705"/>
      <c r="EA42" s="48"/>
    </row>
    <row r="43" spans="1:131" ht="26.25" customHeight="1" x14ac:dyDescent="0.2">
      <c r="A43" s="52">
        <v>16</v>
      </c>
      <c r="B43" s="699"/>
      <c r="C43" s="700"/>
      <c r="D43" s="700"/>
      <c r="E43" s="700"/>
      <c r="F43" s="700"/>
      <c r="G43" s="700"/>
      <c r="H43" s="700"/>
      <c r="I43" s="700"/>
      <c r="J43" s="700"/>
      <c r="K43" s="700"/>
      <c r="L43" s="700"/>
      <c r="M43" s="700"/>
      <c r="N43" s="700"/>
      <c r="O43" s="700"/>
      <c r="P43" s="701"/>
      <c r="Q43" s="943"/>
      <c r="R43" s="944"/>
      <c r="S43" s="944"/>
      <c r="T43" s="944"/>
      <c r="U43" s="944"/>
      <c r="V43" s="944"/>
      <c r="W43" s="944"/>
      <c r="X43" s="944"/>
      <c r="Y43" s="944"/>
      <c r="Z43" s="944"/>
      <c r="AA43" s="944"/>
      <c r="AB43" s="944"/>
      <c r="AC43" s="944"/>
      <c r="AD43" s="944"/>
      <c r="AE43" s="948"/>
      <c r="AF43" s="966"/>
      <c r="AG43" s="703"/>
      <c r="AH43" s="703"/>
      <c r="AI43" s="703"/>
      <c r="AJ43" s="967"/>
      <c r="AK43" s="947"/>
      <c r="AL43" s="944"/>
      <c r="AM43" s="944"/>
      <c r="AN43" s="944"/>
      <c r="AO43" s="944"/>
      <c r="AP43" s="944"/>
      <c r="AQ43" s="944"/>
      <c r="AR43" s="944"/>
      <c r="AS43" s="944"/>
      <c r="AT43" s="944"/>
      <c r="AU43" s="944"/>
      <c r="AV43" s="944"/>
      <c r="AW43" s="944"/>
      <c r="AX43" s="944"/>
      <c r="AY43" s="944"/>
      <c r="AZ43" s="973"/>
      <c r="BA43" s="973"/>
      <c r="BB43" s="973"/>
      <c r="BC43" s="973"/>
      <c r="BD43" s="973"/>
      <c r="BE43" s="945"/>
      <c r="BF43" s="945"/>
      <c r="BG43" s="945"/>
      <c r="BH43" s="945"/>
      <c r="BI43" s="946"/>
      <c r="BJ43" s="56"/>
      <c r="BK43" s="56"/>
      <c r="BL43" s="56"/>
      <c r="BM43" s="56"/>
      <c r="BN43" s="56"/>
      <c r="BO43" s="55"/>
      <c r="BP43" s="55"/>
      <c r="BQ43" s="52">
        <v>37</v>
      </c>
      <c r="BR43" s="72"/>
      <c r="BS43" s="699"/>
      <c r="BT43" s="700"/>
      <c r="BU43" s="700"/>
      <c r="BV43" s="700"/>
      <c r="BW43" s="700"/>
      <c r="BX43" s="700"/>
      <c r="BY43" s="700"/>
      <c r="BZ43" s="700"/>
      <c r="CA43" s="700"/>
      <c r="CB43" s="700"/>
      <c r="CC43" s="700"/>
      <c r="CD43" s="700"/>
      <c r="CE43" s="700"/>
      <c r="CF43" s="700"/>
      <c r="CG43" s="701"/>
      <c r="CH43" s="702"/>
      <c r="CI43" s="703"/>
      <c r="CJ43" s="703"/>
      <c r="CK43" s="703"/>
      <c r="CL43" s="704"/>
      <c r="CM43" s="702"/>
      <c r="CN43" s="703"/>
      <c r="CO43" s="703"/>
      <c r="CP43" s="703"/>
      <c r="CQ43" s="704"/>
      <c r="CR43" s="702"/>
      <c r="CS43" s="703"/>
      <c r="CT43" s="703"/>
      <c r="CU43" s="703"/>
      <c r="CV43" s="704"/>
      <c r="CW43" s="702"/>
      <c r="CX43" s="703"/>
      <c r="CY43" s="703"/>
      <c r="CZ43" s="703"/>
      <c r="DA43" s="704"/>
      <c r="DB43" s="702"/>
      <c r="DC43" s="703"/>
      <c r="DD43" s="703"/>
      <c r="DE43" s="703"/>
      <c r="DF43" s="704"/>
      <c r="DG43" s="702"/>
      <c r="DH43" s="703"/>
      <c r="DI43" s="703"/>
      <c r="DJ43" s="703"/>
      <c r="DK43" s="704"/>
      <c r="DL43" s="702"/>
      <c r="DM43" s="703"/>
      <c r="DN43" s="703"/>
      <c r="DO43" s="703"/>
      <c r="DP43" s="704"/>
      <c r="DQ43" s="702"/>
      <c r="DR43" s="703"/>
      <c r="DS43" s="703"/>
      <c r="DT43" s="703"/>
      <c r="DU43" s="704"/>
      <c r="DV43" s="699"/>
      <c r="DW43" s="700"/>
      <c r="DX43" s="700"/>
      <c r="DY43" s="700"/>
      <c r="DZ43" s="705"/>
      <c r="EA43" s="48"/>
    </row>
    <row r="44" spans="1:131" ht="26.25" customHeight="1" x14ac:dyDescent="0.2">
      <c r="A44" s="52">
        <v>17</v>
      </c>
      <c r="B44" s="699"/>
      <c r="C44" s="700"/>
      <c r="D44" s="700"/>
      <c r="E44" s="700"/>
      <c r="F44" s="700"/>
      <c r="G44" s="700"/>
      <c r="H44" s="700"/>
      <c r="I44" s="700"/>
      <c r="J44" s="700"/>
      <c r="K44" s="700"/>
      <c r="L44" s="700"/>
      <c r="M44" s="700"/>
      <c r="N44" s="700"/>
      <c r="O44" s="700"/>
      <c r="P44" s="701"/>
      <c r="Q44" s="943"/>
      <c r="R44" s="944"/>
      <c r="S44" s="944"/>
      <c r="T44" s="944"/>
      <c r="U44" s="944"/>
      <c r="V44" s="944"/>
      <c r="W44" s="944"/>
      <c r="X44" s="944"/>
      <c r="Y44" s="944"/>
      <c r="Z44" s="944"/>
      <c r="AA44" s="944"/>
      <c r="AB44" s="944"/>
      <c r="AC44" s="944"/>
      <c r="AD44" s="944"/>
      <c r="AE44" s="948"/>
      <c r="AF44" s="966"/>
      <c r="AG44" s="703"/>
      <c r="AH44" s="703"/>
      <c r="AI44" s="703"/>
      <c r="AJ44" s="967"/>
      <c r="AK44" s="947"/>
      <c r="AL44" s="944"/>
      <c r="AM44" s="944"/>
      <c r="AN44" s="944"/>
      <c r="AO44" s="944"/>
      <c r="AP44" s="944"/>
      <c r="AQ44" s="944"/>
      <c r="AR44" s="944"/>
      <c r="AS44" s="944"/>
      <c r="AT44" s="944"/>
      <c r="AU44" s="944"/>
      <c r="AV44" s="944"/>
      <c r="AW44" s="944"/>
      <c r="AX44" s="944"/>
      <c r="AY44" s="944"/>
      <c r="AZ44" s="973"/>
      <c r="BA44" s="973"/>
      <c r="BB44" s="973"/>
      <c r="BC44" s="973"/>
      <c r="BD44" s="973"/>
      <c r="BE44" s="945"/>
      <c r="BF44" s="945"/>
      <c r="BG44" s="945"/>
      <c r="BH44" s="945"/>
      <c r="BI44" s="946"/>
      <c r="BJ44" s="56"/>
      <c r="BK44" s="56"/>
      <c r="BL44" s="56"/>
      <c r="BM44" s="56"/>
      <c r="BN44" s="56"/>
      <c r="BO44" s="55"/>
      <c r="BP44" s="55"/>
      <c r="BQ44" s="52">
        <v>38</v>
      </c>
      <c r="BR44" s="72"/>
      <c r="BS44" s="699"/>
      <c r="BT44" s="700"/>
      <c r="BU44" s="700"/>
      <c r="BV44" s="700"/>
      <c r="BW44" s="700"/>
      <c r="BX44" s="700"/>
      <c r="BY44" s="700"/>
      <c r="BZ44" s="700"/>
      <c r="CA44" s="700"/>
      <c r="CB44" s="700"/>
      <c r="CC44" s="700"/>
      <c r="CD44" s="700"/>
      <c r="CE44" s="700"/>
      <c r="CF44" s="700"/>
      <c r="CG44" s="701"/>
      <c r="CH44" s="702"/>
      <c r="CI44" s="703"/>
      <c r="CJ44" s="703"/>
      <c r="CK44" s="703"/>
      <c r="CL44" s="704"/>
      <c r="CM44" s="702"/>
      <c r="CN44" s="703"/>
      <c r="CO44" s="703"/>
      <c r="CP44" s="703"/>
      <c r="CQ44" s="704"/>
      <c r="CR44" s="702"/>
      <c r="CS44" s="703"/>
      <c r="CT44" s="703"/>
      <c r="CU44" s="703"/>
      <c r="CV44" s="704"/>
      <c r="CW44" s="702"/>
      <c r="CX44" s="703"/>
      <c r="CY44" s="703"/>
      <c r="CZ44" s="703"/>
      <c r="DA44" s="704"/>
      <c r="DB44" s="702"/>
      <c r="DC44" s="703"/>
      <c r="DD44" s="703"/>
      <c r="DE44" s="703"/>
      <c r="DF44" s="704"/>
      <c r="DG44" s="702"/>
      <c r="DH44" s="703"/>
      <c r="DI44" s="703"/>
      <c r="DJ44" s="703"/>
      <c r="DK44" s="704"/>
      <c r="DL44" s="702"/>
      <c r="DM44" s="703"/>
      <c r="DN44" s="703"/>
      <c r="DO44" s="703"/>
      <c r="DP44" s="704"/>
      <c r="DQ44" s="702"/>
      <c r="DR44" s="703"/>
      <c r="DS44" s="703"/>
      <c r="DT44" s="703"/>
      <c r="DU44" s="704"/>
      <c r="DV44" s="699"/>
      <c r="DW44" s="700"/>
      <c r="DX44" s="700"/>
      <c r="DY44" s="700"/>
      <c r="DZ44" s="705"/>
      <c r="EA44" s="48"/>
    </row>
    <row r="45" spans="1:131" ht="26.25" customHeight="1" x14ac:dyDescent="0.2">
      <c r="A45" s="52">
        <v>18</v>
      </c>
      <c r="B45" s="699"/>
      <c r="C45" s="700"/>
      <c r="D45" s="700"/>
      <c r="E45" s="700"/>
      <c r="F45" s="700"/>
      <c r="G45" s="700"/>
      <c r="H45" s="700"/>
      <c r="I45" s="700"/>
      <c r="J45" s="700"/>
      <c r="K45" s="700"/>
      <c r="L45" s="700"/>
      <c r="M45" s="700"/>
      <c r="N45" s="700"/>
      <c r="O45" s="700"/>
      <c r="P45" s="701"/>
      <c r="Q45" s="943"/>
      <c r="R45" s="944"/>
      <c r="S45" s="944"/>
      <c r="T45" s="944"/>
      <c r="U45" s="944"/>
      <c r="V45" s="944"/>
      <c r="W45" s="944"/>
      <c r="X45" s="944"/>
      <c r="Y45" s="944"/>
      <c r="Z45" s="944"/>
      <c r="AA45" s="944"/>
      <c r="AB45" s="944"/>
      <c r="AC45" s="944"/>
      <c r="AD45" s="944"/>
      <c r="AE45" s="948"/>
      <c r="AF45" s="966"/>
      <c r="AG45" s="703"/>
      <c r="AH45" s="703"/>
      <c r="AI45" s="703"/>
      <c r="AJ45" s="967"/>
      <c r="AK45" s="947"/>
      <c r="AL45" s="944"/>
      <c r="AM45" s="944"/>
      <c r="AN45" s="944"/>
      <c r="AO45" s="944"/>
      <c r="AP45" s="944"/>
      <c r="AQ45" s="944"/>
      <c r="AR45" s="944"/>
      <c r="AS45" s="944"/>
      <c r="AT45" s="944"/>
      <c r="AU45" s="944"/>
      <c r="AV45" s="944"/>
      <c r="AW45" s="944"/>
      <c r="AX45" s="944"/>
      <c r="AY45" s="944"/>
      <c r="AZ45" s="973"/>
      <c r="BA45" s="973"/>
      <c r="BB45" s="973"/>
      <c r="BC45" s="973"/>
      <c r="BD45" s="973"/>
      <c r="BE45" s="945"/>
      <c r="BF45" s="945"/>
      <c r="BG45" s="945"/>
      <c r="BH45" s="945"/>
      <c r="BI45" s="946"/>
      <c r="BJ45" s="56"/>
      <c r="BK45" s="56"/>
      <c r="BL45" s="56"/>
      <c r="BM45" s="56"/>
      <c r="BN45" s="56"/>
      <c r="BO45" s="55"/>
      <c r="BP45" s="55"/>
      <c r="BQ45" s="52">
        <v>39</v>
      </c>
      <c r="BR45" s="72"/>
      <c r="BS45" s="699"/>
      <c r="BT45" s="700"/>
      <c r="BU45" s="700"/>
      <c r="BV45" s="700"/>
      <c r="BW45" s="700"/>
      <c r="BX45" s="700"/>
      <c r="BY45" s="700"/>
      <c r="BZ45" s="700"/>
      <c r="CA45" s="700"/>
      <c r="CB45" s="700"/>
      <c r="CC45" s="700"/>
      <c r="CD45" s="700"/>
      <c r="CE45" s="700"/>
      <c r="CF45" s="700"/>
      <c r="CG45" s="701"/>
      <c r="CH45" s="702"/>
      <c r="CI45" s="703"/>
      <c r="CJ45" s="703"/>
      <c r="CK45" s="703"/>
      <c r="CL45" s="704"/>
      <c r="CM45" s="702"/>
      <c r="CN45" s="703"/>
      <c r="CO45" s="703"/>
      <c r="CP45" s="703"/>
      <c r="CQ45" s="704"/>
      <c r="CR45" s="702"/>
      <c r="CS45" s="703"/>
      <c r="CT45" s="703"/>
      <c r="CU45" s="703"/>
      <c r="CV45" s="704"/>
      <c r="CW45" s="702"/>
      <c r="CX45" s="703"/>
      <c r="CY45" s="703"/>
      <c r="CZ45" s="703"/>
      <c r="DA45" s="704"/>
      <c r="DB45" s="702"/>
      <c r="DC45" s="703"/>
      <c r="DD45" s="703"/>
      <c r="DE45" s="703"/>
      <c r="DF45" s="704"/>
      <c r="DG45" s="702"/>
      <c r="DH45" s="703"/>
      <c r="DI45" s="703"/>
      <c r="DJ45" s="703"/>
      <c r="DK45" s="704"/>
      <c r="DL45" s="702"/>
      <c r="DM45" s="703"/>
      <c r="DN45" s="703"/>
      <c r="DO45" s="703"/>
      <c r="DP45" s="704"/>
      <c r="DQ45" s="702"/>
      <c r="DR45" s="703"/>
      <c r="DS45" s="703"/>
      <c r="DT45" s="703"/>
      <c r="DU45" s="704"/>
      <c r="DV45" s="699"/>
      <c r="DW45" s="700"/>
      <c r="DX45" s="700"/>
      <c r="DY45" s="700"/>
      <c r="DZ45" s="705"/>
      <c r="EA45" s="48"/>
    </row>
    <row r="46" spans="1:131" ht="26.25" customHeight="1" x14ac:dyDescent="0.2">
      <c r="A46" s="52">
        <v>19</v>
      </c>
      <c r="B46" s="699"/>
      <c r="C46" s="700"/>
      <c r="D46" s="700"/>
      <c r="E46" s="700"/>
      <c r="F46" s="700"/>
      <c r="G46" s="700"/>
      <c r="H46" s="700"/>
      <c r="I46" s="700"/>
      <c r="J46" s="700"/>
      <c r="K46" s="700"/>
      <c r="L46" s="700"/>
      <c r="M46" s="700"/>
      <c r="N46" s="700"/>
      <c r="O46" s="700"/>
      <c r="P46" s="701"/>
      <c r="Q46" s="943"/>
      <c r="R46" s="944"/>
      <c r="S46" s="944"/>
      <c r="T46" s="944"/>
      <c r="U46" s="944"/>
      <c r="V46" s="944"/>
      <c r="W46" s="944"/>
      <c r="X46" s="944"/>
      <c r="Y46" s="944"/>
      <c r="Z46" s="944"/>
      <c r="AA46" s="944"/>
      <c r="AB46" s="944"/>
      <c r="AC46" s="944"/>
      <c r="AD46" s="944"/>
      <c r="AE46" s="948"/>
      <c r="AF46" s="966"/>
      <c r="AG46" s="703"/>
      <c r="AH46" s="703"/>
      <c r="AI46" s="703"/>
      <c r="AJ46" s="967"/>
      <c r="AK46" s="947"/>
      <c r="AL46" s="944"/>
      <c r="AM46" s="944"/>
      <c r="AN46" s="944"/>
      <c r="AO46" s="944"/>
      <c r="AP46" s="944"/>
      <c r="AQ46" s="944"/>
      <c r="AR46" s="944"/>
      <c r="AS46" s="944"/>
      <c r="AT46" s="944"/>
      <c r="AU46" s="944"/>
      <c r="AV46" s="944"/>
      <c r="AW46" s="944"/>
      <c r="AX46" s="944"/>
      <c r="AY46" s="944"/>
      <c r="AZ46" s="973"/>
      <c r="BA46" s="973"/>
      <c r="BB46" s="973"/>
      <c r="BC46" s="973"/>
      <c r="BD46" s="973"/>
      <c r="BE46" s="945"/>
      <c r="BF46" s="945"/>
      <c r="BG46" s="945"/>
      <c r="BH46" s="945"/>
      <c r="BI46" s="946"/>
      <c r="BJ46" s="56"/>
      <c r="BK46" s="56"/>
      <c r="BL46" s="56"/>
      <c r="BM46" s="56"/>
      <c r="BN46" s="56"/>
      <c r="BO46" s="55"/>
      <c r="BP46" s="55"/>
      <c r="BQ46" s="52">
        <v>40</v>
      </c>
      <c r="BR46" s="72"/>
      <c r="BS46" s="699"/>
      <c r="BT46" s="700"/>
      <c r="BU46" s="700"/>
      <c r="BV46" s="700"/>
      <c r="BW46" s="700"/>
      <c r="BX46" s="700"/>
      <c r="BY46" s="700"/>
      <c r="BZ46" s="700"/>
      <c r="CA46" s="700"/>
      <c r="CB46" s="700"/>
      <c r="CC46" s="700"/>
      <c r="CD46" s="700"/>
      <c r="CE46" s="700"/>
      <c r="CF46" s="700"/>
      <c r="CG46" s="701"/>
      <c r="CH46" s="702"/>
      <c r="CI46" s="703"/>
      <c r="CJ46" s="703"/>
      <c r="CK46" s="703"/>
      <c r="CL46" s="704"/>
      <c r="CM46" s="702"/>
      <c r="CN46" s="703"/>
      <c r="CO46" s="703"/>
      <c r="CP46" s="703"/>
      <c r="CQ46" s="704"/>
      <c r="CR46" s="702"/>
      <c r="CS46" s="703"/>
      <c r="CT46" s="703"/>
      <c r="CU46" s="703"/>
      <c r="CV46" s="704"/>
      <c r="CW46" s="702"/>
      <c r="CX46" s="703"/>
      <c r="CY46" s="703"/>
      <c r="CZ46" s="703"/>
      <c r="DA46" s="704"/>
      <c r="DB46" s="702"/>
      <c r="DC46" s="703"/>
      <c r="DD46" s="703"/>
      <c r="DE46" s="703"/>
      <c r="DF46" s="704"/>
      <c r="DG46" s="702"/>
      <c r="DH46" s="703"/>
      <c r="DI46" s="703"/>
      <c r="DJ46" s="703"/>
      <c r="DK46" s="704"/>
      <c r="DL46" s="702"/>
      <c r="DM46" s="703"/>
      <c r="DN46" s="703"/>
      <c r="DO46" s="703"/>
      <c r="DP46" s="704"/>
      <c r="DQ46" s="702"/>
      <c r="DR46" s="703"/>
      <c r="DS46" s="703"/>
      <c r="DT46" s="703"/>
      <c r="DU46" s="704"/>
      <c r="DV46" s="699"/>
      <c r="DW46" s="700"/>
      <c r="DX46" s="700"/>
      <c r="DY46" s="700"/>
      <c r="DZ46" s="705"/>
      <c r="EA46" s="48"/>
    </row>
    <row r="47" spans="1:131" ht="26.25" customHeight="1" x14ac:dyDescent="0.2">
      <c r="A47" s="52">
        <v>20</v>
      </c>
      <c r="B47" s="699"/>
      <c r="C47" s="700"/>
      <c r="D47" s="700"/>
      <c r="E47" s="700"/>
      <c r="F47" s="700"/>
      <c r="G47" s="700"/>
      <c r="H47" s="700"/>
      <c r="I47" s="700"/>
      <c r="J47" s="700"/>
      <c r="K47" s="700"/>
      <c r="L47" s="700"/>
      <c r="M47" s="700"/>
      <c r="N47" s="700"/>
      <c r="O47" s="700"/>
      <c r="P47" s="701"/>
      <c r="Q47" s="943"/>
      <c r="R47" s="944"/>
      <c r="S47" s="944"/>
      <c r="T47" s="944"/>
      <c r="U47" s="944"/>
      <c r="V47" s="944"/>
      <c r="W47" s="944"/>
      <c r="X47" s="944"/>
      <c r="Y47" s="944"/>
      <c r="Z47" s="944"/>
      <c r="AA47" s="944"/>
      <c r="AB47" s="944"/>
      <c r="AC47" s="944"/>
      <c r="AD47" s="944"/>
      <c r="AE47" s="948"/>
      <c r="AF47" s="966"/>
      <c r="AG47" s="703"/>
      <c r="AH47" s="703"/>
      <c r="AI47" s="703"/>
      <c r="AJ47" s="967"/>
      <c r="AK47" s="947"/>
      <c r="AL47" s="944"/>
      <c r="AM47" s="944"/>
      <c r="AN47" s="944"/>
      <c r="AO47" s="944"/>
      <c r="AP47" s="944"/>
      <c r="AQ47" s="944"/>
      <c r="AR47" s="944"/>
      <c r="AS47" s="944"/>
      <c r="AT47" s="944"/>
      <c r="AU47" s="944"/>
      <c r="AV47" s="944"/>
      <c r="AW47" s="944"/>
      <c r="AX47" s="944"/>
      <c r="AY47" s="944"/>
      <c r="AZ47" s="973"/>
      <c r="BA47" s="973"/>
      <c r="BB47" s="973"/>
      <c r="BC47" s="973"/>
      <c r="BD47" s="973"/>
      <c r="BE47" s="945"/>
      <c r="BF47" s="945"/>
      <c r="BG47" s="945"/>
      <c r="BH47" s="945"/>
      <c r="BI47" s="946"/>
      <c r="BJ47" s="56"/>
      <c r="BK47" s="56"/>
      <c r="BL47" s="56"/>
      <c r="BM47" s="56"/>
      <c r="BN47" s="56"/>
      <c r="BO47" s="55"/>
      <c r="BP47" s="55"/>
      <c r="BQ47" s="52">
        <v>41</v>
      </c>
      <c r="BR47" s="72"/>
      <c r="BS47" s="699"/>
      <c r="BT47" s="700"/>
      <c r="BU47" s="700"/>
      <c r="BV47" s="700"/>
      <c r="BW47" s="700"/>
      <c r="BX47" s="700"/>
      <c r="BY47" s="700"/>
      <c r="BZ47" s="700"/>
      <c r="CA47" s="700"/>
      <c r="CB47" s="700"/>
      <c r="CC47" s="700"/>
      <c r="CD47" s="700"/>
      <c r="CE47" s="700"/>
      <c r="CF47" s="700"/>
      <c r="CG47" s="701"/>
      <c r="CH47" s="702"/>
      <c r="CI47" s="703"/>
      <c r="CJ47" s="703"/>
      <c r="CK47" s="703"/>
      <c r="CL47" s="704"/>
      <c r="CM47" s="702"/>
      <c r="CN47" s="703"/>
      <c r="CO47" s="703"/>
      <c r="CP47" s="703"/>
      <c r="CQ47" s="704"/>
      <c r="CR47" s="702"/>
      <c r="CS47" s="703"/>
      <c r="CT47" s="703"/>
      <c r="CU47" s="703"/>
      <c r="CV47" s="704"/>
      <c r="CW47" s="702"/>
      <c r="CX47" s="703"/>
      <c r="CY47" s="703"/>
      <c r="CZ47" s="703"/>
      <c r="DA47" s="704"/>
      <c r="DB47" s="702"/>
      <c r="DC47" s="703"/>
      <c r="DD47" s="703"/>
      <c r="DE47" s="703"/>
      <c r="DF47" s="704"/>
      <c r="DG47" s="702"/>
      <c r="DH47" s="703"/>
      <c r="DI47" s="703"/>
      <c r="DJ47" s="703"/>
      <c r="DK47" s="704"/>
      <c r="DL47" s="702"/>
      <c r="DM47" s="703"/>
      <c r="DN47" s="703"/>
      <c r="DO47" s="703"/>
      <c r="DP47" s="704"/>
      <c r="DQ47" s="702"/>
      <c r="DR47" s="703"/>
      <c r="DS47" s="703"/>
      <c r="DT47" s="703"/>
      <c r="DU47" s="704"/>
      <c r="DV47" s="699"/>
      <c r="DW47" s="700"/>
      <c r="DX47" s="700"/>
      <c r="DY47" s="700"/>
      <c r="DZ47" s="705"/>
      <c r="EA47" s="48"/>
    </row>
    <row r="48" spans="1:131" ht="26.25" customHeight="1" x14ac:dyDescent="0.2">
      <c r="A48" s="52">
        <v>21</v>
      </c>
      <c r="B48" s="699"/>
      <c r="C48" s="700"/>
      <c r="D48" s="700"/>
      <c r="E48" s="700"/>
      <c r="F48" s="700"/>
      <c r="G48" s="700"/>
      <c r="H48" s="700"/>
      <c r="I48" s="700"/>
      <c r="J48" s="700"/>
      <c r="K48" s="700"/>
      <c r="L48" s="700"/>
      <c r="M48" s="700"/>
      <c r="N48" s="700"/>
      <c r="O48" s="700"/>
      <c r="P48" s="701"/>
      <c r="Q48" s="943"/>
      <c r="R48" s="944"/>
      <c r="S48" s="944"/>
      <c r="T48" s="944"/>
      <c r="U48" s="944"/>
      <c r="V48" s="944"/>
      <c r="W48" s="944"/>
      <c r="X48" s="944"/>
      <c r="Y48" s="944"/>
      <c r="Z48" s="944"/>
      <c r="AA48" s="944"/>
      <c r="AB48" s="944"/>
      <c r="AC48" s="944"/>
      <c r="AD48" s="944"/>
      <c r="AE48" s="948"/>
      <c r="AF48" s="966"/>
      <c r="AG48" s="703"/>
      <c r="AH48" s="703"/>
      <c r="AI48" s="703"/>
      <c r="AJ48" s="967"/>
      <c r="AK48" s="947"/>
      <c r="AL48" s="944"/>
      <c r="AM48" s="944"/>
      <c r="AN48" s="944"/>
      <c r="AO48" s="944"/>
      <c r="AP48" s="944"/>
      <c r="AQ48" s="944"/>
      <c r="AR48" s="944"/>
      <c r="AS48" s="944"/>
      <c r="AT48" s="944"/>
      <c r="AU48" s="944"/>
      <c r="AV48" s="944"/>
      <c r="AW48" s="944"/>
      <c r="AX48" s="944"/>
      <c r="AY48" s="944"/>
      <c r="AZ48" s="973"/>
      <c r="BA48" s="973"/>
      <c r="BB48" s="973"/>
      <c r="BC48" s="973"/>
      <c r="BD48" s="973"/>
      <c r="BE48" s="945"/>
      <c r="BF48" s="945"/>
      <c r="BG48" s="945"/>
      <c r="BH48" s="945"/>
      <c r="BI48" s="946"/>
      <c r="BJ48" s="56"/>
      <c r="BK48" s="56"/>
      <c r="BL48" s="56"/>
      <c r="BM48" s="56"/>
      <c r="BN48" s="56"/>
      <c r="BO48" s="55"/>
      <c r="BP48" s="55"/>
      <c r="BQ48" s="52">
        <v>42</v>
      </c>
      <c r="BR48" s="72"/>
      <c r="BS48" s="699"/>
      <c r="BT48" s="700"/>
      <c r="BU48" s="700"/>
      <c r="BV48" s="700"/>
      <c r="BW48" s="700"/>
      <c r="BX48" s="700"/>
      <c r="BY48" s="700"/>
      <c r="BZ48" s="700"/>
      <c r="CA48" s="700"/>
      <c r="CB48" s="700"/>
      <c r="CC48" s="700"/>
      <c r="CD48" s="700"/>
      <c r="CE48" s="700"/>
      <c r="CF48" s="700"/>
      <c r="CG48" s="701"/>
      <c r="CH48" s="702"/>
      <c r="CI48" s="703"/>
      <c r="CJ48" s="703"/>
      <c r="CK48" s="703"/>
      <c r="CL48" s="704"/>
      <c r="CM48" s="702"/>
      <c r="CN48" s="703"/>
      <c r="CO48" s="703"/>
      <c r="CP48" s="703"/>
      <c r="CQ48" s="704"/>
      <c r="CR48" s="702"/>
      <c r="CS48" s="703"/>
      <c r="CT48" s="703"/>
      <c r="CU48" s="703"/>
      <c r="CV48" s="704"/>
      <c r="CW48" s="702"/>
      <c r="CX48" s="703"/>
      <c r="CY48" s="703"/>
      <c r="CZ48" s="703"/>
      <c r="DA48" s="704"/>
      <c r="DB48" s="702"/>
      <c r="DC48" s="703"/>
      <c r="DD48" s="703"/>
      <c r="DE48" s="703"/>
      <c r="DF48" s="704"/>
      <c r="DG48" s="702"/>
      <c r="DH48" s="703"/>
      <c r="DI48" s="703"/>
      <c r="DJ48" s="703"/>
      <c r="DK48" s="704"/>
      <c r="DL48" s="702"/>
      <c r="DM48" s="703"/>
      <c r="DN48" s="703"/>
      <c r="DO48" s="703"/>
      <c r="DP48" s="704"/>
      <c r="DQ48" s="702"/>
      <c r="DR48" s="703"/>
      <c r="DS48" s="703"/>
      <c r="DT48" s="703"/>
      <c r="DU48" s="704"/>
      <c r="DV48" s="699"/>
      <c r="DW48" s="700"/>
      <c r="DX48" s="700"/>
      <c r="DY48" s="700"/>
      <c r="DZ48" s="705"/>
      <c r="EA48" s="48"/>
    </row>
    <row r="49" spans="1:131" ht="26.25" customHeight="1" x14ac:dyDescent="0.2">
      <c r="A49" s="52">
        <v>22</v>
      </c>
      <c r="B49" s="699"/>
      <c r="C49" s="700"/>
      <c r="D49" s="700"/>
      <c r="E49" s="700"/>
      <c r="F49" s="700"/>
      <c r="G49" s="700"/>
      <c r="H49" s="700"/>
      <c r="I49" s="700"/>
      <c r="J49" s="700"/>
      <c r="K49" s="700"/>
      <c r="L49" s="700"/>
      <c r="M49" s="700"/>
      <c r="N49" s="700"/>
      <c r="O49" s="700"/>
      <c r="P49" s="701"/>
      <c r="Q49" s="943"/>
      <c r="R49" s="944"/>
      <c r="S49" s="944"/>
      <c r="T49" s="944"/>
      <c r="U49" s="944"/>
      <c r="V49" s="944"/>
      <c r="W49" s="944"/>
      <c r="X49" s="944"/>
      <c r="Y49" s="944"/>
      <c r="Z49" s="944"/>
      <c r="AA49" s="944"/>
      <c r="AB49" s="944"/>
      <c r="AC49" s="944"/>
      <c r="AD49" s="944"/>
      <c r="AE49" s="948"/>
      <c r="AF49" s="966"/>
      <c r="AG49" s="703"/>
      <c r="AH49" s="703"/>
      <c r="AI49" s="703"/>
      <c r="AJ49" s="967"/>
      <c r="AK49" s="947"/>
      <c r="AL49" s="944"/>
      <c r="AM49" s="944"/>
      <c r="AN49" s="944"/>
      <c r="AO49" s="944"/>
      <c r="AP49" s="944"/>
      <c r="AQ49" s="944"/>
      <c r="AR49" s="944"/>
      <c r="AS49" s="944"/>
      <c r="AT49" s="944"/>
      <c r="AU49" s="944"/>
      <c r="AV49" s="944"/>
      <c r="AW49" s="944"/>
      <c r="AX49" s="944"/>
      <c r="AY49" s="944"/>
      <c r="AZ49" s="973"/>
      <c r="BA49" s="973"/>
      <c r="BB49" s="973"/>
      <c r="BC49" s="973"/>
      <c r="BD49" s="973"/>
      <c r="BE49" s="945"/>
      <c r="BF49" s="945"/>
      <c r="BG49" s="945"/>
      <c r="BH49" s="945"/>
      <c r="BI49" s="946"/>
      <c r="BJ49" s="56"/>
      <c r="BK49" s="56"/>
      <c r="BL49" s="56"/>
      <c r="BM49" s="56"/>
      <c r="BN49" s="56"/>
      <c r="BO49" s="55"/>
      <c r="BP49" s="55"/>
      <c r="BQ49" s="52">
        <v>43</v>
      </c>
      <c r="BR49" s="72"/>
      <c r="BS49" s="699"/>
      <c r="BT49" s="700"/>
      <c r="BU49" s="700"/>
      <c r="BV49" s="700"/>
      <c r="BW49" s="700"/>
      <c r="BX49" s="700"/>
      <c r="BY49" s="700"/>
      <c r="BZ49" s="700"/>
      <c r="CA49" s="700"/>
      <c r="CB49" s="700"/>
      <c r="CC49" s="700"/>
      <c r="CD49" s="700"/>
      <c r="CE49" s="700"/>
      <c r="CF49" s="700"/>
      <c r="CG49" s="701"/>
      <c r="CH49" s="702"/>
      <c r="CI49" s="703"/>
      <c r="CJ49" s="703"/>
      <c r="CK49" s="703"/>
      <c r="CL49" s="704"/>
      <c r="CM49" s="702"/>
      <c r="CN49" s="703"/>
      <c r="CO49" s="703"/>
      <c r="CP49" s="703"/>
      <c r="CQ49" s="704"/>
      <c r="CR49" s="702"/>
      <c r="CS49" s="703"/>
      <c r="CT49" s="703"/>
      <c r="CU49" s="703"/>
      <c r="CV49" s="704"/>
      <c r="CW49" s="702"/>
      <c r="CX49" s="703"/>
      <c r="CY49" s="703"/>
      <c r="CZ49" s="703"/>
      <c r="DA49" s="704"/>
      <c r="DB49" s="702"/>
      <c r="DC49" s="703"/>
      <c r="DD49" s="703"/>
      <c r="DE49" s="703"/>
      <c r="DF49" s="704"/>
      <c r="DG49" s="702"/>
      <c r="DH49" s="703"/>
      <c r="DI49" s="703"/>
      <c r="DJ49" s="703"/>
      <c r="DK49" s="704"/>
      <c r="DL49" s="702"/>
      <c r="DM49" s="703"/>
      <c r="DN49" s="703"/>
      <c r="DO49" s="703"/>
      <c r="DP49" s="704"/>
      <c r="DQ49" s="702"/>
      <c r="DR49" s="703"/>
      <c r="DS49" s="703"/>
      <c r="DT49" s="703"/>
      <c r="DU49" s="704"/>
      <c r="DV49" s="699"/>
      <c r="DW49" s="700"/>
      <c r="DX49" s="700"/>
      <c r="DY49" s="700"/>
      <c r="DZ49" s="705"/>
      <c r="EA49" s="48"/>
    </row>
    <row r="50" spans="1:131" ht="26.25" customHeight="1" x14ac:dyDescent="0.2">
      <c r="A50" s="52">
        <v>23</v>
      </c>
      <c r="B50" s="699"/>
      <c r="C50" s="700"/>
      <c r="D50" s="700"/>
      <c r="E50" s="700"/>
      <c r="F50" s="700"/>
      <c r="G50" s="700"/>
      <c r="H50" s="700"/>
      <c r="I50" s="700"/>
      <c r="J50" s="700"/>
      <c r="K50" s="700"/>
      <c r="L50" s="700"/>
      <c r="M50" s="700"/>
      <c r="N50" s="700"/>
      <c r="O50" s="700"/>
      <c r="P50" s="701"/>
      <c r="Q50" s="963"/>
      <c r="R50" s="964"/>
      <c r="S50" s="964"/>
      <c r="T50" s="964"/>
      <c r="U50" s="964"/>
      <c r="V50" s="964"/>
      <c r="W50" s="964"/>
      <c r="X50" s="964"/>
      <c r="Y50" s="964"/>
      <c r="Z50" s="964"/>
      <c r="AA50" s="964"/>
      <c r="AB50" s="964"/>
      <c r="AC50" s="964"/>
      <c r="AD50" s="964"/>
      <c r="AE50" s="965"/>
      <c r="AF50" s="966"/>
      <c r="AG50" s="703"/>
      <c r="AH50" s="703"/>
      <c r="AI50" s="703"/>
      <c r="AJ50" s="967"/>
      <c r="AK50" s="968"/>
      <c r="AL50" s="964"/>
      <c r="AM50" s="964"/>
      <c r="AN50" s="964"/>
      <c r="AO50" s="964"/>
      <c r="AP50" s="964"/>
      <c r="AQ50" s="964"/>
      <c r="AR50" s="964"/>
      <c r="AS50" s="964"/>
      <c r="AT50" s="964"/>
      <c r="AU50" s="964"/>
      <c r="AV50" s="964"/>
      <c r="AW50" s="964"/>
      <c r="AX50" s="964"/>
      <c r="AY50" s="964"/>
      <c r="AZ50" s="969"/>
      <c r="BA50" s="969"/>
      <c r="BB50" s="969"/>
      <c r="BC50" s="969"/>
      <c r="BD50" s="969"/>
      <c r="BE50" s="945"/>
      <c r="BF50" s="945"/>
      <c r="BG50" s="945"/>
      <c r="BH50" s="945"/>
      <c r="BI50" s="946"/>
      <c r="BJ50" s="56"/>
      <c r="BK50" s="56"/>
      <c r="BL50" s="56"/>
      <c r="BM50" s="56"/>
      <c r="BN50" s="56"/>
      <c r="BO50" s="55"/>
      <c r="BP50" s="55"/>
      <c r="BQ50" s="52">
        <v>44</v>
      </c>
      <c r="BR50" s="72"/>
      <c r="BS50" s="699"/>
      <c r="BT50" s="700"/>
      <c r="BU50" s="700"/>
      <c r="BV50" s="700"/>
      <c r="BW50" s="700"/>
      <c r="BX50" s="700"/>
      <c r="BY50" s="700"/>
      <c r="BZ50" s="700"/>
      <c r="CA50" s="700"/>
      <c r="CB50" s="700"/>
      <c r="CC50" s="700"/>
      <c r="CD50" s="700"/>
      <c r="CE50" s="700"/>
      <c r="CF50" s="700"/>
      <c r="CG50" s="701"/>
      <c r="CH50" s="702"/>
      <c r="CI50" s="703"/>
      <c r="CJ50" s="703"/>
      <c r="CK50" s="703"/>
      <c r="CL50" s="704"/>
      <c r="CM50" s="702"/>
      <c r="CN50" s="703"/>
      <c r="CO50" s="703"/>
      <c r="CP50" s="703"/>
      <c r="CQ50" s="704"/>
      <c r="CR50" s="702"/>
      <c r="CS50" s="703"/>
      <c r="CT50" s="703"/>
      <c r="CU50" s="703"/>
      <c r="CV50" s="704"/>
      <c r="CW50" s="702"/>
      <c r="CX50" s="703"/>
      <c r="CY50" s="703"/>
      <c r="CZ50" s="703"/>
      <c r="DA50" s="704"/>
      <c r="DB50" s="702"/>
      <c r="DC50" s="703"/>
      <c r="DD50" s="703"/>
      <c r="DE50" s="703"/>
      <c r="DF50" s="704"/>
      <c r="DG50" s="702"/>
      <c r="DH50" s="703"/>
      <c r="DI50" s="703"/>
      <c r="DJ50" s="703"/>
      <c r="DK50" s="704"/>
      <c r="DL50" s="702"/>
      <c r="DM50" s="703"/>
      <c r="DN50" s="703"/>
      <c r="DO50" s="703"/>
      <c r="DP50" s="704"/>
      <c r="DQ50" s="702"/>
      <c r="DR50" s="703"/>
      <c r="DS50" s="703"/>
      <c r="DT50" s="703"/>
      <c r="DU50" s="704"/>
      <c r="DV50" s="699"/>
      <c r="DW50" s="700"/>
      <c r="DX50" s="700"/>
      <c r="DY50" s="700"/>
      <c r="DZ50" s="705"/>
      <c r="EA50" s="48"/>
    </row>
    <row r="51" spans="1:131" ht="26.25" customHeight="1" x14ac:dyDescent="0.2">
      <c r="A51" s="52">
        <v>24</v>
      </c>
      <c r="B51" s="699"/>
      <c r="C51" s="700"/>
      <c r="D51" s="700"/>
      <c r="E51" s="700"/>
      <c r="F51" s="700"/>
      <c r="G51" s="700"/>
      <c r="H51" s="700"/>
      <c r="I51" s="700"/>
      <c r="J51" s="700"/>
      <c r="K51" s="700"/>
      <c r="L51" s="700"/>
      <c r="M51" s="700"/>
      <c r="N51" s="700"/>
      <c r="O51" s="700"/>
      <c r="P51" s="701"/>
      <c r="Q51" s="963"/>
      <c r="R51" s="964"/>
      <c r="S51" s="964"/>
      <c r="T51" s="964"/>
      <c r="U51" s="964"/>
      <c r="V51" s="964"/>
      <c r="W51" s="964"/>
      <c r="X51" s="964"/>
      <c r="Y51" s="964"/>
      <c r="Z51" s="964"/>
      <c r="AA51" s="964"/>
      <c r="AB51" s="964"/>
      <c r="AC51" s="964"/>
      <c r="AD51" s="964"/>
      <c r="AE51" s="965"/>
      <c r="AF51" s="966"/>
      <c r="AG51" s="703"/>
      <c r="AH51" s="703"/>
      <c r="AI51" s="703"/>
      <c r="AJ51" s="967"/>
      <c r="AK51" s="968"/>
      <c r="AL51" s="964"/>
      <c r="AM51" s="964"/>
      <c r="AN51" s="964"/>
      <c r="AO51" s="964"/>
      <c r="AP51" s="964"/>
      <c r="AQ51" s="964"/>
      <c r="AR51" s="964"/>
      <c r="AS51" s="964"/>
      <c r="AT51" s="964"/>
      <c r="AU51" s="964"/>
      <c r="AV51" s="964"/>
      <c r="AW51" s="964"/>
      <c r="AX51" s="964"/>
      <c r="AY51" s="964"/>
      <c r="AZ51" s="969"/>
      <c r="BA51" s="969"/>
      <c r="BB51" s="969"/>
      <c r="BC51" s="969"/>
      <c r="BD51" s="969"/>
      <c r="BE51" s="945"/>
      <c r="BF51" s="945"/>
      <c r="BG51" s="945"/>
      <c r="BH51" s="945"/>
      <c r="BI51" s="946"/>
      <c r="BJ51" s="56"/>
      <c r="BK51" s="56"/>
      <c r="BL51" s="56"/>
      <c r="BM51" s="56"/>
      <c r="BN51" s="56"/>
      <c r="BO51" s="55"/>
      <c r="BP51" s="55"/>
      <c r="BQ51" s="52">
        <v>45</v>
      </c>
      <c r="BR51" s="72"/>
      <c r="BS51" s="699"/>
      <c r="BT51" s="700"/>
      <c r="BU51" s="700"/>
      <c r="BV51" s="700"/>
      <c r="BW51" s="700"/>
      <c r="BX51" s="700"/>
      <c r="BY51" s="700"/>
      <c r="BZ51" s="700"/>
      <c r="CA51" s="700"/>
      <c r="CB51" s="700"/>
      <c r="CC51" s="700"/>
      <c r="CD51" s="700"/>
      <c r="CE51" s="700"/>
      <c r="CF51" s="700"/>
      <c r="CG51" s="701"/>
      <c r="CH51" s="702"/>
      <c r="CI51" s="703"/>
      <c r="CJ51" s="703"/>
      <c r="CK51" s="703"/>
      <c r="CL51" s="704"/>
      <c r="CM51" s="702"/>
      <c r="CN51" s="703"/>
      <c r="CO51" s="703"/>
      <c r="CP51" s="703"/>
      <c r="CQ51" s="704"/>
      <c r="CR51" s="702"/>
      <c r="CS51" s="703"/>
      <c r="CT51" s="703"/>
      <c r="CU51" s="703"/>
      <c r="CV51" s="704"/>
      <c r="CW51" s="702"/>
      <c r="CX51" s="703"/>
      <c r="CY51" s="703"/>
      <c r="CZ51" s="703"/>
      <c r="DA51" s="704"/>
      <c r="DB51" s="702"/>
      <c r="DC51" s="703"/>
      <c r="DD51" s="703"/>
      <c r="DE51" s="703"/>
      <c r="DF51" s="704"/>
      <c r="DG51" s="702"/>
      <c r="DH51" s="703"/>
      <c r="DI51" s="703"/>
      <c r="DJ51" s="703"/>
      <c r="DK51" s="704"/>
      <c r="DL51" s="702"/>
      <c r="DM51" s="703"/>
      <c r="DN51" s="703"/>
      <c r="DO51" s="703"/>
      <c r="DP51" s="704"/>
      <c r="DQ51" s="702"/>
      <c r="DR51" s="703"/>
      <c r="DS51" s="703"/>
      <c r="DT51" s="703"/>
      <c r="DU51" s="704"/>
      <c r="DV51" s="699"/>
      <c r="DW51" s="700"/>
      <c r="DX51" s="700"/>
      <c r="DY51" s="700"/>
      <c r="DZ51" s="705"/>
      <c r="EA51" s="48"/>
    </row>
    <row r="52" spans="1:131" ht="26.25" customHeight="1" x14ac:dyDescent="0.2">
      <c r="A52" s="52">
        <v>25</v>
      </c>
      <c r="B52" s="699"/>
      <c r="C52" s="700"/>
      <c r="D52" s="700"/>
      <c r="E52" s="700"/>
      <c r="F52" s="700"/>
      <c r="G52" s="700"/>
      <c r="H52" s="700"/>
      <c r="I52" s="700"/>
      <c r="J52" s="700"/>
      <c r="K52" s="700"/>
      <c r="L52" s="700"/>
      <c r="M52" s="700"/>
      <c r="N52" s="700"/>
      <c r="O52" s="700"/>
      <c r="P52" s="701"/>
      <c r="Q52" s="963"/>
      <c r="R52" s="964"/>
      <c r="S52" s="964"/>
      <c r="T52" s="964"/>
      <c r="U52" s="964"/>
      <c r="V52" s="964"/>
      <c r="W52" s="964"/>
      <c r="X52" s="964"/>
      <c r="Y52" s="964"/>
      <c r="Z52" s="964"/>
      <c r="AA52" s="964"/>
      <c r="AB52" s="964"/>
      <c r="AC52" s="964"/>
      <c r="AD52" s="964"/>
      <c r="AE52" s="965"/>
      <c r="AF52" s="966"/>
      <c r="AG52" s="703"/>
      <c r="AH52" s="703"/>
      <c r="AI52" s="703"/>
      <c r="AJ52" s="967"/>
      <c r="AK52" s="968"/>
      <c r="AL52" s="964"/>
      <c r="AM52" s="964"/>
      <c r="AN52" s="964"/>
      <c r="AO52" s="964"/>
      <c r="AP52" s="964"/>
      <c r="AQ52" s="964"/>
      <c r="AR52" s="964"/>
      <c r="AS52" s="964"/>
      <c r="AT52" s="964"/>
      <c r="AU52" s="964"/>
      <c r="AV52" s="964"/>
      <c r="AW52" s="964"/>
      <c r="AX52" s="964"/>
      <c r="AY52" s="964"/>
      <c r="AZ52" s="969"/>
      <c r="BA52" s="969"/>
      <c r="BB52" s="969"/>
      <c r="BC52" s="969"/>
      <c r="BD52" s="969"/>
      <c r="BE52" s="945"/>
      <c r="BF52" s="945"/>
      <c r="BG52" s="945"/>
      <c r="BH52" s="945"/>
      <c r="BI52" s="946"/>
      <c r="BJ52" s="56"/>
      <c r="BK52" s="56"/>
      <c r="BL52" s="56"/>
      <c r="BM52" s="56"/>
      <c r="BN52" s="56"/>
      <c r="BO52" s="55"/>
      <c r="BP52" s="55"/>
      <c r="BQ52" s="52">
        <v>46</v>
      </c>
      <c r="BR52" s="72"/>
      <c r="BS52" s="699"/>
      <c r="BT52" s="700"/>
      <c r="BU52" s="700"/>
      <c r="BV52" s="700"/>
      <c r="BW52" s="700"/>
      <c r="BX52" s="700"/>
      <c r="BY52" s="700"/>
      <c r="BZ52" s="700"/>
      <c r="CA52" s="700"/>
      <c r="CB52" s="700"/>
      <c r="CC52" s="700"/>
      <c r="CD52" s="700"/>
      <c r="CE52" s="700"/>
      <c r="CF52" s="700"/>
      <c r="CG52" s="701"/>
      <c r="CH52" s="702"/>
      <c r="CI52" s="703"/>
      <c r="CJ52" s="703"/>
      <c r="CK52" s="703"/>
      <c r="CL52" s="704"/>
      <c r="CM52" s="702"/>
      <c r="CN52" s="703"/>
      <c r="CO52" s="703"/>
      <c r="CP52" s="703"/>
      <c r="CQ52" s="704"/>
      <c r="CR52" s="702"/>
      <c r="CS52" s="703"/>
      <c r="CT52" s="703"/>
      <c r="CU52" s="703"/>
      <c r="CV52" s="704"/>
      <c r="CW52" s="702"/>
      <c r="CX52" s="703"/>
      <c r="CY52" s="703"/>
      <c r="CZ52" s="703"/>
      <c r="DA52" s="704"/>
      <c r="DB52" s="702"/>
      <c r="DC52" s="703"/>
      <c r="DD52" s="703"/>
      <c r="DE52" s="703"/>
      <c r="DF52" s="704"/>
      <c r="DG52" s="702"/>
      <c r="DH52" s="703"/>
      <c r="DI52" s="703"/>
      <c r="DJ52" s="703"/>
      <c r="DK52" s="704"/>
      <c r="DL52" s="702"/>
      <c r="DM52" s="703"/>
      <c r="DN52" s="703"/>
      <c r="DO52" s="703"/>
      <c r="DP52" s="704"/>
      <c r="DQ52" s="702"/>
      <c r="DR52" s="703"/>
      <c r="DS52" s="703"/>
      <c r="DT52" s="703"/>
      <c r="DU52" s="704"/>
      <c r="DV52" s="699"/>
      <c r="DW52" s="700"/>
      <c r="DX52" s="700"/>
      <c r="DY52" s="700"/>
      <c r="DZ52" s="705"/>
      <c r="EA52" s="48"/>
    </row>
    <row r="53" spans="1:131" ht="26.25" customHeight="1" x14ac:dyDescent="0.2">
      <c r="A53" s="52">
        <v>26</v>
      </c>
      <c r="B53" s="699"/>
      <c r="C53" s="700"/>
      <c r="D53" s="700"/>
      <c r="E53" s="700"/>
      <c r="F53" s="700"/>
      <c r="G53" s="700"/>
      <c r="H53" s="700"/>
      <c r="I53" s="700"/>
      <c r="J53" s="700"/>
      <c r="K53" s="700"/>
      <c r="L53" s="700"/>
      <c r="M53" s="700"/>
      <c r="N53" s="700"/>
      <c r="O53" s="700"/>
      <c r="P53" s="701"/>
      <c r="Q53" s="963"/>
      <c r="R53" s="964"/>
      <c r="S53" s="964"/>
      <c r="T53" s="964"/>
      <c r="U53" s="964"/>
      <c r="V53" s="964"/>
      <c r="W53" s="964"/>
      <c r="X53" s="964"/>
      <c r="Y53" s="964"/>
      <c r="Z53" s="964"/>
      <c r="AA53" s="964"/>
      <c r="AB53" s="964"/>
      <c r="AC53" s="964"/>
      <c r="AD53" s="964"/>
      <c r="AE53" s="965"/>
      <c r="AF53" s="966"/>
      <c r="AG53" s="703"/>
      <c r="AH53" s="703"/>
      <c r="AI53" s="703"/>
      <c r="AJ53" s="967"/>
      <c r="AK53" s="968"/>
      <c r="AL53" s="964"/>
      <c r="AM53" s="964"/>
      <c r="AN53" s="964"/>
      <c r="AO53" s="964"/>
      <c r="AP53" s="964"/>
      <c r="AQ53" s="964"/>
      <c r="AR53" s="964"/>
      <c r="AS53" s="964"/>
      <c r="AT53" s="964"/>
      <c r="AU53" s="964"/>
      <c r="AV53" s="964"/>
      <c r="AW53" s="964"/>
      <c r="AX53" s="964"/>
      <c r="AY53" s="964"/>
      <c r="AZ53" s="969"/>
      <c r="BA53" s="969"/>
      <c r="BB53" s="969"/>
      <c r="BC53" s="969"/>
      <c r="BD53" s="969"/>
      <c r="BE53" s="945"/>
      <c r="BF53" s="945"/>
      <c r="BG53" s="945"/>
      <c r="BH53" s="945"/>
      <c r="BI53" s="946"/>
      <c r="BJ53" s="56"/>
      <c r="BK53" s="56"/>
      <c r="BL53" s="56"/>
      <c r="BM53" s="56"/>
      <c r="BN53" s="56"/>
      <c r="BO53" s="55"/>
      <c r="BP53" s="55"/>
      <c r="BQ53" s="52">
        <v>47</v>
      </c>
      <c r="BR53" s="72"/>
      <c r="BS53" s="699"/>
      <c r="BT53" s="700"/>
      <c r="BU53" s="700"/>
      <c r="BV53" s="700"/>
      <c r="BW53" s="700"/>
      <c r="BX53" s="700"/>
      <c r="BY53" s="700"/>
      <c r="BZ53" s="700"/>
      <c r="CA53" s="700"/>
      <c r="CB53" s="700"/>
      <c r="CC53" s="700"/>
      <c r="CD53" s="700"/>
      <c r="CE53" s="700"/>
      <c r="CF53" s="700"/>
      <c r="CG53" s="701"/>
      <c r="CH53" s="702"/>
      <c r="CI53" s="703"/>
      <c r="CJ53" s="703"/>
      <c r="CK53" s="703"/>
      <c r="CL53" s="704"/>
      <c r="CM53" s="702"/>
      <c r="CN53" s="703"/>
      <c r="CO53" s="703"/>
      <c r="CP53" s="703"/>
      <c r="CQ53" s="704"/>
      <c r="CR53" s="702"/>
      <c r="CS53" s="703"/>
      <c r="CT53" s="703"/>
      <c r="CU53" s="703"/>
      <c r="CV53" s="704"/>
      <c r="CW53" s="702"/>
      <c r="CX53" s="703"/>
      <c r="CY53" s="703"/>
      <c r="CZ53" s="703"/>
      <c r="DA53" s="704"/>
      <c r="DB53" s="702"/>
      <c r="DC53" s="703"/>
      <c r="DD53" s="703"/>
      <c r="DE53" s="703"/>
      <c r="DF53" s="704"/>
      <c r="DG53" s="702"/>
      <c r="DH53" s="703"/>
      <c r="DI53" s="703"/>
      <c r="DJ53" s="703"/>
      <c r="DK53" s="704"/>
      <c r="DL53" s="702"/>
      <c r="DM53" s="703"/>
      <c r="DN53" s="703"/>
      <c r="DO53" s="703"/>
      <c r="DP53" s="704"/>
      <c r="DQ53" s="702"/>
      <c r="DR53" s="703"/>
      <c r="DS53" s="703"/>
      <c r="DT53" s="703"/>
      <c r="DU53" s="704"/>
      <c r="DV53" s="699"/>
      <c r="DW53" s="700"/>
      <c r="DX53" s="700"/>
      <c r="DY53" s="700"/>
      <c r="DZ53" s="705"/>
      <c r="EA53" s="48"/>
    </row>
    <row r="54" spans="1:131" ht="26.25" customHeight="1" x14ac:dyDescent="0.2">
      <c r="A54" s="52">
        <v>27</v>
      </c>
      <c r="B54" s="699"/>
      <c r="C54" s="700"/>
      <c r="D54" s="700"/>
      <c r="E54" s="700"/>
      <c r="F54" s="700"/>
      <c r="G54" s="700"/>
      <c r="H54" s="700"/>
      <c r="I54" s="700"/>
      <c r="J54" s="700"/>
      <c r="K54" s="700"/>
      <c r="L54" s="700"/>
      <c r="M54" s="700"/>
      <c r="N54" s="700"/>
      <c r="O54" s="700"/>
      <c r="P54" s="701"/>
      <c r="Q54" s="963"/>
      <c r="R54" s="964"/>
      <c r="S54" s="964"/>
      <c r="T54" s="964"/>
      <c r="U54" s="964"/>
      <c r="V54" s="964"/>
      <c r="W54" s="964"/>
      <c r="X54" s="964"/>
      <c r="Y54" s="964"/>
      <c r="Z54" s="964"/>
      <c r="AA54" s="964"/>
      <c r="AB54" s="964"/>
      <c r="AC54" s="964"/>
      <c r="AD54" s="964"/>
      <c r="AE54" s="965"/>
      <c r="AF54" s="966"/>
      <c r="AG54" s="703"/>
      <c r="AH54" s="703"/>
      <c r="AI54" s="703"/>
      <c r="AJ54" s="967"/>
      <c r="AK54" s="968"/>
      <c r="AL54" s="964"/>
      <c r="AM54" s="964"/>
      <c r="AN54" s="964"/>
      <c r="AO54" s="964"/>
      <c r="AP54" s="964"/>
      <c r="AQ54" s="964"/>
      <c r="AR54" s="964"/>
      <c r="AS54" s="964"/>
      <c r="AT54" s="964"/>
      <c r="AU54" s="964"/>
      <c r="AV54" s="964"/>
      <c r="AW54" s="964"/>
      <c r="AX54" s="964"/>
      <c r="AY54" s="964"/>
      <c r="AZ54" s="969"/>
      <c r="BA54" s="969"/>
      <c r="BB54" s="969"/>
      <c r="BC54" s="969"/>
      <c r="BD54" s="969"/>
      <c r="BE54" s="945"/>
      <c r="BF54" s="945"/>
      <c r="BG54" s="945"/>
      <c r="BH54" s="945"/>
      <c r="BI54" s="946"/>
      <c r="BJ54" s="56"/>
      <c r="BK54" s="56"/>
      <c r="BL54" s="56"/>
      <c r="BM54" s="56"/>
      <c r="BN54" s="56"/>
      <c r="BO54" s="55"/>
      <c r="BP54" s="55"/>
      <c r="BQ54" s="52">
        <v>48</v>
      </c>
      <c r="BR54" s="72"/>
      <c r="BS54" s="699"/>
      <c r="BT54" s="700"/>
      <c r="BU54" s="700"/>
      <c r="BV54" s="700"/>
      <c r="BW54" s="700"/>
      <c r="BX54" s="700"/>
      <c r="BY54" s="700"/>
      <c r="BZ54" s="700"/>
      <c r="CA54" s="700"/>
      <c r="CB54" s="700"/>
      <c r="CC54" s="700"/>
      <c r="CD54" s="700"/>
      <c r="CE54" s="700"/>
      <c r="CF54" s="700"/>
      <c r="CG54" s="701"/>
      <c r="CH54" s="702"/>
      <c r="CI54" s="703"/>
      <c r="CJ54" s="703"/>
      <c r="CK54" s="703"/>
      <c r="CL54" s="704"/>
      <c r="CM54" s="702"/>
      <c r="CN54" s="703"/>
      <c r="CO54" s="703"/>
      <c r="CP54" s="703"/>
      <c r="CQ54" s="704"/>
      <c r="CR54" s="702"/>
      <c r="CS54" s="703"/>
      <c r="CT54" s="703"/>
      <c r="CU54" s="703"/>
      <c r="CV54" s="704"/>
      <c r="CW54" s="702"/>
      <c r="CX54" s="703"/>
      <c r="CY54" s="703"/>
      <c r="CZ54" s="703"/>
      <c r="DA54" s="704"/>
      <c r="DB54" s="702"/>
      <c r="DC54" s="703"/>
      <c r="DD54" s="703"/>
      <c r="DE54" s="703"/>
      <c r="DF54" s="704"/>
      <c r="DG54" s="702"/>
      <c r="DH54" s="703"/>
      <c r="DI54" s="703"/>
      <c r="DJ54" s="703"/>
      <c r="DK54" s="704"/>
      <c r="DL54" s="702"/>
      <c r="DM54" s="703"/>
      <c r="DN54" s="703"/>
      <c r="DO54" s="703"/>
      <c r="DP54" s="704"/>
      <c r="DQ54" s="702"/>
      <c r="DR54" s="703"/>
      <c r="DS54" s="703"/>
      <c r="DT54" s="703"/>
      <c r="DU54" s="704"/>
      <c r="DV54" s="699"/>
      <c r="DW54" s="700"/>
      <c r="DX54" s="700"/>
      <c r="DY54" s="700"/>
      <c r="DZ54" s="705"/>
      <c r="EA54" s="48"/>
    </row>
    <row r="55" spans="1:131" ht="26.25" customHeight="1" x14ac:dyDescent="0.2">
      <c r="A55" s="52">
        <v>28</v>
      </c>
      <c r="B55" s="699"/>
      <c r="C55" s="700"/>
      <c r="D55" s="700"/>
      <c r="E55" s="700"/>
      <c r="F55" s="700"/>
      <c r="G55" s="700"/>
      <c r="H55" s="700"/>
      <c r="I55" s="700"/>
      <c r="J55" s="700"/>
      <c r="K55" s="700"/>
      <c r="L55" s="700"/>
      <c r="M55" s="700"/>
      <c r="N55" s="700"/>
      <c r="O55" s="700"/>
      <c r="P55" s="701"/>
      <c r="Q55" s="963"/>
      <c r="R55" s="964"/>
      <c r="S55" s="964"/>
      <c r="T55" s="964"/>
      <c r="U55" s="964"/>
      <c r="V55" s="964"/>
      <c r="W55" s="964"/>
      <c r="X55" s="964"/>
      <c r="Y55" s="964"/>
      <c r="Z55" s="964"/>
      <c r="AA55" s="964"/>
      <c r="AB55" s="964"/>
      <c r="AC55" s="964"/>
      <c r="AD55" s="964"/>
      <c r="AE55" s="965"/>
      <c r="AF55" s="966"/>
      <c r="AG55" s="703"/>
      <c r="AH55" s="703"/>
      <c r="AI55" s="703"/>
      <c r="AJ55" s="967"/>
      <c r="AK55" s="968"/>
      <c r="AL55" s="964"/>
      <c r="AM55" s="964"/>
      <c r="AN55" s="964"/>
      <c r="AO55" s="964"/>
      <c r="AP55" s="964"/>
      <c r="AQ55" s="964"/>
      <c r="AR55" s="964"/>
      <c r="AS55" s="964"/>
      <c r="AT55" s="964"/>
      <c r="AU55" s="964"/>
      <c r="AV55" s="964"/>
      <c r="AW55" s="964"/>
      <c r="AX55" s="964"/>
      <c r="AY55" s="964"/>
      <c r="AZ55" s="969"/>
      <c r="BA55" s="969"/>
      <c r="BB55" s="969"/>
      <c r="BC55" s="969"/>
      <c r="BD55" s="969"/>
      <c r="BE55" s="945"/>
      <c r="BF55" s="945"/>
      <c r="BG55" s="945"/>
      <c r="BH55" s="945"/>
      <c r="BI55" s="946"/>
      <c r="BJ55" s="56"/>
      <c r="BK55" s="56"/>
      <c r="BL55" s="56"/>
      <c r="BM55" s="56"/>
      <c r="BN55" s="56"/>
      <c r="BO55" s="55"/>
      <c r="BP55" s="55"/>
      <c r="BQ55" s="52">
        <v>49</v>
      </c>
      <c r="BR55" s="72"/>
      <c r="BS55" s="699"/>
      <c r="BT55" s="700"/>
      <c r="BU55" s="700"/>
      <c r="BV55" s="700"/>
      <c r="BW55" s="700"/>
      <c r="BX55" s="700"/>
      <c r="BY55" s="700"/>
      <c r="BZ55" s="700"/>
      <c r="CA55" s="700"/>
      <c r="CB55" s="700"/>
      <c r="CC55" s="700"/>
      <c r="CD55" s="700"/>
      <c r="CE55" s="700"/>
      <c r="CF55" s="700"/>
      <c r="CG55" s="701"/>
      <c r="CH55" s="702"/>
      <c r="CI55" s="703"/>
      <c r="CJ55" s="703"/>
      <c r="CK55" s="703"/>
      <c r="CL55" s="704"/>
      <c r="CM55" s="702"/>
      <c r="CN55" s="703"/>
      <c r="CO55" s="703"/>
      <c r="CP55" s="703"/>
      <c r="CQ55" s="704"/>
      <c r="CR55" s="702"/>
      <c r="CS55" s="703"/>
      <c r="CT55" s="703"/>
      <c r="CU55" s="703"/>
      <c r="CV55" s="704"/>
      <c r="CW55" s="702"/>
      <c r="CX55" s="703"/>
      <c r="CY55" s="703"/>
      <c r="CZ55" s="703"/>
      <c r="DA55" s="704"/>
      <c r="DB55" s="702"/>
      <c r="DC55" s="703"/>
      <c r="DD55" s="703"/>
      <c r="DE55" s="703"/>
      <c r="DF55" s="704"/>
      <c r="DG55" s="702"/>
      <c r="DH55" s="703"/>
      <c r="DI55" s="703"/>
      <c r="DJ55" s="703"/>
      <c r="DK55" s="704"/>
      <c r="DL55" s="702"/>
      <c r="DM55" s="703"/>
      <c r="DN55" s="703"/>
      <c r="DO55" s="703"/>
      <c r="DP55" s="704"/>
      <c r="DQ55" s="702"/>
      <c r="DR55" s="703"/>
      <c r="DS55" s="703"/>
      <c r="DT55" s="703"/>
      <c r="DU55" s="704"/>
      <c r="DV55" s="699"/>
      <c r="DW55" s="700"/>
      <c r="DX55" s="700"/>
      <c r="DY55" s="700"/>
      <c r="DZ55" s="705"/>
      <c r="EA55" s="48"/>
    </row>
    <row r="56" spans="1:131" ht="26.25" customHeight="1" x14ac:dyDescent="0.2">
      <c r="A56" s="52">
        <v>29</v>
      </c>
      <c r="B56" s="699"/>
      <c r="C56" s="700"/>
      <c r="D56" s="700"/>
      <c r="E56" s="700"/>
      <c r="F56" s="700"/>
      <c r="G56" s="700"/>
      <c r="H56" s="700"/>
      <c r="I56" s="700"/>
      <c r="J56" s="700"/>
      <c r="K56" s="700"/>
      <c r="L56" s="700"/>
      <c r="M56" s="700"/>
      <c r="N56" s="700"/>
      <c r="O56" s="700"/>
      <c r="P56" s="701"/>
      <c r="Q56" s="963"/>
      <c r="R56" s="964"/>
      <c r="S56" s="964"/>
      <c r="T56" s="964"/>
      <c r="U56" s="964"/>
      <c r="V56" s="964"/>
      <c r="W56" s="964"/>
      <c r="X56" s="964"/>
      <c r="Y56" s="964"/>
      <c r="Z56" s="964"/>
      <c r="AA56" s="964"/>
      <c r="AB56" s="964"/>
      <c r="AC56" s="964"/>
      <c r="AD56" s="964"/>
      <c r="AE56" s="965"/>
      <c r="AF56" s="966"/>
      <c r="AG56" s="703"/>
      <c r="AH56" s="703"/>
      <c r="AI56" s="703"/>
      <c r="AJ56" s="967"/>
      <c r="AK56" s="968"/>
      <c r="AL56" s="964"/>
      <c r="AM56" s="964"/>
      <c r="AN56" s="964"/>
      <c r="AO56" s="964"/>
      <c r="AP56" s="964"/>
      <c r="AQ56" s="964"/>
      <c r="AR56" s="964"/>
      <c r="AS56" s="964"/>
      <c r="AT56" s="964"/>
      <c r="AU56" s="964"/>
      <c r="AV56" s="964"/>
      <c r="AW56" s="964"/>
      <c r="AX56" s="964"/>
      <c r="AY56" s="964"/>
      <c r="AZ56" s="969"/>
      <c r="BA56" s="969"/>
      <c r="BB56" s="969"/>
      <c r="BC56" s="969"/>
      <c r="BD56" s="969"/>
      <c r="BE56" s="945"/>
      <c r="BF56" s="945"/>
      <c r="BG56" s="945"/>
      <c r="BH56" s="945"/>
      <c r="BI56" s="946"/>
      <c r="BJ56" s="56"/>
      <c r="BK56" s="56"/>
      <c r="BL56" s="56"/>
      <c r="BM56" s="56"/>
      <c r="BN56" s="56"/>
      <c r="BO56" s="55"/>
      <c r="BP56" s="55"/>
      <c r="BQ56" s="52">
        <v>50</v>
      </c>
      <c r="BR56" s="72"/>
      <c r="BS56" s="699"/>
      <c r="BT56" s="700"/>
      <c r="BU56" s="700"/>
      <c r="BV56" s="700"/>
      <c r="BW56" s="700"/>
      <c r="BX56" s="700"/>
      <c r="BY56" s="700"/>
      <c r="BZ56" s="700"/>
      <c r="CA56" s="700"/>
      <c r="CB56" s="700"/>
      <c r="CC56" s="700"/>
      <c r="CD56" s="700"/>
      <c r="CE56" s="700"/>
      <c r="CF56" s="700"/>
      <c r="CG56" s="701"/>
      <c r="CH56" s="702"/>
      <c r="CI56" s="703"/>
      <c r="CJ56" s="703"/>
      <c r="CK56" s="703"/>
      <c r="CL56" s="704"/>
      <c r="CM56" s="702"/>
      <c r="CN56" s="703"/>
      <c r="CO56" s="703"/>
      <c r="CP56" s="703"/>
      <c r="CQ56" s="704"/>
      <c r="CR56" s="702"/>
      <c r="CS56" s="703"/>
      <c r="CT56" s="703"/>
      <c r="CU56" s="703"/>
      <c r="CV56" s="704"/>
      <c r="CW56" s="702"/>
      <c r="CX56" s="703"/>
      <c r="CY56" s="703"/>
      <c r="CZ56" s="703"/>
      <c r="DA56" s="704"/>
      <c r="DB56" s="702"/>
      <c r="DC56" s="703"/>
      <c r="DD56" s="703"/>
      <c r="DE56" s="703"/>
      <c r="DF56" s="704"/>
      <c r="DG56" s="702"/>
      <c r="DH56" s="703"/>
      <c r="DI56" s="703"/>
      <c r="DJ56" s="703"/>
      <c r="DK56" s="704"/>
      <c r="DL56" s="702"/>
      <c r="DM56" s="703"/>
      <c r="DN56" s="703"/>
      <c r="DO56" s="703"/>
      <c r="DP56" s="704"/>
      <c r="DQ56" s="702"/>
      <c r="DR56" s="703"/>
      <c r="DS56" s="703"/>
      <c r="DT56" s="703"/>
      <c r="DU56" s="704"/>
      <c r="DV56" s="699"/>
      <c r="DW56" s="700"/>
      <c r="DX56" s="700"/>
      <c r="DY56" s="700"/>
      <c r="DZ56" s="705"/>
      <c r="EA56" s="48"/>
    </row>
    <row r="57" spans="1:131" ht="26.25" customHeight="1" x14ac:dyDescent="0.2">
      <c r="A57" s="52">
        <v>30</v>
      </c>
      <c r="B57" s="699"/>
      <c r="C57" s="700"/>
      <c r="D57" s="700"/>
      <c r="E57" s="700"/>
      <c r="F57" s="700"/>
      <c r="G57" s="700"/>
      <c r="H57" s="700"/>
      <c r="I57" s="700"/>
      <c r="J57" s="700"/>
      <c r="K57" s="700"/>
      <c r="L57" s="700"/>
      <c r="M57" s="700"/>
      <c r="N57" s="700"/>
      <c r="O57" s="700"/>
      <c r="P57" s="701"/>
      <c r="Q57" s="963"/>
      <c r="R57" s="964"/>
      <c r="S57" s="964"/>
      <c r="T57" s="964"/>
      <c r="U57" s="964"/>
      <c r="V57" s="964"/>
      <c r="W57" s="964"/>
      <c r="X57" s="964"/>
      <c r="Y57" s="964"/>
      <c r="Z57" s="964"/>
      <c r="AA57" s="964"/>
      <c r="AB57" s="964"/>
      <c r="AC57" s="964"/>
      <c r="AD57" s="964"/>
      <c r="AE57" s="965"/>
      <c r="AF57" s="966"/>
      <c r="AG57" s="703"/>
      <c r="AH57" s="703"/>
      <c r="AI57" s="703"/>
      <c r="AJ57" s="967"/>
      <c r="AK57" s="968"/>
      <c r="AL57" s="964"/>
      <c r="AM57" s="964"/>
      <c r="AN57" s="964"/>
      <c r="AO57" s="964"/>
      <c r="AP57" s="964"/>
      <c r="AQ57" s="964"/>
      <c r="AR57" s="964"/>
      <c r="AS57" s="964"/>
      <c r="AT57" s="964"/>
      <c r="AU57" s="964"/>
      <c r="AV57" s="964"/>
      <c r="AW57" s="964"/>
      <c r="AX57" s="964"/>
      <c r="AY57" s="964"/>
      <c r="AZ57" s="969"/>
      <c r="BA57" s="969"/>
      <c r="BB57" s="969"/>
      <c r="BC57" s="969"/>
      <c r="BD57" s="969"/>
      <c r="BE57" s="945"/>
      <c r="BF57" s="945"/>
      <c r="BG57" s="945"/>
      <c r="BH57" s="945"/>
      <c r="BI57" s="946"/>
      <c r="BJ57" s="56"/>
      <c r="BK57" s="56"/>
      <c r="BL57" s="56"/>
      <c r="BM57" s="56"/>
      <c r="BN57" s="56"/>
      <c r="BO57" s="55"/>
      <c r="BP57" s="55"/>
      <c r="BQ57" s="52">
        <v>51</v>
      </c>
      <c r="BR57" s="72"/>
      <c r="BS57" s="699"/>
      <c r="BT57" s="700"/>
      <c r="BU57" s="700"/>
      <c r="BV57" s="700"/>
      <c r="BW57" s="700"/>
      <c r="BX57" s="700"/>
      <c r="BY57" s="700"/>
      <c r="BZ57" s="700"/>
      <c r="CA57" s="700"/>
      <c r="CB57" s="700"/>
      <c r="CC57" s="700"/>
      <c r="CD57" s="700"/>
      <c r="CE57" s="700"/>
      <c r="CF57" s="700"/>
      <c r="CG57" s="701"/>
      <c r="CH57" s="702"/>
      <c r="CI57" s="703"/>
      <c r="CJ57" s="703"/>
      <c r="CK57" s="703"/>
      <c r="CL57" s="704"/>
      <c r="CM57" s="702"/>
      <c r="CN57" s="703"/>
      <c r="CO57" s="703"/>
      <c r="CP57" s="703"/>
      <c r="CQ57" s="704"/>
      <c r="CR57" s="702"/>
      <c r="CS57" s="703"/>
      <c r="CT57" s="703"/>
      <c r="CU57" s="703"/>
      <c r="CV57" s="704"/>
      <c r="CW57" s="702"/>
      <c r="CX57" s="703"/>
      <c r="CY57" s="703"/>
      <c r="CZ57" s="703"/>
      <c r="DA57" s="704"/>
      <c r="DB57" s="702"/>
      <c r="DC57" s="703"/>
      <c r="DD57" s="703"/>
      <c r="DE57" s="703"/>
      <c r="DF57" s="704"/>
      <c r="DG57" s="702"/>
      <c r="DH57" s="703"/>
      <c r="DI57" s="703"/>
      <c r="DJ57" s="703"/>
      <c r="DK57" s="704"/>
      <c r="DL57" s="702"/>
      <c r="DM57" s="703"/>
      <c r="DN57" s="703"/>
      <c r="DO57" s="703"/>
      <c r="DP57" s="704"/>
      <c r="DQ57" s="702"/>
      <c r="DR57" s="703"/>
      <c r="DS57" s="703"/>
      <c r="DT57" s="703"/>
      <c r="DU57" s="704"/>
      <c r="DV57" s="699"/>
      <c r="DW57" s="700"/>
      <c r="DX57" s="700"/>
      <c r="DY57" s="700"/>
      <c r="DZ57" s="705"/>
      <c r="EA57" s="48"/>
    </row>
    <row r="58" spans="1:131" ht="26.25" customHeight="1" x14ac:dyDescent="0.2">
      <c r="A58" s="52">
        <v>31</v>
      </c>
      <c r="B58" s="699"/>
      <c r="C58" s="700"/>
      <c r="D58" s="700"/>
      <c r="E58" s="700"/>
      <c r="F58" s="700"/>
      <c r="G58" s="700"/>
      <c r="H58" s="700"/>
      <c r="I58" s="700"/>
      <c r="J58" s="700"/>
      <c r="K58" s="700"/>
      <c r="L58" s="700"/>
      <c r="M58" s="700"/>
      <c r="N58" s="700"/>
      <c r="O58" s="700"/>
      <c r="P58" s="701"/>
      <c r="Q58" s="963"/>
      <c r="R58" s="964"/>
      <c r="S58" s="964"/>
      <c r="T58" s="964"/>
      <c r="U58" s="964"/>
      <c r="V58" s="964"/>
      <c r="W58" s="964"/>
      <c r="X58" s="964"/>
      <c r="Y58" s="964"/>
      <c r="Z58" s="964"/>
      <c r="AA58" s="964"/>
      <c r="AB58" s="964"/>
      <c r="AC58" s="964"/>
      <c r="AD58" s="964"/>
      <c r="AE58" s="965"/>
      <c r="AF58" s="966"/>
      <c r="AG58" s="703"/>
      <c r="AH58" s="703"/>
      <c r="AI58" s="703"/>
      <c r="AJ58" s="967"/>
      <c r="AK58" s="968"/>
      <c r="AL58" s="964"/>
      <c r="AM58" s="964"/>
      <c r="AN58" s="964"/>
      <c r="AO58" s="964"/>
      <c r="AP58" s="964"/>
      <c r="AQ58" s="964"/>
      <c r="AR58" s="964"/>
      <c r="AS58" s="964"/>
      <c r="AT58" s="964"/>
      <c r="AU58" s="964"/>
      <c r="AV58" s="964"/>
      <c r="AW58" s="964"/>
      <c r="AX58" s="964"/>
      <c r="AY58" s="964"/>
      <c r="AZ58" s="969"/>
      <c r="BA58" s="969"/>
      <c r="BB58" s="969"/>
      <c r="BC58" s="969"/>
      <c r="BD58" s="969"/>
      <c r="BE58" s="945"/>
      <c r="BF58" s="945"/>
      <c r="BG58" s="945"/>
      <c r="BH58" s="945"/>
      <c r="BI58" s="946"/>
      <c r="BJ58" s="56"/>
      <c r="BK58" s="56"/>
      <c r="BL58" s="56"/>
      <c r="BM58" s="56"/>
      <c r="BN58" s="56"/>
      <c r="BO58" s="55"/>
      <c r="BP58" s="55"/>
      <c r="BQ58" s="52">
        <v>52</v>
      </c>
      <c r="BR58" s="72"/>
      <c r="BS58" s="699"/>
      <c r="BT58" s="700"/>
      <c r="BU58" s="700"/>
      <c r="BV58" s="700"/>
      <c r="BW58" s="700"/>
      <c r="BX58" s="700"/>
      <c r="BY58" s="700"/>
      <c r="BZ58" s="700"/>
      <c r="CA58" s="700"/>
      <c r="CB58" s="700"/>
      <c r="CC58" s="700"/>
      <c r="CD58" s="700"/>
      <c r="CE58" s="700"/>
      <c r="CF58" s="700"/>
      <c r="CG58" s="701"/>
      <c r="CH58" s="702"/>
      <c r="CI58" s="703"/>
      <c r="CJ58" s="703"/>
      <c r="CK58" s="703"/>
      <c r="CL58" s="704"/>
      <c r="CM58" s="702"/>
      <c r="CN58" s="703"/>
      <c r="CO58" s="703"/>
      <c r="CP58" s="703"/>
      <c r="CQ58" s="704"/>
      <c r="CR58" s="702"/>
      <c r="CS58" s="703"/>
      <c r="CT58" s="703"/>
      <c r="CU58" s="703"/>
      <c r="CV58" s="704"/>
      <c r="CW58" s="702"/>
      <c r="CX58" s="703"/>
      <c r="CY58" s="703"/>
      <c r="CZ58" s="703"/>
      <c r="DA58" s="704"/>
      <c r="DB58" s="702"/>
      <c r="DC58" s="703"/>
      <c r="DD58" s="703"/>
      <c r="DE58" s="703"/>
      <c r="DF58" s="704"/>
      <c r="DG58" s="702"/>
      <c r="DH58" s="703"/>
      <c r="DI58" s="703"/>
      <c r="DJ58" s="703"/>
      <c r="DK58" s="704"/>
      <c r="DL58" s="702"/>
      <c r="DM58" s="703"/>
      <c r="DN58" s="703"/>
      <c r="DO58" s="703"/>
      <c r="DP58" s="704"/>
      <c r="DQ58" s="702"/>
      <c r="DR58" s="703"/>
      <c r="DS58" s="703"/>
      <c r="DT58" s="703"/>
      <c r="DU58" s="704"/>
      <c r="DV58" s="699"/>
      <c r="DW58" s="700"/>
      <c r="DX58" s="700"/>
      <c r="DY58" s="700"/>
      <c r="DZ58" s="705"/>
      <c r="EA58" s="48"/>
    </row>
    <row r="59" spans="1:131" ht="26.25" customHeight="1" x14ac:dyDescent="0.2">
      <c r="A59" s="52">
        <v>32</v>
      </c>
      <c r="B59" s="699"/>
      <c r="C59" s="700"/>
      <c r="D59" s="700"/>
      <c r="E59" s="700"/>
      <c r="F59" s="700"/>
      <c r="G59" s="700"/>
      <c r="H59" s="700"/>
      <c r="I59" s="700"/>
      <c r="J59" s="700"/>
      <c r="K59" s="700"/>
      <c r="L59" s="700"/>
      <c r="M59" s="700"/>
      <c r="N59" s="700"/>
      <c r="O59" s="700"/>
      <c r="P59" s="701"/>
      <c r="Q59" s="963"/>
      <c r="R59" s="964"/>
      <c r="S59" s="964"/>
      <c r="T59" s="964"/>
      <c r="U59" s="964"/>
      <c r="V59" s="964"/>
      <c r="W59" s="964"/>
      <c r="X59" s="964"/>
      <c r="Y59" s="964"/>
      <c r="Z59" s="964"/>
      <c r="AA59" s="964"/>
      <c r="AB59" s="964"/>
      <c r="AC59" s="964"/>
      <c r="AD59" s="964"/>
      <c r="AE59" s="965"/>
      <c r="AF59" s="966"/>
      <c r="AG59" s="703"/>
      <c r="AH59" s="703"/>
      <c r="AI59" s="703"/>
      <c r="AJ59" s="967"/>
      <c r="AK59" s="968"/>
      <c r="AL59" s="964"/>
      <c r="AM59" s="964"/>
      <c r="AN59" s="964"/>
      <c r="AO59" s="964"/>
      <c r="AP59" s="964"/>
      <c r="AQ59" s="964"/>
      <c r="AR59" s="964"/>
      <c r="AS59" s="964"/>
      <c r="AT59" s="964"/>
      <c r="AU59" s="964"/>
      <c r="AV59" s="964"/>
      <c r="AW59" s="964"/>
      <c r="AX59" s="964"/>
      <c r="AY59" s="964"/>
      <c r="AZ59" s="969"/>
      <c r="BA59" s="969"/>
      <c r="BB59" s="969"/>
      <c r="BC59" s="969"/>
      <c r="BD59" s="969"/>
      <c r="BE59" s="945"/>
      <c r="BF59" s="945"/>
      <c r="BG59" s="945"/>
      <c r="BH59" s="945"/>
      <c r="BI59" s="946"/>
      <c r="BJ59" s="56"/>
      <c r="BK59" s="56"/>
      <c r="BL59" s="56"/>
      <c r="BM59" s="56"/>
      <c r="BN59" s="56"/>
      <c r="BO59" s="55"/>
      <c r="BP59" s="55"/>
      <c r="BQ59" s="52">
        <v>53</v>
      </c>
      <c r="BR59" s="72"/>
      <c r="BS59" s="699"/>
      <c r="BT59" s="700"/>
      <c r="BU59" s="700"/>
      <c r="BV59" s="700"/>
      <c r="BW59" s="700"/>
      <c r="BX59" s="700"/>
      <c r="BY59" s="700"/>
      <c r="BZ59" s="700"/>
      <c r="CA59" s="700"/>
      <c r="CB59" s="700"/>
      <c r="CC59" s="700"/>
      <c r="CD59" s="700"/>
      <c r="CE59" s="700"/>
      <c r="CF59" s="700"/>
      <c r="CG59" s="701"/>
      <c r="CH59" s="702"/>
      <c r="CI59" s="703"/>
      <c r="CJ59" s="703"/>
      <c r="CK59" s="703"/>
      <c r="CL59" s="704"/>
      <c r="CM59" s="702"/>
      <c r="CN59" s="703"/>
      <c r="CO59" s="703"/>
      <c r="CP59" s="703"/>
      <c r="CQ59" s="704"/>
      <c r="CR59" s="702"/>
      <c r="CS59" s="703"/>
      <c r="CT59" s="703"/>
      <c r="CU59" s="703"/>
      <c r="CV59" s="704"/>
      <c r="CW59" s="702"/>
      <c r="CX59" s="703"/>
      <c r="CY59" s="703"/>
      <c r="CZ59" s="703"/>
      <c r="DA59" s="704"/>
      <c r="DB59" s="702"/>
      <c r="DC59" s="703"/>
      <c r="DD59" s="703"/>
      <c r="DE59" s="703"/>
      <c r="DF59" s="704"/>
      <c r="DG59" s="702"/>
      <c r="DH59" s="703"/>
      <c r="DI59" s="703"/>
      <c r="DJ59" s="703"/>
      <c r="DK59" s="704"/>
      <c r="DL59" s="702"/>
      <c r="DM59" s="703"/>
      <c r="DN59" s="703"/>
      <c r="DO59" s="703"/>
      <c r="DP59" s="704"/>
      <c r="DQ59" s="702"/>
      <c r="DR59" s="703"/>
      <c r="DS59" s="703"/>
      <c r="DT59" s="703"/>
      <c r="DU59" s="704"/>
      <c r="DV59" s="699"/>
      <c r="DW59" s="700"/>
      <c r="DX59" s="700"/>
      <c r="DY59" s="700"/>
      <c r="DZ59" s="705"/>
      <c r="EA59" s="48"/>
    </row>
    <row r="60" spans="1:131" ht="26.25" customHeight="1" x14ac:dyDescent="0.2">
      <c r="A60" s="52">
        <v>33</v>
      </c>
      <c r="B60" s="699"/>
      <c r="C60" s="700"/>
      <c r="D60" s="700"/>
      <c r="E60" s="700"/>
      <c r="F60" s="700"/>
      <c r="G60" s="700"/>
      <c r="H60" s="700"/>
      <c r="I60" s="700"/>
      <c r="J60" s="700"/>
      <c r="K60" s="700"/>
      <c r="L60" s="700"/>
      <c r="M60" s="700"/>
      <c r="N60" s="700"/>
      <c r="O60" s="700"/>
      <c r="P60" s="701"/>
      <c r="Q60" s="963"/>
      <c r="R60" s="964"/>
      <c r="S60" s="964"/>
      <c r="T60" s="964"/>
      <c r="U60" s="964"/>
      <c r="V60" s="964"/>
      <c r="W60" s="964"/>
      <c r="X60" s="964"/>
      <c r="Y60" s="964"/>
      <c r="Z60" s="964"/>
      <c r="AA60" s="964"/>
      <c r="AB60" s="964"/>
      <c r="AC60" s="964"/>
      <c r="AD60" s="964"/>
      <c r="AE60" s="965"/>
      <c r="AF60" s="966"/>
      <c r="AG60" s="703"/>
      <c r="AH60" s="703"/>
      <c r="AI60" s="703"/>
      <c r="AJ60" s="967"/>
      <c r="AK60" s="968"/>
      <c r="AL60" s="964"/>
      <c r="AM60" s="964"/>
      <c r="AN60" s="964"/>
      <c r="AO60" s="964"/>
      <c r="AP60" s="964"/>
      <c r="AQ60" s="964"/>
      <c r="AR60" s="964"/>
      <c r="AS60" s="964"/>
      <c r="AT60" s="964"/>
      <c r="AU60" s="964"/>
      <c r="AV60" s="964"/>
      <c r="AW60" s="964"/>
      <c r="AX60" s="964"/>
      <c r="AY60" s="964"/>
      <c r="AZ60" s="969"/>
      <c r="BA60" s="969"/>
      <c r="BB60" s="969"/>
      <c r="BC60" s="969"/>
      <c r="BD60" s="969"/>
      <c r="BE60" s="945"/>
      <c r="BF60" s="945"/>
      <c r="BG60" s="945"/>
      <c r="BH60" s="945"/>
      <c r="BI60" s="946"/>
      <c r="BJ60" s="56"/>
      <c r="BK60" s="56"/>
      <c r="BL60" s="56"/>
      <c r="BM60" s="56"/>
      <c r="BN60" s="56"/>
      <c r="BO60" s="55"/>
      <c r="BP60" s="55"/>
      <c r="BQ60" s="52">
        <v>54</v>
      </c>
      <c r="BR60" s="72"/>
      <c r="BS60" s="699"/>
      <c r="BT60" s="700"/>
      <c r="BU60" s="700"/>
      <c r="BV60" s="700"/>
      <c r="BW60" s="700"/>
      <c r="BX60" s="700"/>
      <c r="BY60" s="700"/>
      <c r="BZ60" s="700"/>
      <c r="CA60" s="700"/>
      <c r="CB60" s="700"/>
      <c r="CC60" s="700"/>
      <c r="CD60" s="700"/>
      <c r="CE60" s="700"/>
      <c r="CF60" s="700"/>
      <c r="CG60" s="701"/>
      <c r="CH60" s="702"/>
      <c r="CI60" s="703"/>
      <c r="CJ60" s="703"/>
      <c r="CK60" s="703"/>
      <c r="CL60" s="704"/>
      <c r="CM60" s="702"/>
      <c r="CN60" s="703"/>
      <c r="CO60" s="703"/>
      <c r="CP60" s="703"/>
      <c r="CQ60" s="704"/>
      <c r="CR60" s="702"/>
      <c r="CS60" s="703"/>
      <c r="CT60" s="703"/>
      <c r="CU60" s="703"/>
      <c r="CV60" s="704"/>
      <c r="CW60" s="702"/>
      <c r="CX60" s="703"/>
      <c r="CY60" s="703"/>
      <c r="CZ60" s="703"/>
      <c r="DA60" s="704"/>
      <c r="DB60" s="702"/>
      <c r="DC60" s="703"/>
      <c r="DD60" s="703"/>
      <c r="DE60" s="703"/>
      <c r="DF60" s="704"/>
      <c r="DG60" s="702"/>
      <c r="DH60" s="703"/>
      <c r="DI60" s="703"/>
      <c r="DJ60" s="703"/>
      <c r="DK60" s="704"/>
      <c r="DL60" s="702"/>
      <c r="DM60" s="703"/>
      <c r="DN60" s="703"/>
      <c r="DO60" s="703"/>
      <c r="DP60" s="704"/>
      <c r="DQ60" s="702"/>
      <c r="DR60" s="703"/>
      <c r="DS60" s="703"/>
      <c r="DT60" s="703"/>
      <c r="DU60" s="704"/>
      <c r="DV60" s="699"/>
      <c r="DW60" s="700"/>
      <c r="DX60" s="700"/>
      <c r="DY60" s="700"/>
      <c r="DZ60" s="705"/>
      <c r="EA60" s="48"/>
    </row>
    <row r="61" spans="1:131" ht="26.25" customHeight="1" x14ac:dyDescent="0.2">
      <c r="A61" s="52">
        <v>34</v>
      </c>
      <c r="B61" s="699"/>
      <c r="C61" s="700"/>
      <c r="D61" s="700"/>
      <c r="E61" s="700"/>
      <c r="F61" s="700"/>
      <c r="G61" s="700"/>
      <c r="H61" s="700"/>
      <c r="I61" s="700"/>
      <c r="J61" s="700"/>
      <c r="K61" s="700"/>
      <c r="L61" s="700"/>
      <c r="M61" s="700"/>
      <c r="N61" s="700"/>
      <c r="O61" s="700"/>
      <c r="P61" s="701"/>
      <c r="Q61" s="963"/>
      <c r="R61" s="964"/>
      <c r="S61" s="964"/>
      <c r="T61" s="964"/>
      <c r="U61" s="964"/>
      <c r="V61" s="964"/>
      <c r="W61" s="964"/>
      <c r="X61" s="964"/>
      <c r="Y61" s="964"/>
      <c r="Z61" s="964"/>
      <c r="AA61" s="964"/>
      <c r="AB61" s="964"/>
      <c r="AC61" s="964"/>
      <c r="AD61" s="964"/>
      <c r="AE61" s="965"/>
      <c r="AF61" s="966"/>
      <c r="AG61" s="703"/>
      <c r="AH61" s="703"/>
      <c r="AI61" s="703"/>
      <c r="AJ61" s="967"/>
      <c r="AK61" s="968"/>
      <c r="AL61" s="964"/>
      <c r="AM61" s="964"/>
      <c r="AN61" s="964"/>
      <c r="AO61" s="964"/>
      <c r="AP61" s="964"/>
      <c r="AQ61" s="964"/>
      <c r="AR61" s="964"/>
      <c r="AS61" s="964"/>
      <c r="AT61" s="964"/>
      <c r="AU61" s="964"/>
      <c r="AV61" s="964"/>
      <c r="AW61" s="964"/>
      <c r="AX61" s="964"/>
      <c r="AY61" s="964"/>
      <c r="AZ61" s="969"/>
      <c r="BA61" s="969"/>
      <c r="BB61" s="969"/>
      <c r="BC61" s="969"/>
      <c r="BD61" s="969"/>
      <c r="BE61" s="945"/>
      <c r="BF61" s="945"/>
      <c r="BG61" s="945"/>
      <c r="BH61" s="945"/>
      <c r="BI61" s="946"/>
      <c r="BJ61" s="56"/>
      <c r="BK61" s="56"/>
      <c r="BL61" s="56"/>
      <c r="BM61" s="56"/>
      <c r="BN61" s="56"/>
      <c r="BO61" s="55"/>
      <c r="BP61" s="55"/>
      <c r="BQ61" s="52">
        <v>55</v>
      </c>
      <c r="BR61" s="72"/>
      <c r="BS61" s="699"/>
      <c r="BT61" s="700"/>
      <c r="BU61" s="700"/>
      <c r="BV61" s="700"/>
      <c r="BW61" s="700"/>
      <c r="BX61" s="700"/>
      <c r="BY61" s="700"/>
      <c r="BZ61" s="700"/>
      <c r="CA61" s="700"/>
      <c r="CB61" s="700"/>
      <c r="CC61" s="700"/>
      <c r="CD61" s="700"/>
      <c r="CE61" s="700"/>
      <c r="CF61" s="700"/>
      <c r="CG61" s="701"/>
      <c r="CH61" s="702"/>
      <c r="CI61" s="703"/>
      <c r="CJ61" s="703"/>
      <c r="CK61" s="703"/>
      <c r="CL61" s="704"/>
      <c r="CM61" s="702"/>
      <c r="CN61" s="703"/>
      <c r="CO61" s="703"/>
      <c r="CP61" s="703"/>
      <c r="CQ61" s="704"/>
      <c r="CR61" s="702"/>
      <c r="CS61" s="703"/>
      <c r="CT61" s="703"/>
      <c r="CU61" s="703"/>
      <c r="CV61" s="704"/>
      <c r="CW61" s="702"/>
      <c r="CX61" s="703"/>
      <c r="CY61" s="703"/>
      <c r="CZ61" s="703"/>
      <c r="DA61" s="704"/>
      <c r="DB61" s="702"/>
      <c r="DC61" s="703"/>
      <c r="DD61" s="703"/>
      <c r="DE61" s="703"/>
      <c r="DF61" s="704"/>
      <c r="DG61" s="702"/>
      <c r="DH61" s="703"/>
      <c r="DI61" s="703"/>
      <c r="DJ61" s="703"/>
      <c r="DK61" s="704"/>
      <c r="DL61" s="702"/>
      <c r="DM61" s="703"/>
      <c r="DN61" s="703"/>
      <c r="DO61" s="703"/>
      <c r="DP61" s="704"/>
      <c r="DQ61" s="702"/>
      <c r="DR61" s="703"/>
      <c r="DS61" s="703"/>
      <c r="DT61" s="703"/>
      <c r="DU61" s="704"/>
      <c r="DV61" s="699"/>
      <c r="DW61" s="700"/>
      <c r="DX61" s="700"/>
      <c r="DY61" s="700"/>
      <c r="DZ61" s="705"/>
      <c r="EA61" s="48"/>
    </row>
    <row r="62" spans="1:131" ht="26.25" customHeight="1" x14ac:dyDescent="0.2">
      <c r="A62" s="52">
        <v>35</v>
      </c>
      <c r="B62" s="699"/>
      <c r="C62" s="700"/>
      <c r="D62" s="700"/>
      <c r="E62" s="700"/>
      <c r="F62" s="700"/>
      <c r="G62" s="700"/>
      <c r="H62" s="700"/>
      <c r="I62" s="700"/>
      <c r="J62" s="700"/>
      <c r="K62" s="700"/>
      <c r="L62" s="700"/>
      <c r="M62" s="700"/>
      <c r="N62" s="700"/>
      <c r="O62" s="700"/>
      <c r="P62" s="701"/>
      <c r="Q62" s="963"/>
      <c r="R62" s="964"/>
      <c r="S62" s="964"/>
      <c r="T62" s="964"/>
      <c r="U62" s="964"/>
      <c r="V62" s="964"/>
      <c r="W62" s="964"/>
      <c r="X62" s="964"/>
      <c r="Y62" s="964"/>
      <c r="Z62" s="964"/>
      <c r="AA62" s="964"/>
      <c r="AB62" s="964"/>
      <c r="AC62" s="964"/>
      <c r="AD62" s="964"/>
      <c r="AE62" s="965"/>
      <c r="AF62" s="966"/>
      <c r="AG62" s="703"/>
      <c r="AH62" s="703"/>
      <c r="AI62" s="703"/>
      <c r="AJ62" s="967"/>
      <c r="AK62" s="968"/>
      <c r="AL62" s="964"/>
      <c r="AM62" s="964"/>
      <c r="AN62" s="964"/>
      <c r="AO62" s="964"/>
      <c r="AP62" s="964"/>
      <c r="AQ62" s="964"/>
      <c r="AR62" s="964"/>
      <c r="AS62" s="964"/>
      <c r="AT62" s="964"/>
      <c r="AU62" s="964"/>
      <c r="AV62" s="964"/>
      <c r="AW62" s="964"/>
      <c r="AX62" s="964"/>
      <c r="AY62" s="964"/>
      <c r="AZ62" s="969"/>
      <c r="BA62" s="969"/>
      <c r="BB62" s="969"/>
      <c r="BC62" s="969"/>
      <c r="BD62" s="969"/>
      <c r="BE62" s="945"/>
      <c r="BF62" s="945"/>
      <c r="BG62" s="945"/>
      <c r="BH62" s="945"/>
      <c r="BI62" s="946"/>
      <c r="BJ62" s="970" t="s">
        <v>461</v>
      </c>
      <c r="BK62" s="971"/>
      <c r="BL62" s="971"/>
      <c r="BM62" s="971"/>
      <c r="BN62" s="972"/>
      <c r="BO62" s="55"/>
      <c r="BP62" s="55"/>
      <c r="BQ62" s="52">
        <v>56</v>
      </c>
      <c r="BR62" s="72"/>
      <c r="BS62" s="699"/>
      <c r="BT62" s="700"/>
      <c r="BU62" s="700"/>
      <c r="BV62" s="700"/>
      <c r="BW62" s="700"/>
      <c r="BX62" s="700"/>
      <c r="BY62" s="700"/>
      <c r="BZ62" s="700"/>
      <c r="CA62" s="700"/>
      <c r="CB62" s="700"/>
      <c r="CC62" s="700"/>
      <c r="CD62" s="700"/>
      <c r="CE62" s="700"/>
      <c r="CF62" s="700"/>
      <c r="CG62" s="701"/>
      <c r="CH62" s="702"/>
      <c r="CI62" s="703"/>
      <c r="CJ62" s="703"/>
      <c r="CK62" s="703"/>
      <c r="CL62" s="704"/>
      <c r="CM62" s="702"/>
      <c r="CN62" s="703"/>
      <c r="CO62" s="703"/>
      <c r="CP62" s="703"/>
      <c r="CQ62" s="704"/>
      <c r="CR62" s="702"/>
      <c r="CS62" s="703"/>
      <c r="CT62" s="703"/>
      <c r="CU62" s="703"/>
      <c r="CV62" s="704"/>
      <c r="CW62" s="702"/>
      <c r="CX62" s="703"/>
      <c r="CY62" s="703"/>
      <c r="CZ62" s="703"/>
      <c r="DA62" s="704"/>
      <c r="DB62" s="702"/>
      <c r="DC62" s="703"/>
      <c r="DD62" s="703"/>
      <c r="DE62" s="703"/>
      <c r="DF62" s="704"/>
      <c r="DG62" s="702"/>
      <c r="DH62" s="703"/>
      <c r="DI62" s="703"/>
      <c r="DJ62" s="703"/>
      <c r="DK62" s="704"/>
      <c r="DL62" s="702"/>
      <c r="DM62" s="703"/>
      <c r="DN62" s="703"/>
      <c r="DO62" s="703"/>
      <c r="DP62" s="704"/>
      <c r="DQ62" s="702"/>
      <c r="DR62" s="703"/>
      <c r="DS62" s="703"/>
      <c r="DT62" s="703"/>
      <c r="DU62" s="704"/>
      <c r="DV62" s="699"/>
      <c r="DW62" s="700"/>
      <c r="DX62" s="700"/>
      <c r="DY62" s="700"/>
      <c r="DZ62" s="705"/>
      <c r="EA62" s="48"/>
    </row>
    <row r="63" spans="1:131" ht="26.25" customHeight="1" x14ac:dyDescent="0.2">
      <c r="A63" s="53" t="s">
        <v>251</v>
      </c>
      <c r="B63" s="921" t="s">
        <v>374</v>
      </c>
      <c r="C63" s="922"/>
      <c r="D63" s="922"/>
      <c r="E63" s="922"/>
      <c r="F63" s="922"/>
      <c r="G63" s="922"/>
      <c r="H63" s="922"/>
      <c r="I63" s="922"/>
      <c r="J63" s="922"/>
      <c r="K63" s="922"/>
      <c r="L63" s="922"/>
      <c r="M63" s="922"/>
      <c r="N63" s="922"/>
      <c r="O63" s="922"/>
      <c r="P63" s="923"/>
      <c r="Q63" s="931"/>
      <c r="R63" s="932"/>
      <c r="S63" s="932"/>
      <c r="T63" s="932"/>
      <c r="U63" s="932"/>
      <c r="V63" s="932"/>
      <c r="W63" s="932"/>
      <c r="X63" s="932"/>
      <c r="Y63" s="932"/>
      <c r="Z63" s="932"/>
      <c r="AA63" s="932"/>
      <c r="AB63" s="932"/>
      <c r="AC63" s="932"/>
      <c r="AD63" s="932"/>
      <c r="AE63" s="956"/>
      <c r="AF63" s="957">
        <v>6040</v>
      </c>
      <c r="AG63" s="933"/>
      <c r="AH63" s="933"/>
      <c r="AI63" s="933"/>
      <c r="AJ63" s="958"/>
      <c r="AK63" s="959"/>
      <c r="AL63" s="932"/>
      <c r="AM63" s="932"/>
      <c r="AN63" s="932"/>
      <c r="AO63" s="932"/>
      <c r="AP63" s="933">
        <v>13078</v>
      </c>
      <c r="AQ63" s="933"/>
      <c r="AR63" s="933"/>
      <c r="AS63" s="933"/>
      <c r="AT63" s="933"/>
      <c r="AU63" s="933">
        <v>6796</v>
      </c>
      <c r="AV63" s="933"/>
      <c r="AW63" s="933"/>
      <c r="AX63" s="933"/>
      <c r="AY63" s="933"/>
      <c r="AZ63" s="960"/>
      <c r="BA63" s="960"/>
      <c r="BB63" s="960"/>
      <c r="BC63" s="960"/>
      <c r="BD63" s="960"/>
      <c r="BE63" s="934"/>
      <c r="BF63" s="934"/>
      <c r="BG63" s="934"/>
      <c r="BH63" s="934"/>
      <c r="BI63" s="935"/>
      <c r="BJ63" s="961" t="s">
        <v>200</v>
      </c>
      <c r="BK63" s="928"/>
      <c r="BL63" s="928"/>
      <c r="BM63" s="928"/>
      <c r="BN63" s="962"/>
      <c r="BO63" s="55"/>
      <c r="BP63" s="55"/>
      <c r="BQ63" s="52">
        <v>57</v>
      </c>
      <c r="BR63" s="72"/>
      <c r="BS63" s="699"/>
      <c r="BT63" s="700"/>
      <c r="BU63" s="700"/>
      <c r="BV63" s="700"/>
      <c r="BW63" s="700"/>
      <c r="BX63" s="700"/>
      <c r="BY63" s="700"/>
      <c r="BZ63" s="700"/>
      <c r="CA63" s="700"/>
      <c r="CB63" s="700"/>
      <c r="CC63" s="700"/>
      <c r="CD63" s="700"/>
      <c r="CE63" s="700"/>
      <c r="CF63" s="700"/>
      <c r="CG63" s="701"/>
      <c r="CH63" s="702"/>
      <c r="CI63" s="703"/>
      <c r="CJ63" s="703"/>
      <c r="CK63" s="703"/>
      <c r="CL63" s="704"/>
      <c r="CM63" s="702"/>
      <c r="CN63" s="703"/>
      <c r="CO63" s="703"/>
      <c r="CP63" s="703"/>
      <c r="CQ63" s="704"/>
      <c r="CR63" s="702"/>
      <c r="CS63" s="703"/>
      <c r="CT63" s="703"/>
      <c r="CU63" s="703"/>
      <c r="CV63" s="704"/>
      <c r="CW63" s="702"/>
      <c r="CX63" s="703"/>
      <c r="CY63" s="703"/>
      <c r="CZ63" s="703"/>
      <c r="DA63" s="704"/>
      <c r="DB63" s="702"/>
      <c r="DC63" s="703"/>
      <c r="DD63" s="703"/>
      <c r="DE63" s="703"/>
      <c r="DF63" s="704"/>
      <c r="DG63" s="702"/>
      <c r="DH63" s="703"/>
      <c r="DI63" s="703"/>
      <c r="DJ63" s="703"/>
      <c r="DK63" s="704"/>
      <c r="DL63" s="702"/>
      <c r="DM63" s="703"/>
      <c r="DN63" s="703"/>
      <c r="DO63" s="703"/>
      <c r="DP63" s="704"/>
      <c r="DQ63" s="702"/>
      <c r="DR63" s="703"/>
      <c r="DS63" s="703"/>
      <c r="DT63" s="703"/>
      <c r="DU63" s="704"/>
      <c r="DV63" s="699"/>
      <c r="DW63" s="700"/>
      <c r="DX63" s="700"/>
      <c r="DY63" s="700"/>
      <c r="DZ63" s="705"/>
      <c r="EA63" s="48"/>
    </row>
    <row r="64" spans="1:131" ht="26.25" customHeight="1" x14ac:dyDescent="0.2">
      <c r="A64" s="55"/>
      <c r="B64" s="55"/>
      <c r="C64" s="55"/>
      <c r="D64" s="55"/>
      <c r="E64" s="55"/>
      <c r="F64" s="55"/>
      <c r="G64" s="55"/>
      <c r="H64" s="55"/>
      <c r="I64" s="55"/>
      <c r="J64" s="55"/>
      <c r="K64" s="55"/>
      <c r="L64" s="55"/>
      <c r="M64" s="55"/>
      <c r="N64" s="55"/>
      <c r="O64" s="55"/>
      <c r="P64" s="55"/>
      <c r="Q64" s="55"/>
      <c r="R64" s="55"/>
      <c r="S64" s="55"/>
      <c r="T64" s="55"/>
      <c r="U64" s="55"/>
      <c r="V64" s="55"/>
      <c r="W64" s="55"/>
      <c r="X64" s="55"/>
      <c r="Y64" s="55"/>
      <c r="Z64" s="55"/>
      <c r="AA64" s="55"/>
      <c r="AB64" s="55"/>
      <c r="AC64" s="55"/>
      <c r="AD64" s="55"/>
      <c r="AE64" s="55"/>
      <c r="AF64" s="55"/>
      <c r="AG64" s="55"/>
      <c r="AH64" s="55"/>
      <c r="AI64" s="55"/>
      <c r="AJ64" s="55"/>
      <c r="AK64" s="55"/>
      <c r="AL64" s="55"/>
      <c r="AM64" s="55"/>
      <c r="AN64" s="55"/>
      <c r="AO64" s="55"/>
      <c r="AP64" s="55"/>
      <c r="AQ64" s="55"/>
      <c r="AR64" s="55"/>
      <c r="AS64" s="55"/>
      <c r="AT64" s="55"/>
      <c r="AU64" s="55"/>
      <c r="AV64" s="55"/>
      <c r="AW64" s="55"/>
      <c r="AX64" s="55"/>
      <c r="AY64" s="55"/>
      <c r="AZ64" s="55"/>
      <c r="BA64" s="55"/>
      <c r="BB64" s="55"/>
      <c r="BC64" s="55"/>
      <c r="BD64" s="55"/>
      <c r="BE64" s="55"/>
      <c r="BF64" s="55"/>
      <c r="BG64" s="55"/>
      <c r="BH64" s="55"/>
      <c r="BI64" s="55"/>
      <c r="BJ64" s="55"/>
      <c r="BK64" s="55"/>
      <c r="BL64" s="55"/>
      <c r="BM64" s="55"/>
      <c r="BN64" s="55"/>
      <c r="BO64" s="55"/>
      <c r="BP64" s="55"/>
      <c r="BQ64" s="52">
        <v>58</v>
      </c>
      <c r="BR64" s="72"/>
      <c r="BS64" s="699"/>
      <c r="BT64" s="700"/>
      <c r="BU64" s="700"/>
      <c r="BV64" s="700"/>
      <c r="BW64" s="700"/>
      <c r="BX64" s="700"/>
      <c r="BY64" s="700"/>
      <c r="BZ64" s="700"/>
      <c r="CA64" s="700"/>
      <c r="CB64" s="700"/>
      <c r="CC64" s="700"/>
      <c r="CD64" s="700"/>
      <c r="CE64" s="700"/>
      <c r="CF64" s="700"/>
      <c r="CG64" s="701"/>
      <c r="CH64" s="702"/>
      <c r="CI64" s="703"/>
      <c r="CJ64" s="703"/>
      <c r="CK64" s="703"/>
      <c r="CL64" s="704"/>
      <c r="CM64" s="702"/>
      <c r="CN64" s="703"/>
      <c r="CO64" s="703"/>
      <c r="CP64" s="703"/>
      <c r="CQ64" s="704"/>
      <c r="CR64" s="702"/>
      <c r="CS64" s="703"/>
      <c r="CT64" s="703"/>
      <c r="CU64" s="703"/>
      <c r="CV64" s="704"/>
      <c r="CW64" s="702"/>
      <c r="CX64" s="703"/>
      <c r="CY64" s="703"/>
      <c r="CZ64" s="703"/>
      <c r="DA64" s="704"/>
      <c r="DB64" s="702"/>
      <c r="DC64" s="703"/>
      <c r="DD64" s="703"/>
      <c r="DE64" s="703"/>
      <c r="DF64" s="704"/>
      <c r="DG64" s="702"/>
      <c r="DH64" s="703"/>
      <c r="DI64" s="703"/>
      <c r="DJ64" s="703"/>
      <c r="DK64" s="704"/>
      <c r="DL64" s="702"/>
      <c r="DM64" s="703"/>
      <c r="DN64" s="703"/>
      <c r="DO64" s="703"/>
      <c r="DP64" s="704"/>
      <c r="DQ64" s="702"/>
      <c r="DR64" s="703"/>
      <c r="DS64" s="703"/>
      <c r="DT64" s="703"/>
      <c r="DU64" s="704"/>
      <c r="DV64" s="699"/>
      <c r="DW64" s="700"/>
      <c r="DX64" s="700"/>
      <c r="DY64" s="700"/>
      <c r="DZ64" s="705"/>
      <c r="EA64" s="48"/>
    </row>
    <row r="65" spans="1:131" ht="26.25" customHeight="1" x14ac:dyDescent="0.2">
      <c r="A65" s="56" t="s">
        <v>450</v>
      </c>
      <c r="B65" s="56"/>
      <c r="C65" s="56"/>
      <c r="D65" s="56"/>
      <c r="E65" s="56"/>
      <c r="F65" s="56"/>
      <c r="G65" s="56"/>
      <c r="H65" s="56"/>
      <c r="I65" s="56"/>
      <c r="J65" s="56"/>
      <c r="K65" s="56"/>
      <c r="L65" s="56"/>
      <c r="M65" s="56"/>
      <c r="N65" s="56"/>
      <c r="O65" s="56"/>
      <c r="P65" s="56"/>
      <c r="Q65" s="56"/>
      <c r="R65" s="56"/>
      <c r="S65" s="56"/>
      <c r="T65" s="56"/>
      <c r="U65" s="56"/>
      <c r="V65" s="56"/>
      <c r="W65" s="56"/>
      <c r="X65" s="56"/>
      <c r="Y65" s="56"/>
      <c r="Z65" s="56"/>
      <c r="AA65" s="56"/>
      <c r="AB65" s="56"/>
      <c r="AC65" s="56"/>
      <c r="AD65" s="56"/>
      <c r="AE65" s="56"/>
      <c r="AF65" s="56"/>
      <c r="AG65" s="56"/>
      <c r="AH65" s="56"/>
      <c r="AI65" s="56"/>
      <c r="AJ65" s="56"/>
      <c r="AK65" s="56"/>
      <c r="AL65" s="56"/>
      <c r="AM65" s="56"/>
      <c r="AN65" s="56"/>
      <c r="AO65" s="56"/>
      <c r="AP65" s="56"/>
      <c r="AQ65" s="56"/>
      <c r="AR65" s="56"/>
      <c r="AS65" s="56"/>
      <c r="AT65" s="56"/>
      <c r="AU65" s="56"/>
      <c r="AV65" s="56"/>
      <c r="AW65" s="56"/>
      <c r="AX65" s="56"/>
      <c r="AY65" s="56"/>
      <c r="AZ65" s="56"/>
      <c r="BA65" s="56"/>
      <c r="BB65" s="56"/>
      <c r="BC65" s="56"/>
      <c r="BD65" s="56"/>
      <c r="BE65" s="55"/>
      <c r="BF65" s="55"/>
      <c r="BG65" s="55"/>
      <c r="BH65" s="55"/>
      <c r="BI65" s="55"/>
      <c r="BJ65" s="55"/>
      <c r="BK65" s="55"/>
      <c r="BL65" s="55"/>
      <c r="BM65" s="55"/>
      <c r="BN65" s="55"/>
      <c r="BO65" s="55"/>
      <c r="BP65" s="55"/>
      <c r="BQ65" s="52">
        <v>59</v>
      </c>
      <c r="BR65" s="72"/>
      <c r="BS65" s="699"/>
      <c r="BT65" s="700"/>
      <c r="BU65" s="700"/>
      <c r="BV65" s="700"/>
      <c r="BW65" s="700"/>
      <c r="BX65" s="700"/>
      <c r="BY65" s="700"/>
      <c r="BZ65" s="700"/>
      <c r="CA65" s="700"/>
      <c r="CB65" s="700"/>
      <c r="CC65" s="700"/>
      <c r="CD65" s="700"/>
      <c r="CE65" s="700"/>
      <c r="CF65" s="700"/>
      <c r="CG65" s="701"/>
      <c r="CH65" s="702"/>
      <c r="CI65" s="703"/>
      <c r="CJ65" s="703"/>
      <c r="CK65" s="703"/>
      <c r="CL65" s="704"/>
      <c r="CM65" s="702"/>
      <c r="CN65" s="703"/>
      <c r="CO65" s="703"/>
      <c r="CP65" s="703"/>
      <c r="CQ65" s="704"/>
      <c r="CR65" s="702"/>
      <c r="CS65" s="703"/>
      <c r="CT65" s="703"/>
      <c r="CU65" s="703"/>
      <c r="CV65" s="704"/>
      <c r="CW65" s="702"/>
      <c r="CX65" s="703"/>
      <c r="CY65" s="703"/>
      <c r="CZ65" s="703"/>
      <c r="DA65" s="704"/>
      <c r="DB65" s="702"/>
      <c r="DC65" s="703"/>
      <c r="DD65" s="703"/>
      <c r="DE65" s="703"/>
      <c r="DF65" s="704"/>
      <c r="DG65" s="702"/>
      <c r="DH65" s="703"/>
      <c r="DI65" s="703"/>
      <c r="DJ65" s="703"/>
      <c r="DK65" s="704"/>
      <c r="DL65" s="702"/>
      <c r="DM65" s="703"/>
      <c r="DN65" s="703"/>
      <c r="DO65" s="703"/>
      <c r="DP65" s="704"/>
      <c r="DQ65" s="702"/>
      <c r="DR65" s="703"/>
      <c r="DS65" s="703"/>
      <c r="DT65" s="703"/>
      <c r="DU65" s="704"/>
      <c r="DV65" s="699"/>
      <c r="DW65" s="700"/>
      <c r="DX65" s="700"/>
      <c r="DY65" s="700"/>
      <c r="DZ65" s="705"/>
      <c r="EA65" s="48"/>
    </row>
    <row r="66" spans="1:131" ht="26.25" customHeight="1" x14ac:dyDescent="0.2">
      <c r="A66" s="682" t="s">
        <v>444</v>
      </c>
      <c r="B66" s="683"/>
      <c r="C66" s="683"/>
      <c r="D66" s="683"/>
      <c r="E66" s="683"/>
      <c r="F66" s="683"/>
      <c r="G66" s="683"/>
      <c r="H66" s="683"/>
      <c r="I66" s="683"/>
      <c r="J66" s="683"/>
      <c r="K66" s="683"/>
      <c r="L66" s="683"/>
      <c r="M66" s="683"/>
      <c r="N66" s="683"/>
      <c r="O66" s="683"/>
      <c r="P66" s="684"/>
      <c r="Q66" s="674" t="s">
        <v>453</v>
      </c>
      <c r="R66" s="675"/>
      <c r="S66" s="675"/>
      <c r="T66" s="675"/>
      <c r="U66" s="676"/>
      <c r="V66" s="674" t="s">
        <v>454</v>
      </c>
      <c r="W66" s="675"/>
      <c r="X66" s="675"/>
      <c r="Y66" s="675"/>
      <c r="Z66" s="676"/>
      <c r="AA66" s="674" t="s">
        <v>455</v>
      </c>
      <c r="AB66" s="675"/>
      <c r="AC66" s="675"/>
      <c r="AD66" s="675"/>
      <c r="AE66" s="676"/>
      <c r="AF66" s="694" t="s">
        <v>248</v>
      </c>
      <c r="AG66" s="689"/>
      <c r="AH66" s="689"/>
      <c r="AI66" s="689"/>
      <c r="AJ66" s="695"/>
      <c r="AK66" s="674" t="s">
        <v>388</v>
      </c>
      <c r="AL66" s="683"/>
      <c r="AM66" s="683"/>
      <c r="AN66" s="683"/>
      <c r="AO66" s="684"/>
      <c r="AP66" s="674" t="s">
        <v>360</v>
      </c>
      <c r="AQ66" s="675"/>
      <c r="AR66" s="675"/>
      <c r="AS66" s="675"/>
      <c r="AT66" s="676"/>
      <c r="AU66" s="674" t="s">
        <v>462</v>
      </c>
      <c r="AV66" s="675"/>
      <c r="AW66" s="675"/>
      <c r="AX66" s="675"/>
      <c r="AY66" s="676"/>
      <c r="AZ66" s="674" t="s">
        <v>441</v>
      </c>
      <c r="BA66" s="675"/>
      <c r="BB66" s="675"/>
      <c r="BC66" s="675"/>
      <c r="BD66" s="680"/>
      <c r="BE66" s="55"/>
      <c r="BF66" s="55"/>
      <c r="BG66" s="55"/>
      <c r="BH66" s="55"/>
      <c r="BI66" s="55"/>
      <c r="BJ66" s="55"/>
      <c r="BK66" s="55"/>
      <c r="BL66" s="55"/>
      <c r="BM66" s="55"/>
      <c r="BN66" s="55"/>
      <c r="BO66" s="55"/>
      <c r="BP66" s="55"/>
      <c r="BQ66" s="52">
        <v>60</v>
      </c>
      <c r="BR66" s="73"/>
      <c r="BS66" s="914"/>
      <c r="BT66" s="915"/>
      <c r="BU66" s="915"/>
      <c r="BV66" s="915"/>
      <c r="BW66" s="915"/>
      <c r="BX66" s="915"/>
      <c r="BY66" s="915"/>
      <c r="BZ66" s="915"/>
      <c r="CA66" s="915"/>
      <c r="CB66" s="915"/>
      <c r="CC66" s="915"/>
      <c r="CD66" s="915"/>
      <c r="CE66" s="915"/>
      <c r="CF66" s="915"/>
      <c r="CG66" s="916"/>
      <c r="CH66" s="917"/>
      <c r="CI66" s="918"/>
      <c r="CJ66" s="918"/>
      <c r="CK66" s="918"/>
      <c r="CL66" s="919"/>
      <c r="CM66" s="917"/>
      <c r="CN66" s="918"/>
      <c r="CO66" s="918"/>
      <c r="CP66" s="918"/>
      <c r="CQ66" s="919"/>
      <c r="CR66" s="917"/>
      <c r="CS66" s="918"/>
      <c r="CT66" s="918"/>
      <c r="CU66" s="918"/>
      <c r="CV66" s="919"/>
      <c r="CW66" s="917"/>
      <c r="CX66" s="918"/>
      <c r="CY66" s="918"/>
      <c r="CZ66" s="918"/>
      <c r="DA66" s="919"/>
      <c r="DB66" s="917"/>
      <c r="DC66" s="918"/>
      <c r="DD66" s="918"/>
      <c r="DE66" s="918"/>
      <c r="DF66" s="919"/>
      <c r="DG66" s="917"/>
      <c r="DH66" s="918"/>
      <c r="DI66" s="918"/>
      <c r="DJ66" s="918"/>
      <c r="DK66" s="919"/>
      <c r="DL66" s="917"/>
      <c r="DM66" s="918"/>
      <c r="DN66" s="918"/>
      <c r="DO66" s="918"/>
      <c r="DP66" s="919"/>
      <c r="DQ66" s="917"/>
      <c r="DR66" s="918"/>
      <c r="DS66" s="918"/>
      <c r="DT66" s="918"/>
      <c r="DU66" s="919"/>
      <c r="DV66" s="914"/>
      <c r="DW66" s="915"/>
      <c r="DX66" s="915"/>
      <c r="DY66" s="915"/>
      <c r="DZ66" s="920"/>
      <c r="EA66" s="48"/>
    </row>
    <row r="67" spans="1:131" ht="26.25" customHeight="1" x14ac:dyDescent="0.2">
      <c r="A67" s="685"/>
      <c r="B67" s="686"/>
      <c r="C67" s="686"/>
      <c r="D67" s="686"/>
      <c r="E67" s="686"/>
      <c r="F67" s="686"/>
      <c r="G67" s="686"/>
      <c r="H67" s="686"/>
      <c r="I67" s="686"/>
      <c r="J67" s="686"/>
      <c r="K67" s="686"/>
      <c r="L67" s="686"/>
      <c r="M67" s="686"/>
      <c r="N67" s="686"/>
      <c r="O67" s="686"/>
      <c r="P67" s="687"/>
      <c r="Q67" s="677"/>
      <c r="R67" s="678"/>
      <c r="S67" s="678"/>
      <c r="T67" s="678"/>
      <c r="U67" s="679"/>
      <c r="V67" s="677"/>
      <c r="W67" s="678"/>
      <c r="X67" s="678"/>
      <c r="Y67" s="678"/>
      <c r="Z67" s="679"/>
      <c r="AA67" s="677"/>
      <c r="AB67" s="678"/>
      <c r="AC67" s="678"/>
      <c r="AD67" s="678"/>
      <c r="AE67" s="679"/>
      <c r="AF67" s="696"/>
      <c r="AG67" s="692"/>
      <c r="AH67" s="692"/>
      <c r="AI67" s="692"/>
      <c r="AJ67" s="697"/>
      <c r="AK67" s="698"/>
      <c r="AL67" s="686"/>
      <c r="AM67" s="686"/>
      <c r="AN67" s="686"/>
      <c r="AO67" s="687"/>
      <c r="AP67" s="677"/>
      <c r="AQ67" s="678"/>
      <c r="AR67" s="678"/>
      <c r="AS67" s="678"/>
      <c r="AT67" s="679"/>
      <c r="AU67" s="677"/>
      <c r="AV67" s="678"/>
      <c r="AW67" s="678"/>
      <c r="AX67" s="678"/>
      <c r="AY67" s="679"/>
      <c r="AZ67" s="677"/>
      <c r="BA67" s="678"/>
      <c r="BB67" s="678"/>
      <c r="BC67" s="678"/>
      <c r="BD67" s="681"/>
      <c r="BE67" s="55"/>
      <c r="BF67" s="55"/>
      <c r="BG67" s="55"/>
      <c r="BH67" s="55"/>
      <c r="BI67" s="55"/>
      <c r="BJ67" s="55"/>
      <c r="BK67" s="55"/>
      <c r="BL67" s="55"/>
      <c r="BM67" s="55"/>
      <c r="BN67" s="55"/>
      <c r="BO67" s="55"/>
      <c r="BP67" s="55"/>
      <c r="BQ67" s="52">
        <v>61</v>
      </c>
      <c r="BR67" s="73"/>
      <c r="BS67" s="914"/>
      <c r="BT67" s="915"/>
      <c r="BU67" s="915"/>
      <c r="BV67" s="915"/>
      <c r="BW67" s="915"/>
      <c r="BX67" s="915"/>
      <c r="BY67" s="915"/>
      <c r="BZ67" s="915"/>
      <c r="CA67" s="915"/>
      <c r="CB67" s="915"/>
      <c r="CC67" s="915"/>
      <c r="CD67" s="915"/>
      <c r="CE67" s="915"/>
      <c r="CF67" s="915"/>
      <c r="CG67" s="916"/>
      <c r="CH67" s="917"/>
      <c r="CI67" s="918"/>
      <c r="CJ67" s="918"/>
      <c r="CK67" s="918"/>
      <c r="CL67" s="919"/>
      <c r="CM67" s="917"/>
      <c r="CN67" s="918"/>
      <c r="CO67" s="918"/>
      <c r="CP67" s="918"/>
      <c r="CQ67" s="919"/>
      <c r="CR67" s="917"/>
      <c r="CS67" s="918"/>
      <c r="CT67" s="918"/>
      <c r="CU67" s="918"/>
      <c r="CV67" s="919"/>
      <c r="CW67" s="917"/>
      <c r="CX67" s="918"/>
      <c r="CY67" s="918"/>
      <c r="CZ67" s="918"/>
      <c r="DA67" s="919"/>
      <c r="DB67" s="917"/>
      <c r="DC67" s="918"/>
      <c r="DD67" s="918"/>
      <c r="DE67" s="918"/>
      <c r="DF67" s="919"/>
      <c r="DG67" s="917"/>
      <c r="DH67" s="918"/>
      <c r="DI67" s="918"/>
      <c r="DJ67" s="918"/>
      <c r="DK67" s="919"/>
      <c r="DL67" s="917"/>
      <c r="DM67" s="918"/>
      <c r="DN67" s="918"/>
      <c r="DO67" s="918"/>
      <c r="DP67" s="919"/>
      <c r="DQ67" s="917"/>
      <c r="DR67" s="918"/>
      <c r="DS67" s="918"/>
      <c r="DT67" s="918"/>
      <c r="DU67" s="919"/>
      <c r="DV67" s="914"/>
      <c r="DW67" s="915"/>
      <c r="DX67" s="915"/>
      <c r="DY67" s="915"/>
      <c r="DZ67" s="920"/>
      <c r="EA67" s="48"/>
    </row>
    <row r="68" spans="1:131" ht="26.25" customHeight="1" x14ac:dyDescent="0.2">
      <c r="A68" s="51">
        <v>1</v>
      </c>
      <c r="B68" s="949" t="s">
        <v>533</v>
      </c>
      <c r="C68" s="950"/>
      <c r="D68" s="950"/>
      <c r="E68" s="950"/>
      <c r="F68" s="950"/>
      <c r="G68" s="950"/>
      <c r="H68" s="950"/>
      <c r="I68" s="950"/>
      <c r="J68" s="950"/>
      <c r="K68" s="950"/>
      <c r="L68" s="950"/>
      <c r="M68" s="950"/>
      <c r="N68" s="950"/>
      <c r="O68" s="950"/>
      <c r="P68" s="951"/>
      <c r="Q68" s="952">
        <v>11929</v>
      </c>
      <c r="R68" s="953"/>
      <c r="S68" s="953"/>
      <c r="T68" s="953"/>
      <c r="U68" s="953"/>
      <c r="V68" s="953">
        <v>11218</v>
      </c>
      <c r="W68" s="953"/>
      <c r="X68" s="953"/>
      <c r="Y68" s="953"/>
      <c r="Z68" s="953"/>
      <c r="AA68" s="953">
        <v>711</v>
      </c>
      <c r="AB68" s="953"/>
      <c r="AC68" s="953"/>
      <c r="AD68" s="953"/>
      <c r="AE68" s="953"/>
      <c r="AF68" s="953">
        <v>9114</v>
      </c>
      <c r="AG68" s="953"/>
      <c r="AH68" s="953"/>
      <c r="AI68" s="953"/>
      <c r="AJ68" s="953"/>
      <c r="AK68" s="953">
        <v>2</v>
      </c>
      <c r="AL68" s="953"/>
      <c r="AM68" s="953"/>
      <c r="AN68" s="953"/>
      <c r="AO68" s="953"/>
      <c r="AP68" s="953" t="s">
        <v>200</v>
      </c>
      <c r="AQ68" s="953"/>
      <c r="AR68" s="953"/>
      <c r="AS68" s="953"/>
      <c r="AT68" s="953"/>
      <c r="AU68" s="953" t="s">
        <v>200</v>
      </c>
      <c r="AV68" s="953"/>
      <c r="AW68" s="953"/>
      <c r="AX68" s="953"/>
      <c r="AY68" s="953"/>
      <c r="AZ68" s="954"/>
      <c r="BA68" s="954"/>
      <c r="BB68" s="954"/>
      <c r="BC68" s="954"/>
      <c r="BD68" s="955"/>
      <c r="BE68" s="55"/>
      <c r="BF68" s="55"/>
      <c r="BG68" s="55"/>
      <c r="BH68" s="55"/>
      <c r="BI68" s="55"/>
      <c r="BJ68" s="55"/>
      <c r="BK68" s="55"/>
      <c r="BL68" s="55"/>
      <c r="BM68" s="55"/>
      <c r="BN68" s="55"/>
      <c r="BO68" s="55"/>
      <c r="BP68" s="55"/>
      <c r="BQ68" s="52">
        <v>62</v>
      </c>
      <c r="BR68" s="73"/>
      <c r="BS68" s="914"/>
      <c r="BT68" s="915"/>
      <c r="BU68" s="915"/>
      <c r="BV68" s="915"/>
      <c r="BW68" s="915"/>
      <c r="BX68" s="915"/>
      <c r="BY68" s="915"/>
      <c r="BZ68" s="915"/>
      <c r="CA68" s="915"/>
      <c r="CB68" s="915"/>
      <c r="CC68" s="915"/>
      <c r="CD68" s="915"/>
      <c r="CE68" s="915"/>
      <c r="CF68" s="915"/>
      <c r="CG68" s="916"/>
      <c r="CH68" s="917"/>
      <c r="CI68" s="918"/>
      <c r="CJ68" s="918"/>
      <c r="CK68" s="918"/>
      <c r="CL68" s="919"/>
      <c r="CM68" s="917"/>
      <c r="CN68" s="918"/>
      <c r="CO68" s="918"/>
      <c r="CP68" s="918"/>
      <c r="CQ68" s="919"/>
      <c r="CR68" s="917"/>
      <c r="CS68" s="918"/>
      <c r="CT68" s="918"/>
      <c r="CU68" s="918"/>
      <c r="CV68" s="919"/>
      <c r="CW68" s="917"/>
      <c r="CX68" s="918"/>
      <c r="CY68" s="918"/>
      <c r="CZ68" s="918"/>
      <c r="DA68" s="919"/>
      <c r="DB68" s="917"/>
      <c r="DC68" s="918"/>
      <c r="DD68" s="918"/>
      <c r="DE68" s="918"/>
      <c r="DF68" s="919"/>
      <c r="DG68" s="917"/>
      <c r="DH68" s="918"/>
      <c r="DI68" s="918"/>
      <c r="DJ68" s="918"/>
      <c r="DK68" s="919"/>
      <c r="DL68" s="917"/>
      <c r="DM68" s="918"/>
      <c r="DN68" s="918"/>
      <c r="DO68" s="918"/>
      <c r="DP68" s="919"/>
      <c r="DQ68" s="917"/>
      <c r="DR68" s="918"/>
      <c r="DS68" s="918"/>
      <c r="DT68" s="918"/>
      <c r="DU68" s="919"/>
      <c r="DV68" s="914"/>
      <c r="DW68" s="915"/>
      <c r="DX68" s="915"/>
      <c r="DY68" s="915"/>
      <c r="DZ68" s="920"/>
      <c r="EA68" s="48"/>
    </row>
    <row r="69" spans="1:131" ht="26.25" customHeight="1" x14ac:dyDescent="0.2">
      <c r="A69" s="52">
        <v>2</v>
      </c>
      <c r="B69" s="699" t="s">
        <v>480</v>
      </c>
      <c r="C69" s="700"/>
      <c r="D69" s="700"/>
      <c r="E69" s="700"/>
      <c r="F69" s="700"/>
      <c r="G69" s="700"/>
      <c r="H69" s="700"/>
      <c r="I69" s="700"/>
      <c r="J69" s="700"/>
      <c r="K69" s="700"/>
      <c r="L69" s="700"/>
      <c r="M69" s="700"/>
      <c r="N69" s="700"/>
      <c r="O69" s="700"/>
      <c r="P69" s="701"/>
      <c r="Q69" s="943">
        <v>21460</v>
      </c>
      <c r="R69" s="944"/>
      <c r="S69" s="944"/>
      <c r="T69" s="944"/>
      <c r="U69" s="944"/>
      <c r="V69" s="944">
        <v>20757</v>
      </c>
      <c r="W69" s="944"/>
      <c r="X69" s="944"/>
      <c r="Y69" s="944"/>
      <c r="Z69" s="944"/>
      <c r="AA69" s="944">
        <v>704</v>
      </c>
      <c r="AB69" s="944"/>
      <c r="AC69" s="944"/>
      <c r="AD69" s="944"/>
      <c r="AE69" s="944"/>
      <c r="AF69" s="944">
        <v>704</v>
      </c>
      <c r="AG69" s="944"/>
      <c r="AH69" s="944"/>
      <c r="AI69" s="944"/>
      <c r="AJ69" s="944"/>
      <c r="AK69" s="944">
        <v>118</v>
      </c>
      <c r="AL69" s="944"/>
      <c r="AM69" s="944"/>
      <c r="AN69" s="944"/>
      <c r="AO69" s="944"/>
      <c r="AP69" s="944" t="s">
        <v>200</v>
      </c>
      <c r="AQ69" s="944"/>
      <c r="AR69" s="944"/>
      <c r="AS69" s="944"/>
      <c r="AT69" s="944"/>
      <c r="AU69" s="944" t="s">
        <v>200</v>
      </c>
      <c r="AV69" s="944"/>
      <c r="AW69" s="944"/>
      <c r="AX69" s="944"/>
      <c r="AY69" s="944"/>
      <c r="AZ69" s="945"/>
      <c r="BA69" s="945"/>
      <c r="BB69" s="945"/>
      <c r="BC69" s="945"/>
      <c r="BD69" s="946"/>
      <c r="BE69" s="55"/>
      <c r="BF69" s="55"/>
      <c r="BG69" s="55"/>
      <c r="BH69" s="55"/>
      <c r="BI69" s="55"/>
      <c r="BJ69" s="55"/>
      <c r="BK69" s="55"/>
      <c r="BL69" s="55"/>
      <c r="BM69" s="55"/>
      <c r="BN69" s="55"/>
      <c r="BO69" s="55"/>
      <c r="BP69" s="55"/>
      <c r="BQ69" s="52">
        <v>63</v>
      </c>
      <c r="BR69" s="73"/>
      <c r="BS69" s="914"/>
      <c r="BT69" s="915"/>
      <c r="BU69" s="915"/>
      <c r="BV69" s="915"/>
      <c r="BW69" s="915"/>
      <c r="BX69" s="915"/>
      <c r="BY69" s="915"/>
      <c r="BZ69" s="915"/>
      <c r="CA69" s="915"/>
      <c r="CB69" s="915"/>
      <c r="CC69" s="915"/>
      <c r="CD69" s="915"/>
      <c r="CE69" s="915"/>
      <c r="CF69" s="915"/>
      <c r="CG69" s="916"/>
      <c r="CH69" s="917"/>
      <c r="CI69" s="918"/>
      <c r="CJ69" s="918"/>
      <c r="CK69" s="918"/>
      <c r="CL69" s="919"/>
      <c r="CM69" s="917"/>
      <c r="CN69" s="918"/>
      <c r="CO69" s="918"/>
      <c r="CP69" s="918"/>
      <c r="CQ69" s="919"/>
      <c r="CR69" s="917"/>
      <c r="CS69" s="918"/>
      <c r="CT69" s="918"/>
      <c r="CU69" s="918"/>
      <c r="CV69" s="919"/>
      <c r="CW69" s="917"/>
      <c r="CX69" s="918"/>
      <c r="CY69" s="918"/>
      <c r="CZ69" s="918"/>
      <c r="DA69" s="919"/>
      <c r="DB69" s="917"/>
      <c r="DC69" s="918"/>
      <c r="DD69" s="918"/>
      <c r="DE69" s="918"/>
      <c r="DF69" s="919"/>
      <c r="DG69" s="917"/>
      <c r="DH69" s="918"/>
      <c r="DI69" s="918"/>
      <c r="DJ69" s="918"/>
      <c r="DK69" s="919"/>
      <c r="DL69" s="917"/>
      <c r="DM69" s="918"/>
      <c r="DN69" s="918"/>
      <c r="DO69" s="918"/>
      <c r="DP69" s="919"/>
      <c r="DQ69" s="917"/>
      <c r="DR69" s="918"/>
      <c r="DS69" s="918"/>
      <c r="DT69" s="918"/>
      <c r="DU69" s="919"/>
      <c r="DV69" s="914"/>
      <c r="DW69" s="915"/>
      <c r="DX69" s="915"/>
      <c r="DY69" s="915"/>
      <c r="DZ69" s="920"/>
      <c r="EA69" s="48"/>
    </row>
    <row r="70" spans="1:131" ht="26.25" customHeight="1" x14ac:dyDescent="0.2">
      <c r="A70" s="52">
        <v>3</v>
      </c>
      <c r="B70" s="699" t="s">
        <v>534</v>
      </c>
      <c r="C70" s="700"/>
      <c r="D70" s="700"/>
      <c r="E70" s="700"/>
      <c r="F70" s="700"/>
      <c r="G70" s="700"/>
      <c r="H70" s="700"/>
      <c r="I70" s="700"/>
      <c r="J70" s="700"/>
      <c r="K70" s="700"/>
      <c r="L70" s="700"/>
      <c r="M70" s="700"/>
      <c r="N70" s="700"/>
      <c r="O70" s="700"/>
      <c r="P70" s="701"/>
      <c r="Q70" s="943">
        <v>179</v>
      </c>
      <c r="R70" s="944"/>
      <c r="S70" s="944"/>
      <c r="T70" s="944"/>
      <c r="U70" s="944"/>
      <c r="V70" s="944">
        <v>133</v>
      </c>
      <c r="W70" s="944"/>
      <c r="X70" s="944"/>
      <c r="Y70" s="944"/>
      <c r="Z70" s="944"/>
      <c r="AA70" s="944">
        <v>47</v>
      </c>
      <c r="AB70" s="944"/>
      <c r="AC70" s="944"/>
      <c r="AD70" s="944"/>
      <c r="AE70" s="944"/>
      <c r="AF70" s="944">
        <v>47</v>
      </c>
      <c r="AG70" s="944"/>
      <c r="AH70" s="944"/>
      <c r="AI70" s="944"/>
      <c r="AJ70" s="944"/>
      <c r="AK70" s="944" t="s">
        <v>200</v>
      </c>
      <c r="AL70" s="944"/>
      <c r="AM70" s="944"/>
      <c r="AN70" s="944"/>
      <c r="AO70" s="944"/>
      <c r="AP70" s="944" t="s">
        <v>200</v>
      </c>
      <c r="AQ70" s="944"/>
      <c r="AR70" s="944"/>
      <c r="AS70" s="944"/>
      <c r="AT70" s="944"/>
      <c r="AU70" s="944" t="s">
        <v>200</v>
      </c>
      <c r="AV70" s="944"/>
      <c r="AW70" s="944"/>
      <c r="AX70" s="944"/>
      <c r="AY70" s="944"/>
      <c r="AZ70" s="945"/>
      <c r="BA70" s="945"/>
      <c r="BB70" s="945"/>
      <c r="BC70" s="945"/>
      <c r="BD70" s="946"/>
      <c r="BE70" s="55"/>
      <c r="BF70" s="55"/>
      <c r="BG70" s="55"/>
      <c r="BH70" s="55"/>
      <c r="BI70" s="55"/>
      <c r="BJ70" s="55"/>
      <c r="BK70" s="55"/>
      <c r="BL70" s="55"/>
      <c r="BM70" s="55"/>
      <c r="BN70" s="55"/>
      <c r="BO70" s="55"/>
      <c r="BP70" s="55"/>
      <c r="BQ70" s="52">
        <v>64</v>
      </c>
      <c r="BR70" s="73"/>
      <c r="BS70" s="914"/>
      <c r="BT70" s="915"/>
      <c r="BU70" s="915"/>
      <c r="BV70" s="915"/>
      <c r="BW70" s="915"/>
      <c r="BX70" s="915"/>
      <c r="BY70" s="915"/>
      <c r="BZ70" s="915"/>
      <c r="CA70" s="915"/>
      <c r="CB70" s="915"/>
      <c r="CC70" s="915"/>
      <c r="CD70" s="915"/>
      <c r="CE70" s="915"/>
      <c r="CF70" s="915"/>
      <c r="CG70" s="916"/>
      <c r="CH70" s="917"/>
      <c r="CI70" s="918"/>
      <c r="CJ70" s="918"/>
      <c r="CK70" s="918"/>
      <c r="CL70" s="919"/>
      <c r="CM70" s="917"/>
      <c r="CN70" s="918"/>
      <c r="CO70" s="918"/>
      <c r="CP70" s="918"/>
      <c r="CQ70" s="919"/>
      <c r="CR70" s="917"/>
      <c r="CS70" s="918"/>
      <c r="CT70" s="918"/>
      <c r="CU70" s="918"/>
      <c r="CV70" s="919"/>
      <c r="CW70" s="917"/>
      <c r="CX70" s="918"/>
      <c r="CY70" s="918"/>
      <c r="CZ70" s="918"/>
      <c r="DA70" s="919"/>
      <c r="DB70" s="917"/>
      <c r="DC70" s="918"/>
      <c r="DD70" s="918"/>
      <c r="DE70" s="918"/>
      <c r="DF70" s="919"/>
      <c r="DG70" s="917"/>
      <c r="DH70" s="918"/>
      <c r="DI70" s="918"/>
      <c r="DJ70" s="918"/>
      <c r="DK70" s="919"/>
      <c r="DL70" s="917"/>
      <c r="DM70" s="918"/>
      <c r="DN70" s="918"/>
      <c r="DO70" s="918"/>
      <c r="DP70" s="919"/>
      <c r="DQ70" s="917"/>
      <c r="DR70" s="918"/>
      <c r="DS70" s="918"/>
      <c r="DT70" s="918"/>
      <c r="DU70" s="919"/>
      <c r="DV70" s="914"/>
      <c r="DW70" s="915"/>
      <c r="DX70" s="915"/>
      <c r="DY70" s="915"/>
      <c r="DZ70" s="920"/>
      <c r="EA70" s="48"/>
    </row>
    <row r="71" spans="1:131" ht="26.25" customHeight="1" x14ac:dyDescent="0.2">
      <c r="A71" s="52">
        <v>4</v>
      </c>
      <c r="B71" s="699" t="s">
        <v>535</v>
      </c>
      <c r="C71" s="700"/>
      <c r="D71" s="700"/>
      <c r="E71" s="700"/>
      <c r="F71" s="700"/>
      <c r="G71" s="700"/>
      <c r="H71" s="700"/>
      <c r="I71" s="700"/>
      <c r="J71" s="700"/>
      <c r="K71" s="700"/>
      <c r="L71" s="700"/>
      <c r="M71" s="700"/>
      <c r="N71" s="700"/>
      <c r="O71" s="700"/>
      <c r="P71" s="701"/>
      <c r="Q71" s="943">
        <v>107</v>
      </c>
      <c r="R71" s="944"/>
      <c r="S71" s="944"/>
      <c r="T71" s="944"/>
      <c r="U71" s="944"/>
      <c r="V71" s="944">
        <v>106</v>
      </c>
      <c r="W71" s="944"/>
      <c r="X71" s="944"/>
      <c r="Y71" s="944"/>
      <c r="Z71" s="944"/>
      <c r="AA71" s="944">
        <v>1</v>
      </c>
      <c r="AB71" s="944"/>
      <c r="AC71" s="944"/>
      <c r="AD71" s="944"/>
      <c r="AE71" s="944"/>
      <c r="AF71" s="944">
        <v>1</v>
      </c>
      <c r="AG71" s="944"/>
      <c r="AH71" s="944"/>
      <c r="AI71" s="944"/>
      <c r="AJ71" s="944"/>
      <c r="AK71" s="944">
        <v>8</v>
      </c>
      <c r="AL71" s="944"/>
      <c r="AM71" s="944"/>
      <c r="AN71" s="944"/>
      <c r="AO71" s="944"/>
      <c r="AP71" s="944" t="s">
        <v>200</v>
      </c>
      <c r="AQ71" s="944"/>
      <c r="AR71" s="944"/>
      <c r="AS71" s="944"/>
      <c r="AT71" s="944"/>
      <c r="AU71" s="944" t="s">
        <v>200</v>
      </c>
      <c r="AV71" s="944"/>
      <c r="AW71" s="944"/>
      <c r="AX71" s="944"/>
      <c r="AY71" s="944"/>
      <c r="AZ71" s="945"/>
      <c r="BA71" s="945"/>
      <c r="BB71" s="945"/>
      <c r="BC71" s="945"/>
      <c r="BD71" s="946"/>
      <c r="BE71" s="55"/>
      <c r="BF71" s="55"/>
      <c r="BG71" s="55"/>
      <c r="BH71" s="55"/>
      <c r="BI71" s="55"/>
      <c r="BJ71" s="55"/>
      <c r="BK71" s="55"/>
      <c r="BL71" s="55"/>
      <c r="BM71" s="55"/>
      <c r="BN71" s="55"/>
      <c r="BO71" s="55"/>
      <c r="BP71" s="55"/>
      <c r="BQ71" s="52">
        <v>65</v>
      </c>
      <c r="BR71" s="73"/>
      <c r="BS71" s="914"/>
      <c r="BT71" s="915"/>
      <c r="BU71" s="915"/>
      <c r="BV71" s="915"/>
      <c r="BW71" s="915"/>
      <c r="BX71" s="915"/>
      <c r="BY71" s="915"/>
      <c r="BZ71" s="915"/>
      <c r="CA71" s="915"/>
      <c r="CB71" s="915"/>
      <c r="CC71" s="915"/>
      <c r="CD71" s="915"/>
      <c r="CE71" s="915"/>
      <c r="CF71" s="915"/>
      <c r="CG71" s="916"/>
      <c r="CH71" s="917"/>
      <c r="CI71" s="918"/>
      <c r="CJ71" s="918"/>
      <c r="CK71" s="918"/>
      <c r="CL71" s="919"/>
      <c r="CM71" s="917"/>
      <c r="CN71" s="918"/>
      <c r="CO71" s="918"/>
      <c r="CP71" s="918"/>
      <c r="CQ71" s="919"/>
      <c r="CR71" s="917"/>
      <c r="CS71" s="918"/>
      <c r="CT71" s="918"/>
      <c r="CU71" s="918"/>
      <c r="CV71" s="919"/>
      <c r="CW71" s="917"/>
      <c r="CX71" s="918"/>
      <c r="CY71" s="918"/>
      <c r="CZ71" s="918"/>
      <c r="DA71" s="919"/>
      <c r="DB71" s="917"/>
      <c r="DC71" s="918"/>
      <c r="DD71" s="918"/>
      <c r="DE71" s="918"/>
      <c r="DF71" s="919"/>
      <c r="DG71" s="917"/>
      <c r="DH71" s="918"/>
      <c r="DI71" s="918"/>
      <c r="DJ71" s="918"/>
      <c r="DK71" s="919"/>
      <c r="DL71" s="917"/>
      <c r="DM71" s="918"/>
      <c r="DN71" s="918"/>
      <c r="DO71" s="918"/>
      <c r="DP71" s="919"/>
      <c r="DQ71" s="917"/>
      <c r="DR71" s="918"/>
      <c r="DS71" s="918"/>
      <c r="DT71" s="918"/>
      <c r="DU71" s="919"/>
      <c r="DV71" s="914"/>
      <c r="DW71" s="915"/>
      <c r="DX71" s="915"/>
      <c r="DY71" s="915"/>
      <c r="DZ71" s="920"/>
      <c r="EA71" s="48"/>
    </row>
    <row r="72" spans="1:131" ht="26.25" customHeight="1" x14ac:dyDescent="0.2">
      <c r="A72" s="52">
        <v>5</v>
      </c>
      <c r="B72" s="699" t="s">
        <v>257</v>
      </c>
      <c r="C72" s="700"/>
      <c r="D72" s="700"/>
      <c r="E72" s="700"/>
      <c r="F72" s="700"/>
      <c r="G72" s="700"/>
      <c r="H72" s="700"/>
      <c r="I72" s="700"/>
      <c r="J72" s="700"/>
      <c r="K72" s="700"/>
      <c r="L72" s="700"/>
      <c r="M72" s="700"/>
      <c r="N72" s="700"/>
      <c r="O72" s="700"/>
      <c r="P72" s="701"/>
      <c r="Q72" s="943">
        <v>101</v>
      </c>
      <c r="R72" s="944"/>
      <c r="S72" s="944"/>
      <c r="T72" s="944"/>
      <c r="U72" s="944"/>
      <c r="V72" s="944">
        <v>61</v>
      </c>
      <c r="W72" s="944"/>
      <c r="X72" s="944"/>
      <c r="Y72" s="944"/>
      <c r="Z72" s="944"/>
      <c r="AA72" s="944">
        <v>40</v>
      </c>
      <c r="AB72" s="944"/>
      <c r="AC72" s="944"/>
      <c r="AD72" s="944"/>
      <c r="AE72" s="944"/>
      <c r="AF72" s="944">
        <v>40</v>
      </c>
      <c r="AG72" s="944"/>
      <c r="AH72" s="944"/>
      <c r="AI72" s="944"/>
      <c r="AJ72" s="944"/>
      <c r="AK72" s="944" t="s">
        <v>200</v>
      </c>
      <c r="AL72" s="944"/>
      <c r="AM72" s="944"/>
      <c r="AN72" s="944"/>
      <c r="AO72" s="944"/>
      <c r="AP72" s="944" t="s">
        <v>200</v>
      </c>
      <c r="AQ72" s="944"/>
      <c r="AR72" s="944"/>
      <c r="AS72" s="944"/>
      <c r="AT72" s="944"/>
      <c r="AU72" s="944" t="s">
        <v>200</v>
      </c>
      <c r="AV72" s="944"/>
      <c r="AW72" s="944"/>
      <c r="AX72" s="944"/>
      <c r="AY72" s="944"/>
      <c r="AZ72" s="945"/>
      <c r="BA72" s="945"/>
      <c r="BB72" s="945"/>
      <c r="BC72" s="945"/>
      <c r="BD72" s="946"/>
      <c r="BE72" s="55"/>
      <c r="BF72" s="55"/>
      <c r="BG72" s="55"/>
      <c r="BH72" s="55"/>
      <c r="BI72" s="55"/>
      <c r="BJ72" s="55"/>
      <c r="BK72" s="55"/>
      <c r="BL72" s="55"/>
      <c r="BM72" s="55"/>
      <c r="BN72" s="55"/>
      <c r="BO72" s="55"/>
      <c r="BP72" s="55"/>
      <c r="BQ72" s="52">
        <v>66</v>
      </c>
      <c r="BR72" s="73"/>
      <c r="BS72" s="914"/>
      <c r="BT72" s="915"/>
      <c r="BU72" s="915"/>
      <c r="BV72" s="915"/>
      <c r="BW72" s="915"/>
      <c r="BX72" s="915"/>
      <c r="BY72" s="915"/>
      <c r="BZ72" s="915"/>
      <c r="CA72" s="915"/>
      <c r="CB72" s="915"/>
      <c r="CC72" s="915"/>
      <c r="CD72" s="915"/>
      <c r="CE72" s="915"/>
      <c r="CF72" s="915"/>
      <c r="CG72" s="916"/>
      <c r="CH72" s="917"/>
      <c r="CI72" s="918"/>
      <c r="CJ72" s="918"/>
      <c r="CK72" s="918"/>
      <c r="CL72" s="919"/>
      <c r="CM72" s="917"/>
      <c r="CN72" s="918"/>
      <c r="CO72" s="918"/>
      <c r="CP72" s="918"/>
      <c r="CQ72" s="919"/>
      <c r="CR72" s="917"/>
      <c r="CS72" s="918"/>
      <c r="CT72" s="918"/>
      <c r="CU72" s="918"/>
      <c r="CV72" s="919"/>
      <c r="CW72" s="917"/>
      <c r="CX72" s="918"/>
      <c r="CY72" s="918"/>
      <c r="CZ72" s="918"/>
      <c r="DA72" s="919"/>
      <c r="DB72" s="917"/>
      <c r="DC72" s="918"/>
      <c r="DD72" s="918"/>
      <c r="DE72" s="918"/>
      <c r="DF72" s="919"/>
      <c r="DG72" s="917"/>
      <c r="DH72" s="918"/>
      <c r="DI72" s="918"/>
      <c r="DJ72" s="918"/>
      <c r="DK72" s="919"/>
      <c r="DL72" s="917"/>
      <c r="DM72" s="918"/>
      <c r="DN72" s="918"/>
      <c r="DO72" s="918"/>
      <c r="DP72" s="919"/>
      <c r="DQ72" s="917"/>
      <c r="DR72" s="918"/>
      <c r="DS72" s="918"/>
      <c r="DT72" s="918"/>
      <c r="DU72" s="919"/>
      <c r="DV72" s="914"/>
      <c r="DW72" s="915"/>
      <c r="DX72" s="915"/>
      <c r="DY72" s="915"/>
      <c r="DZ72" s="920"/>
      <c r="EA72" s="48"/>
    </row>
    <row r="73" spans="1:131" ht="26.25" customHeight="1" x14ac:dyDescent="0.2">
      <c r="A73" s="52">
        <v>6</v>
      </c>
      <c r="B73" s="699" t="s">
        <v>14</v>
      </c>
      <c r="C73" s="700"/>
      <c r="D73" s="700"/>
      <c r="E73" s="700"/>
      <c r="F73" s="700"/>
      <c r="G73" s="700"/>
      <c r="H73" s="700"/>
      <c r="I73" s="700"/>
      <c r="J73" s="700"/>
      <c r="K73" s="700"/>
      <c r="L73" s="700"/>
      <c r="M73" s="700"/>
      <c r="N73" s="700"/>
      <c r="O73" s="700"/>
      <c r="P73" s="701"/>
      <c r="Q73" s="943">
        <v>2423</v>
      </c>
      <c r="R73" s="944"/>
      <c r="S73" s="944"/>
      <c r="T73" s="944"/>
      <c r="U73" s="944"/>
      <c r="V73" s="944">
        <v>2308</v>
      </c>
      <c r="W73" s="944"/>
      <c r="X73" s="944"/>
      <c r="Y73" s="944"/>
      <c r="Z73" s="944"/>
      <c r="AA73" s="944">
        <v>115</v>
      </c>
      <c r="AB73" s="944"/>
      <c r="AC73" s="944"/>
      <c r="AD73" s="944"/>
      <c r="AE73" s="944"/>
      <c r="AF73" s="944">
        <v>115</v>
      </c>
      <c r="AG73" s="944"/>
      <c r="AH73" s="944"/>
      <c r="AI73" s="944"/>
      <c r="AJ73" s="944"/>
      <c r="AK73" s="944">
        <v>130</v>
      </c>
      <c r="AL73" s="944"/>
      <c r="AM73" s="944"/>
      <c r="AN73" s="944"/>
      <c r="AO73" s="944"/>
      <c r="AP73" s="944" t="s">
        <v>200</v>
      </c>
      <c r="AQ73" s="944"/>
      <c r="AR73" s="944"/>
      <c r="AS73" s="944"/>
      <c r="AT73" s="944"/>
      <c r="AU73" s="944" t="s">
        <v>200</v>
      </c>
      <c r="AV73" s="944"/>
      <c r="AW73" s="944"/>
      <c r="AX73" s="944"/>
      <c r="AY73" s="944"/>
      <c r="AZ73" s="945"/>
      <c r="BA73" s="945"/>
      <c r="BB73" s="945"/>
      <c r="BC73" s="945"/>
      <c r="BD73" s="946"/>
      <c r="BE73" s="55"/>
      <c r="BF73" s="55"/>
      <c r="BG73" s="55"/>
      <c r="BH73" s="55"/>
      <c r="BI73" s="55"/>
      <c r="BJ73" s="55"/>
      <c r="BK73" s="55"/>
      <c r="BL73" s="55"/>
      <c r="BM73" s="55"/>
      <c r="BN73" s="55"/>
      <c r="BO73" s="55"/>
      <c r="BP73" s="55"/>
      <c r="BQ73" s="52">
        <v>67</v>
      </c>
      <c r="BR73" s="73"/>
      <c r="BS73" s="914"/>
      <c r="BT73" s="915"/>
      <c r="BU73" s="915"/>
      <c r="BV73" s="915"/>
      <c r="BW73" s="915"/>
      <c r="BX73" s="915"/>
      <c r="BY73" s="915"/>
      <c r="BZ73" s="915"/>
      <c r="CA73" s="915"/>
      <c r="CB73" s="915"/>
      <c r="CC73" s="915"/>
      <c r="CD73" s="915"/>
      <c r="CE73" s="915"/>
      <c r="CF73" s="915"/>
      <c r="CG73" s="916"/>
      <c r="CH73" s="917"/>
      <c r="CI73" s="918"/>
      <c r="CJ73" s="918"/>
      <c r="CK73" s="918"/>
      <c r="CL73" s="919"/>
      <c r="CM73" s="917"/>
      <c r="CN73" s="918"/>
      <c r="CO73" s="918"/>
      <c r="CP73" s="918"/>
      <c r="CQ73" s="919"/>
      <c r="CR73" s="917"/>
      <c r="CS73" s="918"/>
      <c r="CT73" s="918"/>
      <c r="CU73" s="918"/>
      <c r="CV73" s="919"/>
      <c r="CW73" s="917"/>
      <c r="CX73" s="918"/>
      <c r="CY73" s="918"/>
      <c r="CZ73" s="918"/>
      <c r="DA73" s="919"/>
      <c r="DB73" s="917"/>
      <c r="DC73" s="918"/>
      <c r="DD73" s="918"/>
      <c r="DE73" s="918"/>
      <c r="DF73" s="919"/>
      <c r="DG73" s="917"/>
      <c r="DH73" s="918"/>
      <c r="DI73" s="918"/>
      <c r="DJ73" s="918"/>
      <c r="DK73" s="919"/>
      <c r="DL73" s="917"/>
      <c r="DM73" s="918"/>
      <c r="DN73" s="918"/>
      <c r="DO73" s="918"/>
      <c r="DP73" s="919"/>
      <c r="DQ73" s="917"/>
      <c r="DR73" s="918"/>
      <c r="DS73" s="918"/>
      <c r="DT73" s="918"/>
      <c r="DU73" s="919"/>
      <c r="DV73" s="914"/>
      <c r="DW73" s="915"/>
      <c r="DX73" s="915"/>
      <c r="DY73" s="915"/>
      <c r="DZ73" s="920"/>
      <c r="EA73" s="48"/>
    </row>
    <row r="74" spans="1:131" ht="26.25" customHeight="1" x14ac:dyDescent="0.2">
      <c r="A74" s="52">
        <v>7</v>
      </c>
      <c r="B74" s="699" t="s">
        <v>536</v>
      </c>
      <c r="C74" s="700"/>
      <c r="D74" s="700"/>
      <c r="E74" s="700"/>
      <c r="F74" s="700"/>
      <c r="G74" s="700"/>
      <c r="H74" s="700"/>
      <c r="I74" s="700"/>
      <c r="J74" s="700"/>
      <c r="K74" s="700"/>
      <c r="L74" s="700"/>
      <c r="M74" s="700"/>
      <c r="N74" s="700"/>
      <c r="O74" s="700"/>
      <c r="P74" s="701"/>
      <c r="Q74" s="943">
        <v>719774</v>
      </c>
      <c r="R74" s="944"/>
      <c r="S74" s="944"/>
      <c r="T74" s="944"/>
      <c r="U74" s="944"/>
      <c r="V74" s="944">
        <v>711648</v>
      </c>
      <c r="W74" s="944"/>
      <c r="X74" s="944"/>
      <c r="Y74" s="944"/>
      <c r="Z74" s="944"/>
      <c r="AA74" s="944">
        <v>8126</v>
      </c>
      <c r="AB74" s="944"/>
      <c r="AC74" s="944"/>
      <c r="AD74" s="944"/>
      <c r="AE74" s="944"/>
      <c r="AF74" s="944">
        <v>8126</v>
      </c>
      <c r="AG74" s="944"/>
      <c r="AH74" s="944"/>
      <c r="AI74" s="944"/>
      <c r="AJ74" s="944"/>
      <c r="AK74" s="944">
        <v>4020</v>
      </c>
      <c r="AL74" s="944"/>
      <c r="AM74" s="944"/>
      <c r="AN74" s="944"/>
      <c r="AO74" s="944"/>
      <c r="AP74" s="944" t="s">
        <v>200</v>
      </c>
      <c r="AQ74" s="944"/>
      <c r="AR74" s="944"/>
      <c r="AS74" s="944"/>
      <c r="AT74" s="944"/>
      <c r="AU74" s="944" t="s">
        <v>200</v>
      </c>
      <c r="AV74" s="944"/>
      <c r="AW74" s="944"/>
      <c r="AX74" s="944"/>
      <c r="AY74" s="944"/>
      <c r="AZ74" s="945"/>
      <c r="BA74" s="945"/>
      <c r="BB74" s="945"/>
      <c r="BC74" s="945"/>
      <c r="BD74" s="946"/>
      <c r="BE74" s="55"/>
      <c r="BF74" s="55"/>
      <c r="BG74" s="55"/>
      <c r="BH74" s="55"/>
      <c r="BI74" s="55"/>
      <c r="BJ74" s="55"/>
      <c r="BK74" s="55"/>
      <c r="BL74" s="55"/>
      <c r="BM74" s="55"/>
      <c r="BN74" s="55"/>
      <c r="BO74" s="55"/>
      <c r="BP74" s="55"/>
      <c r="BQ74" s="52">
        <v>68</v>
      </c>
      <c r="BR74" s="73"/>
      <c r="BS74" s="914"/>
      <c r="BT74" s="915"/>
      <c r="BU74" s="915"/>
      <c r="BV74" s="915"/>
      <c r="BW74" s="915"/>
      <c r="BX74" s="915"/>
      <c r="BY74" s="915"/>
      <c r="BZ74" s="915"/>
      <c r="CA74" s="915"/>
      <c r="CB74" s="915"/>
      <c r="CC74" s="915"/>
      <c r="CD74" s="915"/>
      <c r="CE74" s="915"/>
      <c r="CF74" s="915"/>
      <c r="CG74" s="916"/>
      <c r="CH74" s="917"/>
      <c r="CI74" s="918"/>
      <c r="CJ74" s="918"/>
      <c r="CK74" s="918"/>
      <c r="CL74" s="919"/>
      <c r="CM74" s="917"/>
      <c r="CN74" s="918"/>
      <c r="CO74" s="918"/>
      <c r="CP74" s="918"/>
      <c r="CQ74" s="919"/>
      <c r="CR74" s="917"/>
      <c r="CS74" s="918"/>
      <c r="CT74" s="918"/>
      <c r="CU74" s="918"/>
      <c r="CV74" s="919"/>
      <c r="CW74" s="917"/>
      <c r="CX74" s="918"/>
      <c r="CY74" s="918"/>
      <c r="CZ74" s="918"/>
      <c r="DA74" s="919"/>
      <c r="DB74" s="917"/>
      <c r="DC74" s="918"/>
      <c r="DD74" s="918"/>
      <c r="DE74" s="918"/>
      <c r="DF74" s="919"/>
      <c r="DG74" s="917"/>
      <c r="DH74" s="918"/>
      <c r="DI74" s="918"/>
      <c r="DJ74" s="918"/>
      <c r="DK74" s="919"/>
      <c r="DL74" s="917"/>
      <c r="DM74" s="918"/>
      <c r="DN74" s="918"/>
      <c r="DO74" s="918"/>
      <c r="DP74" s="919"/>
      <c r="DQ74" s="917"/>
      <c r="DR74" s="918"/>
      <c r="DS74" s="918"/>
      <c r="DT74" s="918"/>
      <c r="DU74" s="919"/>
      <c r="DV74" s="914"/>
      <c r="DW74" s="915"/>
      <c r="DX74" s="915"/>
      <c r="DY74" s="915"/>
      <c r="DZ74" s="920"/>
      <c r="EA74" s="48"/>
    </row>
    <row r="75" spans="1:131" ht="26.25" customHeight="1" x14ac:dyDescent="0.2">
      <c r="A75" s="52">
        <v>8</v>
      </c>
      <c r="B75" s="699"/>
      <c r="C75" s="700"/>
      <c r="D75" s="700"/>
      <c r="E75" s="700"/>
      <c r="F75" s="700"/>
      <c r="G75" s="700"/>
      <c r="H75" s="700"/>
      <c r="I75" s="700"/>
      <c r="J75" s="700"/>
      <c r="K75" s="700"/>
      <c r="L75" s="700"/>
      <c r="M75" s="700"/>
      <c r="N75" s="700"/>
      <c r="O75" s="700"/>
      <c r="P75" s="701"/>
      <c r="Q75" s="702"/>
      <c r="R75" s="703"/>
      <c r="S75" s="703"/>
      <c r="T75" s="703"/>
      <c r="U75" s="947"/>
      <c r="V75" s="948"/>
      <c r="W75" s="703"/>
      <c r="X75" s="703"/>
      <c r="Y75" s="703"/>
      <c r="Z75" s="947"/>
      <c r="AA75" s="948"/>
      <c r="AB75" s="703"/>
      <c r="AC75" s="703"/>
      <c r="AD75" s="703"/>
      <c r="AE75" s="947"/>
      <c r="AF75" s="948"/>
      <c r="AG75" s="703"/>
      <c r="AH75" s="703"/>
      <c r="AI75" s="703"/>
      <c r="AJ75" s="947"/>
      <c r="AK75" s="948"/>
      <c r="AL75" s="703"/>
      <c r="AM75" s="703"/>
      <c r="AN75" s="703"/>
      <c r="AO75" s="947"/>
      <c r="AP75" s="948"/>
      <c r="AQ75" s="703"/>
      <c r="AR75" s="703"/>
      <c r="AS75" s="703"/>
      <c r="AT75" s="947"/>
      <c r="AU75" s="948"/>
      <c r="AV75" s="703"/>
      <c r="AW75" s="703"/>
      <c r="AX75" s="703"/>
      <c r="AY75" s="947"/>
      <c r="AZ75" s="945"/>
      <c r="BA75" s="945"/>
      <c r="BB75" s="945"/>
      <c r="BC75" s="945"/>
      <c r="BD75" s="946"/>
      <c r="BE75" s="55"/>
      <c r="BF75" s="55"/>
      <c r="BG75" s="55"/>
      <c r="BH75" s="55"/>
      <c r="BI75" s="55"/>
      <c r="BJ75" s="55"/>
      <c r="BK75" s="55"/>
      <c r="BL75" s="55"/>
      <c r="BM75" s="55"/>
      <c r="BN75" s="55"/>
      <c r="BO75" s="55"/>
      <c r="BP75" s="55"/>
      <c r="BQ75" s="52">
        <v>69</v>
      </c>
      <c r="BR75" s="73"/>
      <c r="BS75" s="914"/>
      <c r="BT75" s="915"/>
      <c r="BU75" s="915"/>
      <c r="BV75" s="915"/>
      <c r="BW75" s="915"/>
      <c r="BX75" s="915"/>
      <c r="BY75" s="915"/>
      <c r="BZ75" s="915"/>
      <c r="CA75" s="915"/>
      <c r="CB75" s="915"/>
      <c r="CC75" s="915"/>
      <c r="CD75" s="915"/>
      <c r="CE75" s="915"/>
      <c r="CF75" s="915"/>
      <c r="CG75" s="916"/>
      <c r="CH75" s="917"/>
      <c r="CI75" s="918"/>
      <c r="CJ75" s="918"/>
      <c r="CK75" s="918"/>
      <c r="CL75" s="919"/>
      <c r="CM75" s="917"/>
      <c r="CN75" s="918"/>
      <c r="CO75" s="918"/>
      <c r="CP75" s="918"/>
      <c r="CQ75" s="919"/>
      <c r="CR75" s="917"/>
      <c r="CS75" s="918"/>
      <c r="CT75" s="918"/>
      <c r="CU75" s="918"/>
      <c r="CV75" s="919"/>
      <c r="CW75" s="917"/>
      <c r="CX75" s="918"/>
      <c r="CY75" s="918"/>
      <c r="CZ75" s="918"/>
      <c r="DA75" s="919"/>
      <c r="DB75" s="917"/>
      <c r="DC75" s="918"/>
      <c r="DD75" s="918"/>
      <c r="DE75" s="918"/>
      <c r="DF75" s="919"/>
      <c r="DG75" s="917"/>
      <c r="DH75" s="918"/>
      <c r="DI75" s="918"/>
      <c r="DJ75" s="918"/>
      <c r="DK75" s="919"/>
      <c r="DL75" s="917"/>
      <c r="DM75" s="918"/>
      <c r="DN75" s="918"/>
      <c r="DO75" s="918"/>
      <c r="DP75" s="919"/>
      <c r="DQ75" s="917"/>
      <c r="DR75" s="918"/>
      <c r="DS75" s="918"/>
      <c r="DT75" s="918"/>
      <c r="DU75" s="919"/>
      <c r="DV75" s="914"/>
      <c r="DW75" s="915"/>
      <c r="DX75" s="915"/>
      <c r="DY75" s="915"/>
      <c r="DZ75" s="920"/>
      <c r="EA75" s="48"/>
    </row>
    <row r="76" spans="1:131" ht="26.25" customHeight="1" x14ac:dyDescent="0.2">
      <c r="A76" s="52">
        <v>9</v>
      </c>
      <c r="B76" s="699"/>
      <c r="C76" s="700"/>
      <c r="D76" s="700"/>
      <c r="E76" s="700"/>
      <c r="F76" s="700"/>
      <c r="G76" s="700"/>
      <c r="H76" s="700"/>
      <c r="I76" s="700"/>
      <c r="J76" s="700"/>
      <c r="K76" s="700"/>
      <c r="L76" s="700"/>
      <c r="M76" s="700"/>
      <c r="N76" s="700"/>
      <c r="O76" s="700"/>
      <c r="P76" s="701"/>
      <c r="Q76" s="702"/>
      <c r="R76" s="703"/>
      <c r="S76" s="703"/>
      <c r="T76" s="703"/>
      <c r="U76" s="947"/>
      <c r="V76" s="948"/>
      <c r="W76" s="703"/>
      <c r="X76" s="703"/>
      <c r="Y76" s="703"/>
      <c r="Z76" s="947"/>
      <c r="AA76" s="948"/>
      <c r="AB76" s="703"/>
      <c r="AC76" s="703"/>
      <c r="AD76" s="703"/>
      <c r="AE76" s="947"/>
      <c r="AF76" s="948"/>
      <c r="AG76" s="703"/>
      <c r="AH76" s="703"/>
      <c r="AI76" s="703"/>
      <c r="AJ76" s="947"/>
      <c r="AK76" s="948"/>
      <c r="AL76" s="703"/>
      <c r="AM76" s="703"/>
      <c r="AN76" s="703"/>
      <c r="AO76" s="947"/>
      <c r="AP76" s="948"/>
      <c r="AQ76" s="703"/>
      <c r="AR76" s="703"/>
      <c r="AS76" s="703"/>
      <c r="AT76" s="947"/>
      <c r="AU76" s="948"/>
      <c r="AV76" s="703"/>
      <c r="AW76" s="703"/>
      <c r="AX76" s="703"/>
      <c r="AY76" s="947"/>
      <c r="AZ76" s="945"/>
      <c r="BA76" s="945"/>
      <c r="BB76" s="945"/>
      <c r="BC76" s="945"/>
      <c r="BD76" s="946"/>
      <c r="BE76" s="55"/>
      <c r="BF76" s="55"/>
      <c r="BG76" s="55"/>
      <c r="BH76" s="55"/>
      <c r="BI76" s="55"/>
      <c r="BJ76" s="55"/>
      <c r="BK76" s="55"/>
      <c r="BL76" s="55"/>
      <c r="BM76" s="55"/>
      <c r="BN76" s="55"/>
      <c r="BO76" s="55"/>
      <c r="BP76" s="55"/>
      <c r="BQ76" s="52">
        <v>70</v>
      </c>
      <c r="BR76" s="73"/>
      <c r="BS76" s="914"/>
      <c r="BT76" s="915"/>
      <c r="BU76" s="915"/>
      <c r="BV76" s="915"/>
      <c r="BW76" s="915"/>
      <c r="BX76" s="915"/>
      <c r="BY76" s="915"/>
      <c r="BZ76" s="915"/>
      <c r="CA76" s="915"/>
      <c r="CB76" s="915"/>
      <c r="CC76" s="915"/>
      <c r="CD76" s="915"/>
      <c r="CE76" s="915"/>
      <c r="CF76" s="915"/>
      <c r="CG76" s="916"/>
      <c r="CH76" s="917"/>
      <c r="CI76" s="918"/>
      <c r="CJ76" s="918"/>
      <c r="CK76" s="918"/>
      <c r="CL76" s="919"/>
      <c r="CM76" s="917"/>
      <c r="CN76" s="918"/>
      <c r="CO76" s="918"/>
      <c r="CP76" s="918"/>
      <c r="CQ76" s="919"/>
      <c r="CR76" s="917"/>
      <c r="CS76" s="918"/>
      <c r="CT76" s="918"/>
      <c r="CU76" s="918"/>
      <c r="CV76" s="919"/>
      <c r="CW76" s="917"/>
      <c r="CX76" s="918"/>
      <c r="CY76" s="918"/>
      <c r="CZ76" s="918"/>
      <c r="DA76" s="919"/>
      <c r="DB76" s="917"/>
      <c r="DC76" s="918"/>
      <c r="DD76" s="918"/>
      <c r="DE76" s="918"/>
      <c r="DF76" s="919"/>
      <c r="DG76" s="917"/>
      <c r="DH76" s="918"/>
      <c r="DI76" s="918"/>
      <c r="DJ76" s="918"/>
      <c r="DK76" s="919"/>
      <c r="DL76" s="917"/>
      <c r="DM76" s="918"/>
      <c r="DN76" s="918"/>
      <c r="DO76" s="918"/>
      <c r="DP76" s="919"/>
      <c r="DQ76" s="917"/>
      <c r="DR76" s="918"/>
      <c r="DS76" s="918"/>
      <c r="DT76" s="918"/>
      <c r="DU76" s="919"/>
      <c r="DV76" s="914"/>
      <c r="DW76" s="915"/>
      <c r="DX76" s="915"/>
      <c r="DY76" s="915"/>
      <c r="DZ76" s="920"/>
      <c r="EA76" s="48"/>
    </row>
    <row r="77" spans="1:131" ht="26.25" customHeight="1" x14ac:dyDescent="0.2">
      <c r="A77" s="52">
        <v>10</v>
      </c>
      <c r="B77" s="699"/>
      <c r="C77" s="700"/>
      <c r="D77" s="700"/>
      <c r="E77" s="700"/>
      <c r="F77" s="700"/>
      <c r="G77" s="700"/>
      <c r="H77" s="700"/>
      <c r="I77" s="700"/>
      <c r="J77" s="700"/>
      <c r="K77" s="700"/>
      <c r="L77" s="700"/>
      <c r="M77" s="700"/>
      <c r="N77" s="700"/>
      <c r="O77" s="700"/>
      <c r="P77" s="701"/>
      <c r="Q77" s="702"/>
      <c r="R77" s="703"/>
      <c r="S77" s="703"/>
      <c r="T77" s="703"/>
      <c r="U77" s="947"/>
      <c r="V77" s="948"/>
      <c r="W77" s="703"/>
      <c r="X77" s="703"/>
      <c r="Y77" s="703"/>
      <c r="Z77" s="947"/>
      <c r="AA77" s="948"/>
      <c r="AB77" s="703"/>
      <c r="AC77" s="703"/>
      <c r="AD77" s="703"/>
      <c r="AE77" s="947"/>
      <c r="AF77" s="948"/>
      <c r="AG77" s="703"/>
      <c r="AH77" s="703"/>
      <c r="AI77" s="703"/>
      <c r="AJ77" s="947"/>
      <c r="AK77" s="948"/>
      <c r="AL77" s="703"/>
      <c r="AM77" s="703"/>
      <c r="AN77" s="703"/>
      <c r="AO77" s="947"/>
      <c r="AP77" s="948"/>
      <c r="AQ77" s="703"/>
      <c r="AR77" s="703"/>
      <c r="AS77" s="703"/>
      <c r="AT77" s="947"/>
      <c r="AU77" s="948"/>
      <c r="AV77" s="703"/>
      <c r="AW77" s="703"/>
      <c r="AX77" s="703"/>
      <c r="AY77" s="947"/>
      <c r="AZ77" s="945"/>
      <c r="BA77" s="945"/>
      <c r="BB77" s="945"/>
      <c r="BC77" s="945"/>
      <c r="BD77" s="946"/>
      <c r="BE77" s="55"/>
      <c r="BF77" s="55"/>
      <c r="BG77" s="55"/>
      <c r="BH77" s="55"/>
      <c r="BI77" s="55"/>
      <c r="BJ77" s="55"/>
      <c r="BK77" s="55"/>
      <c r="BL77" s="55"/>
      <c r="BM77" s="55"/>
      <c r="BN77" s="55"/>
      <c r="BO77" s="55"/>
      <c r="BP77" s="55"/>
      <c r="BQ77" s="52">
        <v>71</v>
      </c>
      <c r="BR77" s="73"/>
      <c r="BS77" s="914"/>
      <c r="BT77" s="915"/>
      <c r="BU77" s="915"/>
      <c r="BV77" s="915"/>
      <c r="BW77" s="915"/>
      <c r="BX77" s="915"/>
      <c r="BY77" s="915"/>
      <c r="BZ77" s="915"/>
      <c r="CA77" s="915"/>
      <c r="CB77" s="915"/>
      <c r="CC77" s="915"/>
      <c r="CD77" s="915"/>
      <c r="CE77" s="915"/>
      <c r="CF77" s="915"/>
      <c r="CG77" s="916"/>
      <c r="CH77" s="917"/>
      <c r="CI77" s="918"/>
      <c r="CJ77" s="918"/>
      <c r="CK77" s="918"/>
      <c r="CL77" s="919"/>
      <c r="CM77" s="917"/>
      <c r="CN77" s="918"/>
      <c r="CO77" s="918"/>
      <c r="CP77" s="918"/>
      <c r="CQ77" s="919"/>
      <c r="CR77" s="917"/>
      <c r="CS77" s="918"/>
      <c r="CT77" s="918"/>
      <c r="CU77" s="918"/>
      <c r="CV77" s="919"/>
      <c r="CW77" s="917"/>
      <c r="CX77" s="918"/>
      <c r="CY77" s="918"/>
      <c r="CZ77" s="918"/>
      <c r="DA77" s="919"/>
      <c r="DB77" s="917"/>
      <c r="DC77" s="918"/>
      <c r="DD77" s="918"/>
      <c r="DE77" s="918"/>
      <c r="DF77" s="919"/>
      <c r="DG77" s="917"/>
      <c r="DH77" s="918"/>
      <c r="DI77" s="918"/>
      <c r="DJ77" s="918"/>
      <c r="DK77" s="919"/>
      <c r="DL77" s="917"/>
      <c r="DM77" s="918"/>
      <c r="DN77" s="918"/>
      <c r="DO77" s="918"/>
      <c r="DP77" s="919"/>
      <c r="DQ77" s="917"/>
      <c r="DR77" s="918"/>
      <c r="DS77" s="918"/>
      <c r="DT77" s="918"/>
      <c r="DU77" s="919"/>
      <c r="DV77" s="914"/>
      <c r="DW77" s="915"/>
      <c r="DX77" s="915"/>
      <c r="DY77" s="915"/>
      <c r="DZ77" s="920"/>
      <c r="EA77" s="48"/>
    </row>
    <row r="78" spans="1:131" ht="26.25" customHeight="1" x14ac:dyDescent="0.2">
      <c r="A78" s="52">
        <v>11</v>
      </c>
      <c r="B78" s="699"/>
      <c r="C78" s="700"/>
      <c r="D78" s="700"/>
      <c r="E78" s="700"/>
      <c r="F78" s="700"/>
      <c r="G78" s="700"/>
      <c r="H78" s="700"/>
      <c r="I78" s="700"/>
      <c r="J78" s="700"/>
      <c r="K78" s="700"/>
      <c r="L78" s="700"/>
      <c r="M78" s="700"/>
      <c r="N78" s="700"/>
      <c r="O78" s="700"/>
      <c r="P78" s="701"/>
      <c r="Q78" s="943"/>
      <c r="R78" s="944"/>
      <c r="S78" s="944"/>
      <c r="T78" s="944"/>
      <c r="U78" s="944"/>
      <c r="V78" s="944"/>
      <c r="W78" s="944"/>
      <c r="X78" s="944"/>
      <c r="Y78" s="944"/>
      <c r="Z78" s="944"/>
      <c r="AA78" s="944"/>
      <c r="AB78" s="944"/>
      <c r="AC78" s="944"/>
      <c r="AD78" s="944"/>
      <c r="AE78" s="944"/>
      <c r="AF78" s="944"/>
      <c r="AG78" s="944"/>
      <c r="AH78" s="944"/>
      <c r="AI78" s="944"/>
      <c r="AJ78" s="944"/>
      <c r="AK78" s="944"/>
      <c r="AL78" s="944"/>
      <c r="AM78" s="944"/>
      <c r="AN78" s="944"/>
      <c r="AO78" s="944"/>
      <c r="AP78" s="944"/>
      <c r="AQ78" s="944"/>
      <c r="AR78" s="944"/>
      <c r="AS78" s="944"/>
      <c r="AT78" s="944"/>
      <c r="AU78" s="944"/>
      <c r="AV78" s="944"/>
      <c r="AW78" s="944"/>
      <c r="AX78" s="944"/>
      <c r="AY78" s="944"/>
      <c r="AZ78" s="945"/>
      <c r="BA78" s="945"/>
      <c r="BB78" s="945"/>
      <c r="BC78" s="945"/>
      <c r="BD78" s="946"/>
      <c r="BE78" s="55"/>
      <c r="BF78" s="55"/>
      <c r="BG78" s="55"/>
      <c r="BH78" s="55"/>
      <c r="BI78" s="55"/>
      <c r="BJ78" s="48"/>
      <c r="BK78" s="48"/>
      <c r="BL78" s="48"/>
      <c r="BM78" s="48"/>
      <c r="BN78" s="48"/>
      <c r="BO78" s="55"/>
      <c r="BP78" s="55"/>
      <c r="BQ78" s="52">
        <v>72</v>
      </c>
      <c r="BR78" s="73"/>
      <c r="BS78" s="914"/>
      <c r="BT78" s="915"/>
      <c r="BU78" s="915"/>
      <c r="BV78" s="915"/>
      <c r="BW78" s="915"/>
      <c r="BX78" s="915"/>
      <c r="BY78" s="915"/>
      <c r="BZ78" s="915"/>
      <c r="CA78" s="915"/>
      <c r="CB78" s="915"/>
      <c r="CC78" s="915"/>
      <c r="CD78" s="915"/>
      <c r="CE78" s="915"/>
      <c r="CF78" s="915"/>
      <c r="CG78" s="916"/>
      <c r="CH78" s="917"/>
      <c r="CI78" s="918"/>
      <c r="CJ78" s="918"/>
      <c r="CK78" s="918"/>
      <c r="CL78" s="919"/>
      <c r="CM78" s="917"/>
      <c r="CN78" s="918"/>
      <c r="CO78" s="918"/>
      <c r="CP78" s="918"/>
      <c r="CQ78" s="919"/>
      <c r="CR78" s="917"/>
      <c r="CS78" s="918"/>
      <c r="CT78" s="918"/>
      <c r="CU78" s="918"/>
      <c r="CV78" s="919"/>
      <c r="CW78" s="917"/>
      <c r="CX78" s="918"/>
      <c r="CY78" s="918"/>
      <c r="CZ78" s="918"/>
      <c r="DA78" s="919"/>
      <c r="DB78" s="917"/>
      <c r="DC78" s="918"/>
      <c r="DD78" s="918"/>
      <c r="DE78" s="918"/>
      <c r="DF78" s="919"/>
      <c r="DG78" s="917"/>
      <c r="DH78" s="918"/>
      <c r="DI78" s="918"/>
      <c r="DJ78" s="918"/>
      <c r="DK78" s="919"/>
      <c r="DL78" s="917"/>
      <c r="DM78" s="918"/>
      <c r="DN78" s="918"/>
      <c r="DO78" s="918"/>
      <c r="DP78" s="919"/>
      <c r="DQ78" s="917"/>
      <c r="DR78" s="918"/>
      <c r="DS78" s="918"/>
      <c r="DT78" s="918"/>
      <c r="DU78" s="919"/>
      <c r="DV78" s="914"/>
      <c r="DW78" s="915"/>
      <c r="DX78" s="915"/>
      <c r="DY78" s="915"/>
      <c r="DZ78" s="920"/>
      <c r="EA78" s="48"/>
    </row>
    <row r="79" spans="1:131" ht="26.25" customHeight="1" x14ac:dyDescent="0.2">
      <c r="A79" s="52">
        <v>12</v>
      </c>
      <c r="B79" s="699"/>
      <c r="C79" s="700"/>
      <c r="D79" s="700"/>
      <c r="E79" s="700"/>
      <c r="F79" s="700"/>
      <c r="G79" s="700"/>
      <c r="H79" s="700"/>
      <c r="I79" s="700"/>
      <c r="J79" s="700"/>
      <c r="K79" s="700"/>
      <c r="L79" s="700"/>
      <c r="M79" s="700"/>
      <c r="N79" s="700"/>
      <c r="O79" s="700"/>
      <c r="P79" s="701"/>
      <c r="Q79" s="943"/>
      <c r="R79" s="944"/>
      <c r="S79" s="944"/>
      <c r="T79" s="944"/>
      <c r="U79" s="944"/>
      <c r="V79" s="944"/>
      <c r="W79" s="944"/>
      <c r="X79" s="944"/>
      <c r="Y79" s="944"/>
      <c r="Z79" s="944"/>
      <c r="AA79" s="944"/>
      <c r="AB79" s="944"/>
      <c r="AC79" s="944"/>
      <c r="AD79" s="944"/>
      <c r="AE79" s="944"/>
      <c r="AF79" s="944"/>
      <c r="AG79" s="944"/>
      <c r="AH79" s="944"/>
      <c r="AI79" s="944"/>
      <c r="AJ79" s="944"/>
      <c r="AK79" s="944"/>
      <c r="AL79" s="944"/>
      <c r="AM79" s="944"/>
      <c r="AN79" s="944"/>
      <c r="AO79" s="944"/>
      <c r="AP79" s="944"/>
      <c r="AQ79" s="944"/>
      <c r="AR79" s="944"/>
      <c r="AS79" s="944"/>
      <c r="AT79" s="944"/>
      <c r="AU79" s="944"/>
      <c r="AV79" s="944"/>
      <c r="AW79" s="944"/>
      <c r="AX79" s="944"/>
      <c r="AY79" s="944"/>
      <c r="AZ79" s="945"/>
      <c r="BA79" s="945"/>
      <c r="BB79" s="945"/>
      <c r="BC79" s="945"/>
      <c r="BD79" s="946"/>
      <c r="BE79" s="55"/>
      <c r="BF79" s="55"/>
      <c r="BG79" s="55"/>
      <c r="BH79" s="55"/>
      <c r="BI79" s="55"/>
      <c r="BJ79" s="48"/>
      <c r="BK79" s="48"/>
      <c r="BL79" s="48"/>
      <c r="BM79" s="48"/>
      <c r="BN79" s="48"/>
      <c r="BO79" s="55"/>
      <c r="BP79" s="55"/>
      <c r="BQ79" s="52">
        <v>73</v>
      </c>
      <c r="BR79" s="73"/>
      <c r="BS79" s="914"/>
      <c r="BT79" s="915"/>
      <c r="BU79" s="915"/>
      <c r="BV79" s="915"/>
      <c r="BW79" s="915"/>
      <c r="BX79" s="915"/>
      <c r="BY79" s="915"/>
      <c r="BZ79" s="915"/>
      <c r="CA79" s="915"/>
      <c r="CB79" s="915"/>
      <c r="CC79" s="915"/>
      <c r="CD79" s="915"/>
      <c r="CE79" s="915"/>
      <c r="CF79" s="915"/>
      <c r="CG79" s="916"/>
      <c r="CH79" s="917"/>
      <c r="CI79" s="918"/>
      <c r="CJ79" s="918"/>
      <c r="CK79" s="918"/>
      <c r="CL79" s="919"/>
      <c r="CM79" s="917"/>
      <c r="CN79" s="918"/>
      <c r="CO79" s="918"/>
      <c r="CP79" s="918"/>
      <c r="CQ79" s="919"/>
      <c r="CR79" s="917"/>
      <c r="CS79" s="918"/>
      <c r="CT79" s="918"/>
      <c r="CU79" s="918"/>
      <c r="CV79" s="919"/>
      <c r="CW79" s="917"/>
      <c r="CX79" s="918"/>
      <c r="CY79" s="918"/>
      <c r="CZ79" s="918"/>
      <c r="DA79" s="919"/>
      <c r="DB79" s="917"/>
      <c r="DC79" s="918"/>
      <c r="DD79" s="918"/>
      <c r="DE79" s="918"/>
      <c r="DF79" s="919"/>
      <c r="DG79" s="917"/>
      <c r="DH79" s="918"/>
      <c r="DI79" s="918"/>
      <c r="DJ79" s="918"/>
      <c r="DK79" s="919"/>
      <c r="DL79" s="917"/>
      <c r="DM79" s="918"/>
      <c r="DN79" s="918"/>
      <c r="DO79" s="918"/>
      <c r="DP79" s="919"/>
      <c r="DQ79" s="917"/>
      <c r="DR79" s="918"/>
      <c r="DS79" s="918"/>
      <c r="DT79" s="918"/>
      <c r="DU79" s="919"/>
      <c r="DV79" s="914"/>
      <c r="DW79" s="915"/>
      <c r="DX79" s="915"/>
      <c r="DY79" s="915"/>
      <c r="DZ79" s="920"/>
      <c r="EA79" s="48"/>
    </row>
    <row r="80" spans="1:131" ht="26.25" customHeight="1" x14ac:dyDescent="0.2">
      <c r="A80" s="52">
        <v>13</v>
      </c>
      <c r="B80" s="699"/>
      <c r="C80" s="700"/>
      <c r="D80" s="700"/>
      <c r="E80" s="700"/>
      <c r="F80" s="700"/>
      <c r="G80" s="700"/>
      <c r="H80" s="700"/>
      <c r="I80" s="700"/>
      <c r="J80" s="700"/>
      <c r="K80" s="700"/>
      <c r="L80" s="700"/>
      <c r="M80" s="700"/>
      <c r="N80" s="700"/>
      <c r="O80" s="700"/>
      <c r="P80" s="701"/>
      <c r="Q80" s="943"/>
      <c r="R80" s="944"/>
      <c r="S80" s="944"/>
      <c r="T80" s="944"/>
      <c r="U80" s="944"/>
      <c r="V80" s="944"/>
      <c r="W80" s="944"/>
      <c r="X80" s="944"/>
      <c r="Y80" s="944"/>
      <c r="Z80" s="944"/>
      <c r="AA80" s="944"/>
      <c r="AB80" s="944"/>
      <c r="AC80" s="944"/>
      <c r="AD80" s="944"/>
      <c r="AE80" s="944"/>
      <c r="AF80" s="944"/>
      <c r="AG80" s="944"/>
      <c r="AH80" s="944"/>
      <c r="AI80" s="944"/>
      <c r="AJ80" s="944"/>
      <c r="AK80" s="944"/>
      <c r="AL80" s="944"/>
      <c r="AM80" s="944"/>
      <c r="AN80" s="944"/>
      <c r="AO80" s="944"/>
      <c r="AP80" s="944"/>
      <c r="AQ80" s="944"/>
      <c r="AR80" s="944"/>
      <c r="AS80" s="944"/>
      <c r="AT80" s="944"/>
      <c r="AU80" s="944"/>
      <c r="AV80" s="944"/>
      <c r="AW80" s="944"/>
      <c r="AX80" s="944"/>
      <c r="AY80" s="944"/>
      <c r="AZ80" s="945"/>
      <c r="BA80" s="945"/>
      <c r="BB80" s="945"/>
      <c r="BC80" s="945"/>
      <c r="BD80" s="946"/>
      <c r="BE80" s="55"/>
      <c r="BF80" s="55"/>
      <c r="BG80" s="55"/>
      <c r="BH80" s="55"/>
      <c r="BI80" s="55"/>
      <c r="BJ80" s="55"/>
      <c r="BK80" s="55"/>
      <c r="BL80" s="55"/>
      <c r="BM80" s="55"/>
      <c r="BN80" s="55"/>
      <c r="BO80" s="55"/>
      <c r="BP80" s="55"/>
      <c r="BQ80" s="52">
        <v>74</v>
      </c>
      <c r="BR80" s="73"/>
      <c r="BS80" s="914"/>
      <c r="BT80" s="915"/>
      <c r="BU80" s="915"/>
      <c r="BV80" s="915"/>
      <c r="BW80" s="915"/>
      <c r="BX80" s="915"/>
      <c r="BY80" s="915"/>
      <c r="BZ80" s="915"/>
      <c r="CA80" s="915"/>
      <c r="CB80" s="915"/>
      <c r="CC80" s="915"/>
      <c r="CD80" s="915"/>
      <c r="CE80" s="915"/>
      <c r="CF80" s="915"/>
      <c r="CG80" s="916"/>
      <c r="CH80" s="917"/>
      <c r="CI80" s="918"/>
      <c r="CJ80" s="918"/>
      <c r="CK80" s="918"/>
      <c r="CL80" s="919"/>
      <c r="CM80" s="917"/>
      <c r="CN80" s="918"/>
      <c r="CO80" s="918"/>
      <c r="CP80" s="918"/>
      <c r="CQ80" s="919"/>
      <c r="CR80" s="917"/>
      <c r="CS80" s="918"/>
      <c r="CT80" s="918"/>
      <c r="CU80" s="918"/>
      <c r="CV80" s="919"/>
      <c r="CW80" s="917"/>
      <c r="CX80" s="918"/>
      <c r="CY80" s="918"/>
      <c r="CZ80" s="918"/>
      <c r="DA80" s="919"/>
      <c r="DB80" s="917"/>
      <c r="DC80" s="918"/>
      <c r="DD80" s="918"/>
      <c r="DE80" s="918"/>
      <c r="DF80" s="919"/>
      <c r="DG80" s="917"/>
      <c r="DH80" s="918"/>
      <c r="DI80" s="918"/>
      <c r="DJ80" s="918"/>
      <c r="DK80" s="919"/>
      <c r="DL80" s="917"/>
      <c r="DM80" s="918"/>
      <c r="DN80" s="918"/>
      <c r="DO80" s="918"/>
      <c r="DP80" s="919"/>
      <c r="DQ80" s="917"/>
      <c r="DR80" s="918"/>
      <c r="DS80" s="918"/>
      <c r="DT80" s="918"/>
      <c r="DU80" s="919"/>
      <c r="DV80" s="914"/>
      <c r="DW80" s="915"/>
      <c r="DX80" s="915"/>
      <c r="DY80" s="915"/>
      <c r="DZ80" s="920"/>
      <c r="EA80" s="48"/>
    </row>
    <row r="81" spans="1:131" ht="26.25" customHeight="1" x14ac:dyDescent="0.2">
      <c r="A81" s="52">
        <v>14</v>
      </c>
      <c r="B81" s="699"/>
      <c r="C81" s="700"/>
      <c r="D81" s="700"/>
      <c r="E81" s="700"/>
      <c r="F81" s="700"/>
      <c r="G81" s="700"/>
      <c r="H81" s="700"/>
      <c r="I81" s="700"/>
      <c r="J81" s="700"/>
      <c r="K81" s="700"/>
      <c r="L81" s="700"/>
      <c r="M81" s="700"/>
      <c r="N81" s="700"/>
      <c r="O81" s="700"/>
      <c r="P81" s="701"/>
      <c r="Q81" s="943"/>
      <c r="R81" s="944"/>
      <c r="S81" s="944"/>
      <c r="T81" s="944"/>
      <c r="U81" s="944"/>
      <c r="V81" s="944"/>
      <c r="W81" s="944"/>
      <c r="X81" s="944"/>
      <c r="Y81" s="944"/>
      <c r="Z81" s="944"/>
      <c r="AA81" s="944"/>
      <c r="AB81" s="944"/>
      <c r="AC81" s="944"/>
      <c r="AD81" s="944"/>
      <c r="AE81" s="944"/>
      <c r="AF81" s="944"/>
      <c r="AG81" s="944"/>
      <c r="AH81" s="944"/>
      <c r="AI81" s="944"/>
      <c r="AJ81" s="944"/>
      <c r="AK81" s="944"/>
      <c r="AL81" s="944"/>
      <c r="AM81" s="944"/>
      <c r="AN81" s="944"/>
      <c r="AO81" s="944"/>
      <c r="AP81" s="944"/>
      <c r="AQ81" s="944"/>
      <c r="AR81" s="944"/>
      <c r="AS81" s="944"/>
      <c r="AT81" s="944"/>
      <c r="AU81" s="944"/>
      <c r="AV81" s="944"/>
      <c r="AW81" s="944"/>
      <c r="AX81" s="944"/>
      <c r="AY81" s="944"/>
      <c r="AZ81" s="945"/>
      <c r="BA81" s="945"/>
      <c r="BB81" s="945"/>
      <c r="BC81" s="945"/>
      <c r="BD81" s="946"/>
      <c r="BE81" s="55"/>
      <c r="BF81" s="55"/>
      <c r="BG81" s="55"/>
      <c r="BH81" s="55"/>
      <c r="BI81" s="55"/>
      <c r="BJ81" s="55"/>
      <c r="BK81" s="55"/>
      <c r="BL81" s="55"/>
      <c r="BM81" s="55"/>
      <c r="BN81" s="55"/>
      <c r="BO81" s="55"/>
      <c r="BP81" s="55"/>
      <c r="BQ81" s="52">
        <v>75</v>
      </c>
      <c r="BR81" s="73"/>
      <c r="BS81" s="914"/>
      <c r="BT81" s="915"/>
      <c r="BU81" s="915"/>
      <c r="BV81" s="915"/>
      <c r="BW81" s="915"/>
      <c r="BX81" s="915"/>
      <c r="BY81" s="915"/>
      <c r="BZ81" s="915"/>
      <c r="CA81" s="915"/>
      <c r="CB81" s="915"/>
      <c r="CC81" s="915"/>
      <c r="CD81" s="915"/>
      <c r="CE81" s="915"/>
      <c r="CF81" s="915"/>
      <c r="CG81" s="916"/>
      <c r="CH81" s="917"/>
      <c r="CI81" s="918"/>
      <c r="CJ81" s="918"/>
      <c r="CK81" s="918"/>
      <c r="CL81" s="919"/>
      <c r="CM81" s="917"/>
      <c r="CN81" s="918"/>
      <c r="CO81" s="918"/>
      <c r="CP81" s="918"/>
      <c r="CQ81" s="919"/>
      <c r="CR81" s="917"/>
      <c r="CS81" s="918"/>
      <c r="CT81" s="918"/>
      <c r="CU81" s="918"/>
      <c r="CV81" s="919"/>
      <c r="CW81" s="917"/>
      <c r="CX81" s="918"/>
      <c r="CY81" s="918"/>
      <c r="CZ81" s="918"/>
      <c r="DA81" s="919"/>
      <c r="DB81" s="917"/>
      <c r="DC81" s="918"/>
      <c r="DD81" s="918"/>
      <c r="DE81" s="918"/>
      <c r="DF81" s="919"/>
      <c r="DG81" s="917"/>
      <c r="DH81" s="918"/>
      <c r="DI81" s="918"/>
      <c r="DJ81" s="918"/>
      <c r="DK81" s="919"/>
      <c r="DL81" s="917"/>
      <c r="DM81" s="918"/>
      <c r="DN81" s="918"/>
      <c r="DO81" s="918"/>
      <c r="DP81" s="919"/>
      <c r="DQ81" s="917"/>
      <c r="DR81" s="918"/>
      <c r="DS81" s="918"/>
      <c r="DT81" s="918"/>
      <c r="DU81" s="919"/>
      <c r="DV81" s="914"/>
      <c r="DW81" s="915"/>
      <c r="DX81" s="915"/>
      <c r="DY81" s="915"/>
      <c r="DZ81" s="920"/>
      <c r="EA81" s="48"/>
    </row>
    <row r="82" spans="1:131" ht="26.25" customHeight="1" x14ac:dyDescent="0.2">
      <c r="A82" s="52">
        <v>15</v>
      </c>
      <c r="B82" s="699"/>
      <c r="C82" s="700"/>
      <c r="D82" s="700"/>
      <c r="E82" s="700"/>
      <c r="F82" s="700"/>
      <c r="G82" s="700"/>
      <c r="H82" s="700"/>
      <c r="I82" s="700"/>
      <c r="J82" s="700"/>
      <c r="K82" s="700"/>
      <c r="L82" s="700"/>
      <c r="M82" s="700"/>
      <c r="N82" s="700"/>
      <c r="O82" s="700"/>
      <c r="P82" s="701"/>
      <c r="Q82" s="943"/>
      <c r="R82" s="944"/>
      <c r="S82" s="944"/>
      <c r="T82" s="944"/>
      <c r="U82" s="944"/>
      <c r="V82" s="944"/>
      <c r="W82" s="944"/>
      <c r="X82" s="944"/>
      <c r="Y82" s="944"/>
      <c r="Z82" s="944"/>
      <c r="AA82" s="944"/>
      <c r="AB82" s="944"/>
      <c r="AC82" s="944"/>
      <c r="AD82" s="944"/>
      <c r="AE82" s="944"/>
      <c r="AF82" s="944"/>
      <c r="AG82" s="944"/>
      <c r="AH82" s="944"/>
      <c r="AI82" s="944"/>
      <c r="AJ82" s="944"/>
      <c r="AK82" s="944"/>
      <c r="AL82" s="944"/>
      <c r="AM82" s="944"/>
      <c r="AN82" s="944"/>
      <c r="AO82" s="944"/>
      <c r="AP82" s="944"/>
      <c r="AQ82" s="944"/>
      <c r="AR82" s="944"/>
      <c r="AS82" s="944"/>
      <c r="AT82" s="944"/>
      <c r="AU82" s="944"/>
      <c r="AV82" s="944"/>
      <c r="AW82" s="944"/>
      <c r="AX82" s="944"/>
      <c r="AY82" s="944"/>
      <c r="AZ82" s="945"/>
      <c r="BA82" s="945"/>
      <c r="BB82" s="945"/>
      <c r="BC82" s="945"/>
      <c r="BD82" s="946"/>
      <c r="BE82" s="55"/>
      <c r="BF82" s="55"/>
      <c r="BG82" s="55"/>
      <c r="BH82" s="55"/>
      <c r="BI82" s="55"/>
      <c r="BJ82" s="55"/>
      <c r="BK82" s="55"/>
      <c r="BL82" s="55"/>
      <c r="BM82" s="55"/>
      <c r="BN82" s="55"/>
      <c r="BO82" s="55"/>
      <c r="BP82" s="55"/>
      <c r="BQ82" s="52">
        <v>76</v>
      </c>
      <c r="BR82" s="73"/>
      <c r="BS82" s="914"/>
      <c r="BT82" s="915"/>
      <c r="BU82" s="915"/>
      <c r="BV82" s="915"/>
      <c r="BW82" s="915"/>
      <c r="BX82" s="915"/>
      <c r="BY82" s="915"/>
      <c r="BZ82" s="915"/>
      <c r="CA82" s="915"/>
      <c r="CB82" s="915"/>
      <c r="CC82" s="915"/>
      <c r="CD82" s="915"/>
      <c r="CE82" s="915"/>
      <c r="CF82" s="915"/>
      <c r="CG82" s="916"/>
      <c r="CH82" s="917"/>
      <c r="CI82" s="918"/>
      <c r="CJ82" s="918"/>
      <c r="CK82" s="918"/>
      <c r="CL82" s="919"/>
      <c r="CM82" s="917"/>
      <c r="CN82" s="918"/>
      <c r="CO82" s="918"/>
      <c r="CP82" s="918"/>
      <c r="CQ82" s="919"/>
      <c r="CR82" s="917"/>
      <c r="CS82" s="918"/>
      <c r="CT82" s="918"/>
      <c r="CU82" s="918"/>
      <c r="CV82" s="919"/>
      <c r="CW82" s="917"/>
      <c r="CX82" s="918"/>
      <c r="CY82" s="918"/>
      <c r="CZ82" s="918"/>
      <c r="DA82" s="919"/>
      <c r="DB82" s="917"/>
      <c r="DC82" s="918"/>
      <c r="DD82" s="918"/>
      <c r="DE82" s="918"/>
      <c r="DF82" s="919"/>
      <c r="DG82" s="917"/>
      <c r="DH82" s="918"/>
      <c r="DI82" s="918"/>
      <c r="DJ82" s="918"/>
      <c r="DK82" s="919"/>
      <c r="DL82" s="917"/>
      <c r="DM82" s="918"/>
      <c r="DN82" s="918"/>
      <c r="DO82" s="918"/>
      <c r="DP82" s="919"/>
      <c r="DQ82" s="917"/>
      <c r="DR82" s="918"/>
      <c r="DS82" s="918"/>
      <c r="DT82" s="918"/>
      <c r="DU82" s="919"/>
      <c r="DV82" s="914"/>
      <c r="DW82" s="915"/>
      <c r="DX82" s="915"/>
      <c r="DY82" s="915"/>
      <c r="DZ82" s="920"/>
      <c r="EA82" s="48"/>
    </row>
    <row r="83" spans="1:131" ht="26.25" customHeight="1" x14ac:dyDescent="0.2">
      <c r="A83" s="52">
        <v>16</v>
      </c>
      <c r="B83" s="699"/>
      <c r="C83" s="700"/>
      <c r="D83" s="700"/>
      <c r="E83" s="700"/>
      <c r="F83" s="700"/>
      <c r="G83" s="700"/>
      <c r="H83" s="700"/>
      <c r="I83" s="700"/>
      <c r="J83" s="700"/>
      <c r="K83" s="700"/>
      <c r="L83" s="700"/>
      <c r="M83" s="700"/>
      <c r="N83" s="700"/>
      <c r="O83" s="700"/>
      <c r="P83" s="701"/>
      <c r="Q83" s="943"/>
      <c r="R83" s="944"/>
      <c r="S83" s="944"/>
      <c r="T83" s="944"/>
      <c r="U83" s="944"/>
      <c r="V83" s="944"/>
      <c r="W83" s="944"/>
      <c r="X83" s="944"/>
      <c r="Y83" s="944"/>
      <c r="Z83" s="944"/>
      <c r="AA83" s="944"/>
      <c r="AB83" s="944"/>
      <c r="AC83" s="944"/>
      <c r="AD83" s="944"/>
      <c r="AE83" s="944"/>
      <c r="AF83" s="944"/>
      <c r="AG83" s="944"/>
      <c r="AH83" s="944"/>
      <c r="AI83" s="944"/>
      <c r="AJ83" s="944"/>
      <c r="AK83" s="944"/>
      <c r="AL83" s="944"/>
      <c r="AM83" s="944"/>
      <c r="AN83" s="944"/>
      <c r="AO83" s="944"/>
      <c r="AP83" s="944"/>
      <c r="AQ83" s="944"/>
      <c r="AR83" s="944"/>
      <c r="AS83" s="944"/>
      <c r="AT83" s="944"/>
      <c r="AU83" s="944"/>
      <c r="AV83" s="944"/>
      <c r="AW83" s="944"/>
      <c r="AX83" s="944"/>
      <c r="AY83" s="944"/>
      <c r="AZ83" s="945"/>
      <c r="BA83" s="945"/>
      <c r="BB83" s="945"/>
      <c r="BC83" s="945"/>
      <c r="BD83" s="946"/>
      <c r="BE83" s="55"/>
      <c r="BF83" s="55"/>
      <c r="BG83" s="55"/>
      <c r="BH83" s="55"/>
      <c r="BI83" s="55"/>
      <c r="BJ83" s="55"/>
      <c r="BK83" s="55"/>
      <c r="BL83" s="55"/>
      <c r="BM83" s="55"/>
      <c r="BN83" s="55"/>
      <c r="BO83" s="55"/>
      <c r="BP83" s="55"/>
      <c r="BQ83" s="52">
        <v>77</v>
      </c>
      <c r="BR83" s="73"/>
      <c r="BS83" s="914"/>
      <c r="BT83" s="915"/>
      <c r="BU83" s="915"/>
      <c r="BV83" s="915"/>
      <c r="BW83" s="915"/>
      <c r="BX83" s="915"/>
      <c r="BY83" s="915"/>
      <c r="BZ83" s="915"/>
      <c r="CA83" s="915"/>
      <c r="CB83" s="915"/>
      <c r="CC83" s="915"/>
      <c r="CD83" s="915"/>
      <c r="CE83" s="915"/>
      <c r="CF83" s="915"/>
      <c r="CG83" s="916"/>
      <c r="CH83" s="917"/>
      <c r="CI83" s="918"/>
      <c r="CJ83" s="918"/>
      <c r="CK83" s="918"/>
      <c r="CL83" s="919"/>
      <c r="CM83" s="917"/>
      <c r="CN83" s="918"/>
      <c r="CO83" s="918"/>
      <c r="CP83" s="918"/>
      <c r="CQ83" s="919"/>
      <c r="CR83" s="917"/>
      <c r="CS83" s="918"/>
      <c r="CT83" s="918"/>
      <c r="CU83" s="918"/>
      <c r="CV83" s="919"/>
      <c r="CW83" s="917"/>
      <c r="CX83" s="918"/>
      <c r="CY83" s="918"/>
      <c r="CZ83" s="918"/>
      <c r="DA83" s="919"/>
      <c r="DB83" s="917"/>
      <c r="DC83" s="918"/>
      <c r="DD83" s="918"/>
      <c r="DE83" s="918"/>
      <c r="DF83" s="919"/>
      <c r="DG83" s="917"/>
      <c r="DH83" s="918"/>
      <c r="DI83" s="918"/>
      <c r="DJ83" s="918"/>
      <c r="DK83" s="919"/>
      <c r="DL83" s="917"/>
      <c r="DM83" s="918"/>
      <c r="DN83" s="918"/>
      <c r="DO83" s="918"/>
      <c r="DP83" s="919"/>
      <c r="DQ83" s="917"/>
      <c r="DR83" s="918"/>
      <c r="DS83" s="918"/>
      <c r="DT83" s="918"/>
      <c r="DU83" s="919"/>
      <c r="DV83" s="914"/>
      <c r="DW83" s="915"/>
      <c r="DX83" s="915"/>
      <c r="DY83" s="915"/>
      <c r="DZ83" s="920"/>
      <c r="EA83" s="48"/>
    </row>
    <row r="84" spans="1:131" ht="26.25" customHeight="1" x14ac:dyDescent="0.2">
      <c r="A84" s="52">
        <v>17</v>
      </c>
      <c r="B84" s="699"/>
      <c r="C84" s="700"/>
      <c r="D84" s="700"/>
      <c r="E84" s="700"/>
      <c r="F84" s="700"/>
      <c r="G84" s="700"/>
      <c r="H84" s="700"/>
      <c r="I84" s="700"/>
      <c r="J84" s="700"/>
      <c r="K84" s="700"/>
      <c r="L84" s="700"/>
      <c r="M84" s="700"/>
      <c r="N84" s="700"/>
      <c r="O84" s="700"/>
      <c r="P84" s="701"/>
      <c r="Q84" s="943"/>
      <c r="R84" s="944"/>
      <c r="S84" s="944"/>
      <c r="T84" s="944"/>
      <c r="U84" s="944"/>
      <c r="V84" s="944"/>
      <c r="W84" s="944"/>
      <c r="X84" s="944"/>
      <c r="Y84" s="944"/>
      <c r="Z84" s="944"/>
      <c r="AA84" s="944"/>
      <c r="AB84" s="944"/>
      <c r="AC84" s="944"/>
      <c r="AD84" s="944"/>
      <c r="AE84" s="944"/>
      <c r="AF84" s="944"/>
      <c r="AG84" s="944"/>
      <c r="AH84" s="944"/>
      <c r="AI84" s="944"/>
      <c r="AJ84" s="944"/>
      <c r="AK84" s="944"/>
      <c r="AL84" s="944"/>
      <c r="AM84" s="944"/>
      <c r="AN84" s="944"/>
      <c r="AO84" s="944"/>
      <c r="AP84" s="944"/>
      <c r="AQ84" s="944"/>
      <c r="AR84" s="944"/>
      <c r="AS84" s="944"/>
      <c r="AT84" s="944"/>
      <c r="AU84" s="944"/>
      <c r="AV84" s="944"/>
      <c r="AW84" s="944"/>
      <c r="AX84" s="944"/>
      <c r="AY84" s="944"/>
      <c r="AZ84" s="945"/>
      <c r="BA84" s="945"/>
      <c r="BB84" s="945"/>
      <c r="BC84" s="945"/>
      <c r="BD84" s="946"/>
      <c r="BE84" s="55"/>
      <c r="BF84" s="55"/>
      <c r="BG84" s="55"/>
      <c r="BH84" s="55"/>
      <c r="BI84" s="55"/>
      <c r="BJ84" s="55"/>
      <c r="BK84" s="55"/>
      <c r="BL84" s="55"/>
      <c r="BM84" s="55"/>
      <c r="BN84" s="55"/>
      <c r="BO84" s="55"/>
      <c r="BP84" s="55"/>
      <c r="BQ84" s="52">
        <v>78</v>
      </c>
      <c r="BR84" s="73"/>
      <c r="BS84" s="914"/>
      <c r="BT84" s="915"/>
      <c r="BU84" s="915"/>
      <c r="BV84" s="915"/>
      <c r="BW84" s="915"/>
      <c r="BX84" s="915"/>
      <c r="BY84" s="915"/>
      <c r="BZ84" s="915"/>
      <c r="CA84" s="915"/>
      <c r="CB84" s="915"/>
      <c r="CC84" s="915"/>
      <c r="CD84" s="915"/>
      <c r="CE84" s="915"/>
      <c r="CF84" s="915"/>
      <c r="CG84" s="916"/>
      <c r="CH84" s="917"/>
      <c r="CI84" s="918"/>
      <c r="CJ84" s="918"/>
      <c r="CK84" s="918"/>
      <c r="CL84" s="919"/>
      <c r="CM84" s="917"/>
      <c r="CN84" s="918"/>
      <c r="CO84" s="918"/>
      <c r="CP84" s="918"/>
      <c r="CQ84" s="919"/>
      <c r="CR84" s="917"/>
      <c r="CS84" s="918"/>
      <c r="CT84" s="918"/>
      <c r="CU84" s="918"/>
      <c r="CV84" s="919"/>
      <c r="CW84" s="917"/>
      <c r="CX84" s="918"/>
      <c r="CY84" s="918"/>
      <c r="CZ84" s="918"/>
      <c r="DA84" s="919"/>
      <c r="DB84" s="917"/>
      <c r="DC84" s="918"/>
      <c r="DD84" s="918"/>
      <c r="DE84" s="918"/>
      <c r="DF84" s="919"/>
      <c r="DG84" s="917"/>
      <c r="DH84" s="918"/>
      <c r="DI84" s="918"/>
      <c r="DJ84" s="918"/>
      <c r="DK84" s="919"/>
      <c r="DL84" s="917"/>
      <c r="DM84" s="918"/>
      <c r="DN84" s="918"/>
      <c r="DO84" s="918"/>
      <c r="DP84" s="919"/>
      <c r="DQ84" s="917"/>
      <c r="DR84" s="918"/>
      <c r="DS84" s="918"/>
      <c r="DT84" s="918"/>
      <c r="DU84" s="919"/>
      <c r="DV84" s="914"/>
      <c r="DW84" s="915"/>
      <c r="DX84" s="915"/>
      <c r="DY84" s="915"/>
      <c r="DZ84" s="920"/>
      <c r="EA84" s="48"/>
    </row>
    <row r="85" spans="1:131" ht="26.25" customHeight="1" x14ac:dyDescent="0.2">
      <c r="A85" s="52">
        <v>18</v>
      </c>
      <c r="B85" s="699"/>
      <c r="C85" s="700"/>
      <c r="D85" s="700"/>
      <c r="E85" s="700"/>
      <c r="F85" s="700"/>
      <c r="G85" s="700"/>
      <c r="H85" s="700"/>
      <c r="I85" s="700"/>
      <c r="J85" s="700"/>
      <c r="K85" s="700"/>
      <c r="L85" s="700"/>
      <c r="M85" s="700"/>
      <c r="N85" s="700"/>
      <c r="O85" s="700"/>
      <c r="P85" s="701"/>
      <c r="Q85" s="943"/>
      <c r="R85" s="944"/>
      <c r="S85" s="944"/>
      <c r="T85" s="944"/>
      <c r="U85" s="944"/>
      <c r="V85" s="944"/>
      <c r="W85" s="944"/>
      <c r="X85" s="944"/>
      <c r="Y85" s="944"/>
      <c r="Z85" s="944"/>
      <c r="AA85" s="944"/>
      <c r="AB85" s="944"/>
      <c r="AC85" s="944"/>
      <c r="AD85" s="944"/>
      <c r="AE85" s="944"/>
      <c r="AF85" s="944"/>
      <c r="AG85" s="944"/>
      <c r="AH85" s="944"/>
      <c r="AI85" s="944"/>
      <c r="AJ85" s="944"/>
      <c r="AK85" s="944"/>
      <c r="AL85" s="944"/>
      <c r="AM85" s="944"/>
      <c r="AN85" s="944"/>
      <c r="AO85" s="944"/>
      <c r="AP85" s="944"/>
      <c r="AQ85" s="944"/>
      <c r="AR85" s="944"/>
      <c r="AS85" s="944"/>
      <c r="AT85" s="944"/>
      <c r="AU85" s="944"/>
      <c r="AV85" s="944"/>
      <c r="AW85" s="944"/>
      <c r="AX85" s="944"/>
      <c r="AY85" s="944"/>
      <c r="AZ85" s="945"/>
      <c r="BA85" s="945"/>
      <c r="BB85" s="945"/>
      <c r="BC85" s="945"/>
      <c r="BD85" s="946"/>
      <c r="BE85" s="55"/>
      <c r="BF85" s="55"/>
      <c r="BG85" s="55"/>
      <c r="BH85" s="55"/>
      <c r="BI85" s="55"/>
      <c r="BJ85" s="55"/>
      <c r="BK85" s="55"/>
      <c r="BL85" s="55"/>
      <c r="BM85" s="55"/>
      <c r="BN85" s="55"/>
      <c r="BO85" s="55"/>
      <c r="BP85" s="55"/>
      <c r="BQ85" s="52">
        <v>79</v>
      </c>
      <c r="BR85" s="73"/>
      <c r="BS85" s="914"/>
      <c r="BT85" s="915"/>
      <c r="BU85" s="915"/>
      <c r="BV85" s="915"/>
      <c r="BW85" s="915"/>
      <c r="BX85" s="915"/>
      <c r="BY85" s="915"/>
      <c r="BZ85" s="915"/>
      <c r="CA85" s="915"/>
      <c r="CB85" s="915"/>
      <c r="CC85" s="915"/>
      <c r="CD85" s="915"/>
      <c r="CE85" s="915"/>
      <c r="CF85" s="915"/>
      <c r="CG85" s="916"/>
      <c r="CH85" s="917"/>
      <c r="CI85" s="918"/>
      <c r="CJ85" s="918"/>
      <c r="CK85" s="918"/>
      <c r="CL85" s="919"/>
      <c r="CM85" s="917"/>
      <c r="CN85" s="918"/>
      <c r="CO85" s="918"/>
      <c r="CP85" s="918"/>
      <c r="CQ85" s="919"/>
      <c r="CR85" s="917"/>
      <c r="CS85" s="918"/>
      <c r="CT85" s="918"/>
      <c r="CU85" s="918"/>
      <c r="CV85" s="919"/>
      <c r="CW85" s="917"/>
      <c r="CX85" s="918"/>
      <c r="CY85" s="918"/>
      <c r="CZ85" s="918"/>
      <c r="DA85" s="919"/>
      <c r="DB85" s="917"/>
      <c r="DC85" s="918"/>
      <c r="DD85" s="918"/>
      <c r="DE85" s="918"/>
      <c r="DF85" s="919"/>
      <c r="DG85" s="917"/>
      <c r="DH85" s="918"/>
      <c r="DI85" s="918"/>
      <c r="DJ85" s="918"/>
      <c r="DK85" s="919"/>
      <c r="DL85" s="917"/>
      <c r="DM85" s="918"/>
      <c r="DN85" s="918"/>
      <c r="DO85" s="918"/>
      <c r="DP85" s="919"/>
      <c r="DQ85" s="917"/>
      <c r="DR85" s="918"/>
      <c r="DS85" s="918"/>
      <c r="DT85" s="918"/>
      <c r="DU85" s="919"/>
      <c r="DV85" s="914"/>
      <c r="DW85" s="915"/>
      <c r="DX85" s="915"/>
      <c r="DY85" s="915"/>
      <c r="DZ85" s="920"/>
      <c r="EA85" s="48"/>
    </row>
    <row r="86" spans="1:131" ht="26.25" customHeight="1" x14ac:dyDescent="0.2">
      <c r="A86" s="52">
        <v>19</v>
      </c>
      <c r="B86" s="699"/>
      <c r="C86" s="700"/>
      <c r="D86" s="700"/>
      <c r="E86" s="700"/>
      <c r="F86" s="700"/>
      <c r="G86" s="700"/>
      <c r="H86" s="700"/>
      <c r="I86" s="700"/>
      <c r="J86" s="700"/>
      <c r="K86" s="700"/>
      <c r="L86" s="700"/>
      <c r="M86" s="700"/>
      <c r="N86" s="700"/>
      <c r="O86" s="700"/>
      <c r="P86" s="701"/>
      <c r="Q86" s="943"/>
      <c r="R86" s="944"/>
      <c r="S86" s="944"/>
      <c r="T86" s="944"/>
      <c r="U86" s="944"/>
      <c r="V86" s="944"/>
      <c r="W86" s="944"/>
      <c r="X86" s="944"/>
      <c r="Y86" s="944"/>
      <c r="Z86" s="944"/>
      <c r="AA86" s="944"/>
      <c r="AB86" s="944"/>
      <c r="AC86" s="944"/>
      <c r="AD86" s="944"/>
      <c r="AE86" s="944"/>
      <c r="AF86" s="944"/>
      <c r="AG86" s="944"/>
      <c r="AH86" s="944"/>
      <c r="AI86" s="944"/>
      <c r="AJ86" s="944"/>
      <c r="AK86" s="944"/>
      <c r="AL86" s="944"/>
      <c r="AM86" s="944"/>
      <c r="AN86" s="944"/>
      <c r="AO86" s="944"/>
      <c r="AP86" s="944"/>
      <c r="AQ86" s="944"/>
      <c r="AR86" s="944"/>
      <c r="AS86" s="944"/>
      <c r="AT86" s="944"/>
      <c r="AU86" s="944"/>
      <c r="AV86" s="944"/>
      <c r="AW86" s="944"/>
      <c r="AX86" s="944"/>
      <c r="AY86" s="944"/>
      <c r="AZ86" s="945"/>
      <c r="BA86" s="945"/>
      <c r="BB86" s="945"/>
      <c r="BC86" s="945"/>
      <c r="BD86" s="946"/>
      <c r="BE86" s="55"/>
      <c r="BF86" s="55"/>
      <c r="BG86" s="55"/>
      <c r="BH86" s="55"/>
      <c r="BI86" s="55"/>
      <c r="BJ86" s="55"/>
      <c r="BK86" s="55"/>
      <c r="BL86" s="55"/>
      <c r="BM86" s="55"/>
      <c r="BN86" s="55"/>
      <c r="BO86" s="55"/>
      <c r="BP86" s="55"/>
      <c r="BQ86" s="52">
        <v>80</v>
      </c>
      <c r="BR86" s="73"/>
      <c r="BS86" s="914"/>
      <c r="BT86" s="915"/>
      <c r="BU86" s="915"/>
      <c r="BV86" s="915"/>
      <c r="BW86" s="915"/>
      <c r="BX86" s="915"/>
      <c r="BY86" s="915"/>
      <c r="BZ86" s="915"/>
      <c r="CA86" s="915"/>
      <c r="CB86" s="915"/>
      <c r="CC86" s="915"/>
      <c r="CD86" s="915"/>
      <c r="CE86" s="915"/>
      <c r="CF86" s="915"/>
      <c r="CG86" s="916"/>
      <c r="CH86" s="917"/>
      <c r="CI86" s="918"/>
      <c r="CJ86" s="918"/>
      <c r="CK86" s="918"/>
      <c r="CL86" s="919"/>
      <c r="CM86" s="917"/>
      <c r="CN86" s="918"/>
      <c r="CO86" s="918"/>
      <c r="CP86" s="918"/>
      <c r="CQ86" s="919"/>
      <c r="CR86" s="917"/>
      <c r="CS86" s="918"/>
      <c r="CT86" s="918"/>
      <c r="CU86" s="918"/>
      <c r="CV86" s="919"/>
      <c r="CW86" s="917"/>
      <c r="CX86" s="918"/>
      <c r="CY86" s="918"/>
      <c r="CZ86" s="918"/>
      <c r="DA86" s="919"/>
      <c r="DB86" s="917"/>
      <c r="DC86" s="918"/>
      <c r="DD86" s="918"/>
      <c r="DE86" s="918"/>
      <c r="DF86" s="919"/>
      <c r="DG86" s="917"/>
      <c r="DH86" s="918"/>
      <c r="DI86" s="918"/>
      <c r="DJ86" s="918"/>
      <c r="DK86" s="919"/>
      <c r="DL86" s="917"/>
      <c r="DM86" s="918"/>
      <c r="DN86" s="918"/>
      <c r="DO86" s="918"/>
      <c r="DP86" s="919"/>
      <c r="DQ86" s="917"/>
      <c r="DR86" s="918"/>
      <c r="DS86" s="918"/>
      <c r="DT86" s="918"/>
      <c r="DU86" s="919"/>
      <c r="DV86" s="914"/>
      <c r="DW86" s="915"/>
      <c r="DX86" s="915"/>
      <c r="DY86" s="915"/>
      <c r="DZ86" s="920"/>
      <c r="EA86" s="48"/>
    </row>
    <row r="87" spans="1:131" ht="26.25" customHeight="1" x14ac:dyDescent="0.2">
      <c r="A87" s="57">
        <v>20</v>
      </c>
      <c r="B87" s="936"/>
      <c r="C87" s="937"/>
      <c r="D87" s="937"/>
      <c r="E87" s="937"/>
      <c r="F87" s="937"/>
      <c r="G87" s="937"/>
      <c r="H87" s="937"/>
      <c r="I87" s="937"/>
      <c r="J87" s="937"/>
      <c r="K87" s="937"/>
      <c r="L87" s="937"/>
      <c r="M87" s="937"/>
      <c r="N87" s="937"/>
      <c r="O87" s="937"/>
      <c r="P87" s="938"/>
      <c r="Q87" s="939"/>
      <c r="R87" s="940"/>
      <c r="S87" s="940"/>
      <c r="T87" s="940"/>
      <c r="U87" s="940"/>
      <c r="V87" s="940"/>
      <c r="W87" s="940"/>
      <c r="X87" s="940"/>
      <c r="Y87" s="940"/>
      <c r="Z87" s="940"/>
      <c r="AA87" s="940"/>
      <c r="AB87" s="940"/>
      <c r="AC87" s="940"/>
      <c r="AD87" s="940"/>
      <c r="AE87" s="940"/>
      <c r="AF87" s="940"/>
      <c r="AG87" s="940"/>
      <c r="AH87" s="940"/>
      <c r="AI87" s="940"/>
      <c r="AJ87" s="940"/>
      <c r="AK87" s="940"/>
      <c r="AL87" s="940"/>
      <c r="AM87" s="940"/>
      <c r="AN87" s="940"/>
      <c r="AO87" s="940"/>
      <c r="AP87" s="940"/>
      <c r="AQ87" s="940"/>
      <c r="AR87" s="940"/>
      <c r="AS87" s="940"/>
      <c r="AT87" s="940"/>
      <c r="AU87" s="940"/>
      <c r="AV87" s="940"/>
      <c r="AW87" s="940"/>
      <c r="AX87" s="940"/>
      <c r="AY87" s="940"/>
      <c r="AZ87" s="941"/>
      <c r="BA87" s="941"/>
      <c r="BB87" s="941"/>
      <c r="BC87" s="941"/>
      <c r="BD87" s="942"/>
      <c r="BE87" s="55"/>
      <c r="BF87" s="55"/>
      <c r="BG87" s="55"/>
      <c r="BH87" s="55"/>
      <c r="BI87" s="55"/>
      <c r="BJ87" s="55"/>
      <c r="BK87" s="55"/>
      <c r="BL87" s="55"/>
      <c r="BM87" s="55"/>
      <c r="BN87" s="55"/>
      <c r="BO87" s="55"/>
      <c r="BP87" s="55"/>
      <c r="BQ87" s="52">
        <v>81</v>
      </c>
      <c r="BR87" s="73"/>
      <c r="BS87" s="914"/>
      <c r="BT87" s="915"/>
      <c r="BU87" s="915"/>
      <c r="BV87" s="915"/>
      <c r="BW87" s="915"/>
      <c r="BX87" s="915"/>
      <c r="BY87" s="915"/>
      <c r="BZ87" s="915"/>
      <c r="CA87" s="915"/>
      <c r="CB87" s="915"/>
      <c r="CC87" s="915"/>
      <c r="CD87" s="915"/>
      <c r="CE87" s="915"/>
      <c r="CF87" s="915"/>
      <c r="CG87" s="916"/>
      <c r="CH87" s="917"/>
      <c r="CI87" s="918"/>
      <c r="CJ87" s="918"/>
      <c r="CK87" s="918"/>
      <c r="CL87" s="919"/>
      <c r="CM87" s="917"/>
      <c r="CN87" s="918"/>
      <c r="CO87" s="918"/>
      <c r="CP87" s="918"/>
      <c r="CQ87" s="919"/>
      <c r="CR87" s="917"/>
      <c r="CS87" s="918"/>
      <c r="CT87" s="918"/>
      <c r="CU87" s="918"/>
      <c r="CV87" s="919"/>
      <c r="CW87" s="917"/>
      <c r="CX87" s="918"/>
      <c r="CY87" s="918"/>
      <c r="CZ87" s="918"/>
      <c r="DA87" s="919"/>
      <c r="DB87" s="917"/>
      <c r="DC87" s="918"/>
      <c r="DD87" s="918"/>
      <c r="DE87" s="918"/>
      <c r="DF87" s="919"/>
      <c r="DG87" s="917"/>
      <c r="DH87" s="918"/>
      <c r="DI87" s="918"/>
      <c r="DJ87" s="918"/>
      <c r="DK87" s="919"/>
      <c r="DL87" s="917"/>
      <c r="DM87" s="918"/>
      <c r="DN87" s="918"/>
      <c r="DO87" s="918"/>
      <c r="DP87" s="919"/>
      <c r="DQ87" s="917"/>
      <c r="DR87" s="918"/>
      <c r="DS87" s="918"/>
      <c r="DT87" s="918"/>
      <c r="DU87" s="919"/>
      <c r="DV87" s="914"/>
      <c r="DW87" s="915"/>
      <c r="DX87" s="915"/>
      <c r="DY87" s="915"/>
      <c r="DZ87" s="920"/>
      <c r="EA87" s="48"/>
    </row>
    <row r="88" spans="1:131" ht="26.25" customHeight="1" x14ac:dyDescent="0.2">
      <c r="A88" s="53" t="s">
        <v>251</v>
      </c>
      <c r="B88" s="921" t="s">
        <v>183</v>
      </c>
      <c r="C88" s="922"/>
      <c r="D88" s="922"/>
      <c r="E88" s="922"/>
      <c r="F88" s="922"/>
      <c r="G88" s="922"/>
      <c r="H88" s="922"/>
      <c r="I88" s="922"/>
      <c r="J88" s="922"/>
      <c r="K88" s="922"/>
      <c r="L88" s="922"/>
      <c r="M88" s="922"/>
      <c r="N88" s="922"/>
      <c r="O88" s="922"/>
      <c r="P88" s="923"/>
      <c r="Q88" s="931"/>
      <c r="R88" s="932"/>
      <c r="S88" s="932"/>
      <c r="T88" s="932"/>
      <c r="U88" s="932"/>
      <c r="V88" s="932"/>
      <c r="W88" s="932"/>
      <c r="X88" s="932"/>
      <c r="Y88" s="932"/>
      <c r="Z88" s="932"/>
      <c r="AA88" s="932"/>
      <c r="AB88" s="932"/>
      <c r="AC88" s="932"/>
      <c r="AD88" s="932"/>
      <c r="AE88" s="932"/>
      <c r="AF88" s="933">
        <v>18147</v>
      </c>
      <c r="AG88" s="933"/>
      <c r="AH88" s="933"/>
      <c r="AI88" s="933"/>
      <c r="AJ88" s="933"/>
      <c r="AK88" s="932"/>
      <c r="AL88" s="932"/>
      <c r="AM88" s="932"/>
      <c r="AN88" s="932"/>
      <c r="AO88" s="932"/>
      <c r="AP88" s="933" t="s">
        <v>200</v>
      </c>
      <c r="AQ88" s="933"/>
      <c r="AR88" s="933"/>
      <c r="AS88" s="933"/>
      <c r="AT88" s="933"/>
      <c r="AU88" s="933" t="s">
        <v>200</v>
      </c>
      <c r="AV88" s="933"/>
      <c r="AW88" s="933"/>
      <c r="AX88" s="933"/>
      <c r="AY88" s="933"/>
      <c r="AZ88" s="934"/>
      <c r="BA88" s="934"/>
      <c r="BB88" s="934"/>
      <c r="BC88" s="934"/>
      <c r="BD88" s="935"/>
      <c r="BE88" s="55"/>
      <c r="BF88" s="55"/>
      <c r="BG88" s="55"/>
      <c r="BH88" s="55"/>
      <c r="BI88" s="55"/>
      <c r="BJ88" s="55"/>
      <c r="BK88" s="55"/>
      <c r="BL88" s="55"/>
      <c r="BM88" s="55"/>
      <c r="BN88" s="55"/>
      <c r="BO88" s="55"/>
      <c r="BP88" s="55"/>
      <c r="BQ88" s="52">
        <v>82</v>
      </c>
      <c r="BR88" s="73"/>
      <c r="BS88" s="914"/>
      <c r="BT88" s="915"/>
      <c r="BU88" s="915"/>
      <c r="BV88" s="915"/>
      <c r="BW88" s="915"/>
      <c r="BX88" s="915"/>
      <c r="BY88" s="915"/>
      <c r="BZ88" s="915"/>
      <c r="CA88" s="915"/>
      <c r="CB88" s="915"/>
      <c r="CC88" s="915"/>
      <c r="CD88" s="915"/>
      <c r="CE88" s="915"/>
      <c r="CF88" s="915"/>
      <c r="CG88" s="916"/>
      <c r="CH88" s="917"/>
      <c r="CI88" s="918"/>
      <c r="CJ88" s="918"/>
      <c r="CK88" s="918"/>
      <c r="CL88" s="919"/>
      <c r="CM88" s="917"/>
      <c r="CN88" s="918"/>
      <c r="CO88" s="918"/>
      <c r="CP88" s="918"/>
      <c r="CQ88" s="919"/>
      <c r="CR88" s="917"/>
      <c r="CS88" s="918"/>
      <c r="CT88" s="918"/>
      <c r="CU88" s="918"/>
      <c r="CV88" s="919"/>
      <c r="CW88" s="917"/>
      <c r="CX88" s="918"/>
      <c r="CY88" s="918"/>
      <c r="CZ88" s="918"/>
      <c r="DA88" s="919"/>
      <c r="DB88" s="917"/>
      <c r="DC88" s="918"/>
      <c r="DD88" s="918"/>
      <c r="DE88" s="918"/>
      <c r="DF88" s="919"/>
      <c r="DG88" s="917"/>
      <c r="DH88" s="918"/>
      <c r="DI88" s="918"/>
      <c r="DJ88" s="918"/>
      <c r="DK88" s="919"/>
      <c r="DL88" s="917"/>
      <c r="DM88" s="918"/>
      <c r="DN88" s="918"/>
      <c r="DO88" s="918"/>
      <c r="DP88" s="919"/>
      <c r="DQ88" s="917"/>
      <c r="DR88" s="918"/>
      <c r="DS88" s="918"/>
      <c r="DT88" s="918"/>
      <c r="DU88" s="919"/>
      <c r="DV88" s="914"/>
      <c r="DW88" s="915"/>
      <c r="DX88" s="915"/>
      <c r="DY88" s="915"/>
      <c r="DZ88" s="920"/>
      <c r="EA88" s="48"/>
    </row>
    <row r="89" spans="1:131" ht="26.25" hidden="1" customHeight="1" x14ac:dyDescent="0.2">
      <c r="A89" s="58"/>
      <c r="B89" s="62"/>
      <c r="C89" s="62"/>
      <c r="D89" s="62"/>
      <c r="E89" s="62"/>
      <c r="F89" s="62"/>
      <c r="G89" s="62"/>
      <c r="H89" s="62"/>
      <c r="I89" s="62"/>
      <c r="J89" s="62"/>
      <c r="K89" s="62"/>
      <c r="L89" s="62"/>
      <c r="M89" s="62"/>
      <c r="N89" s="62"/>
      <c r="O89" s="62"/>
      <c r="P89" s="62"/>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8"/>
      <c r="BA89" s="68"/>
      <c r="BB89" s="68"/>
      <c r="BC89" s="68"/>
      <c r="BD89" s="68"/>
      <c r="BE89" s="55"/>
      <c r="BF89" s="55"/>
      <c r="BG89" s="55"/>
      <c r="BH89" s="55"/>
      <c r="BI89" s="55"/>
      <c r="BJ89" s="55"/>
      <c r="BK89" s="55"/>
      <c r="BL89" s="55"/>
      <c r="BM89" s="55"/>
      <c r="BN89" s="55"/>
      <c r="BO89" s="55"/>
      <c r="BP89" s="55"/>
      <c r="BQ89" s="52">
        <v>83</v>
      </c>
      <c r="BR89" s="73"/>
      <c r="BS89" s="914"/>
      <c r="BT89" s="915"/>
      <c r="BU89" s="915"/>
      <c r="BV89" s="915"/>
      <c r="BW89" s="915"/>
      <c r="BX89" s="915"/>
      <c r="BY89" s="915"/>
      <c r="BZ89" s="915"/>
      <c r="CA89" s="915"/>
      <c r="CB89" s="915"/>
      <c r="CC89" s="915"/>
      <c r="CD89" s="915"/>
      <c r="CE89" s="915"/>
      <c r="CF89" s="915"/>
      <c r="CG89" s="916"/>
      <c r="CH89" s="917"/>
      <c r="CI89" s="918"/>
      <c r="CJ89" s="918"/>
      <c r="CK89" s="918"/>
      <c r="CL89" s="919"/>
      <c r="CM89" s="917"/>
      <c r="CN89" s="918"/>
      <c r="CO89" s="918"/>
      <c r="CP89" s="918"/>
      <c r="CQ89" s="919"/>
      <c r="CR89" s="917"/>
      <c r="CS89" s="918"/>
      <c r="CT89" s="918"/>
      <c r="CU89" s="918"/>
      <c r="CV89" s="919"/>
      <c r="CW89" s="917"/>
      <c r="CX89" s="918"/>
      <c r="CY89" s="918"/>
      <c r="CZ89" s="918"/>
      <c r="DA89" s="919"/>
      <c r="DB89" s="917"/>
      <c r="DC89" s="918"/>
      <c r="DD89" s="918"/>
      <c r="DE89" s="918"/>
      <c r="DF89" s="919"/>
      <c r="DG89" s="917"/>
      <c r="DH89" s="918"/>
      <c r="DI89" s="918"/>
      <c r="DJ89" s="918"/>
      <c r="DK89" s="919"/>
      <c r="DL89" s="917"/>
      <c r="DM89" s="918"/>
      <c r="DN89" s="918"/>
      <c r="DO89" s="918"/>
      <c r="DP89" s="919"/>
      <c r="DQ89" s="917"/>
      <c r="DR89" s="918"/>
      <c r="DS89" s="918"/>
      <c r="DT89" s="918"/>
      <c r="DU89" s="919"/>
      <c r="DV89" s="914"/>
      <c r="DW89" s="915"/>
      <c r="DX89" s="915"/>
      <c r="DY89" s="915"/>
      <c r="DZ89" s="920"/>
      <c r="EA89" s="48"/>
    </row>
    <row r="90" spans="1:131" ht="26.25" hidden="1" customHeight="1" x14ac:dyDescent="0.2">
      <c r="A90" s="58"/>
      <c r="B90" s="62"/>
      <c r="C90" s="62"/>
      <c r="D90" s="62"/>
      <c r="E90" s="62"/>
      <c r="F90" s="62"/>
      <c r="G90" s="62"/>
      <c r="H90" s="62"/>
      <c r="I90" s="62"/>
      <c r="J90" s="62"/>
      <c r="K90" s="62"/>
      <c r="L90" s="62"/>
      <c r="M90" s="62"/>
      <c r="N90" s="62"/>
      <c r="O90" s="62"/>
      <c r="P90" s="62"/>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8"/>
      <c r="BA90" s="68"/>
      <c r="BB90" s="68"/>
      <c r="BC90" s="68"/>
      <c r="BD90" s="68"/>
      <c r="BE90" s="55"/>
      <c r="BF90" s="55"/>
      <c r="BG90" s="55"/>
      <c r="BH90" s="55"/>
      <c r="BI90" s="55"/>
      <c r="BJ90" s="55"/>
      <c r="BK90" s="55"/>
      <c r="BL90" s="55"/>
      <c r="BM90" s="55"/>
      <c r="BN90" s="55"/>
      <c r="BO90" s="55"/>
      <c r="BP90" s="55"/>
      <c r="BQ90" s="52">
        <v>84</v>
      </c>
      <c r="BR90" s="73"/>
      <c r="BS90" s="914"/>
      <c r="BT90" s="915"/>
      <c r="BU90" s="915"/>
      <c r="BV90" s="915"/>
      <c r="BW90" s="915"/>
      <c r="BX90" s="915"/>
      <c r="BY90" s="915"/>
      <c r="BZ90" s="915"/>
      <c r="CA90" s="915"/>
      <c r="CB90" s="915"/>
      <c r="CC90" s="915"/>
      <c r="CD90" s="915"/>
      <c r="CE90" s="915"/>
      <c r="CF90" s="915"/>
      <c r="CG90" s="916"/>
      <c r="CH90" s="917"/>
      <c r="CI90" s="918"/>
      <c r="CJ90" s="918"/>
      <c r="CK90" s="918"/>
      <c r="CL90" s="919"/>
      <c r="CM90" s="917"/>
      <c r="CN90" s="918"/>
      <c r="CO90" s="918"/>
      <c r="CP90" s="918"/>
      <c r="CQ90" s="919"/>
      <c r="CR90" s="917"/>
      <c r="CS90" s="918"/>
      <c r="CT90" s="918"/>
      <c r="CU90" s="918"/>
      <c r="CV90" s="919"/>
      <c r="CW90" s="917"/>
      <c r="CX90" s="918"/>
      <c r="CY90" s="918"/>
      <c r="CZ90" s="918"/>
      <c r="DA90" s="919"/>
      <c r="DB90" s="917"/>
      <c r="DC90" s="918"/>
      <c r="DD90" s="918"/>
      <c r="DE90" s="918"/>
      <c r="DF90" s="919"/>
      <c r="DG90" s="917"/>
      <c r="DH90" s="918"/>
      <c r="DI90" s="918"/>
      <c r="DJ90" s="918"/>
      <c r="DK90" s="919"/>
      <c r="DL90" s="917"/>
      <c r="DM90" s="918"/>
      <c r="DN90" s="918"/>
      <c r="DO90" s="918"/>
      <c r="DP90" s="919"/>
      <c r="DQ90" s="917"/>
      <c r="DR90" s="918"/>
      <c r="DS90" s="918"/>
      <c r="DT90" s="918"/>
      <c r="DU90" s="919"/>
      <c r="DV90" s="914"/>
      <c r="DW90" s="915"/>
      <c r="DX90" s="915"/>
      <c r="DY90" s="915"/>
      <c r="DZ90" s="920"/>
      <c r="EA90" s="48"/>
    </row>
    <row r="91" spans="1:131" ht="26.25" hidden="1" customHeight="1" x14ac:dyDescent="0.2">
      <c r="A91" s="58"/>
      <c r="B91" s="62"/>
      <c r="C91" s="62"/>
      <c r="D91" s="62"/>
      <c r="E91" s="62"/>
      <c r="F91" s="62"/>
      <c r="G91" s="62"/>
      <c r="H91" s="62"/>
      <c r="I91" s="62"/>
      <c r="J91" s="62"/>
      <c r="K91" s="62"/>
      <c r="L91" s="62"/>
      <c r="M91" s="62"/>
      <c r="N91" s="62"/>
      <c r="O91" s="62"/>
      <c r="P91" s="62"/>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8"/>
      <c r="BA91" s="68"/>
      <c r="BB91" s="68"/>
      <c r="BC91" s="68"/>
      <c r="BD91" s="68"/>
      <c r="BE91" s="55"/>
      <c r="BF91" s="55"/>
      <c r="BG91" s="55"/>
      <c r="BH91" s="55"/>
      <c r="BI91" s="55"/>
      <c r="BJ91" s="55"/>
      <c r="BK91" s="55"/>
      <c r="BL91" s="55"/>
      <c r="BM91" s="55"/>
      <c r="BN91" s="55"/>
      <c r="BO91" s="55"/>
      <c r="BP91" s="55"/>
      <c r="BQ91" s="52">
        <v>85</v>
      </c>
      <c r="BR91" s="73"/>
      <c r="BS91" s="914"/>
      <c r="BT91" s="915"/>
      <c r="BU91" s="915"/>
      <c r="BV91" s="915"/>
      <c r="BW91" s="915"/>
      <c r="BX91" s="915"/>
      <c r="BY91" s="915"/>
      <c r="BZ91" s="915"/>
      <c r="CA91" s="915"/>
      <c r="CB91" s="915"/>
      <c r="CC91" s="915"/>
      <c r="CD91" s="915"/>
      <c r="CE91" s="915"/>
      <c r="CF91" s="915"/>
      <c r="CG91" s="916"/>
      <c r="CH91" s="917"/>
      <c r="CI91" s="918"/>
      <c r="CJ91" s="918"/>
      <c r="CK91" s="918"/>
      <c r="CL91" s="919"/>
      <c r="CM91" s="917"/>
      <c r="CN91" s="918"/>
      <c r="CO91" s="918"/>
      <c r="CP91" s="918"/>
      <c r="CQ91" s="919"/>
      <c r="CR91" s="917"/>
      <c r="CS91" s="918"/>
      <c r="CT91" s="918"/>
      <c r="CU91" s="918"/>
      <c r="CV91" s="919"/>
      <c r="CW91" s="917"/>
      <c r="CX91" s="918"/>
      <c r="CY91" s="918"/>
      <c r="CZ91" s="918"/>
      <c r="DA91" s="919"/>
      <c r="DB91" s="917"/>
      <c r="DC91" s="918"/>
      <c r="DD91" s="918"/>
      <c r="DE91" s="918"/>
      <c r="DF91" s="919"/>
      <c r="DG91" s="917"/>
      <c r="DH91" s="918"/>
      <c r="DI91" s="918"/>
      <c r="DJ91" s="918"/>
      <c r="DK91" s="919"/>
      <c r="DL91" s="917"/>
      <c r="DM91" s="918"/>
      <c r="DN91" s="918"/>
      <c r="DO91" s="918"/>
      <c r="DP91" s="919"/>
      <c r="DQ91" s="917"/>
      <c r="DR91" s="918"/>
      <c r="DS91" s="918"/>
      <c r="DT91" s="918"/>
      <c r="DU91" s="919"/>
      <c r="DV91" s="914"/>
      <c r="DW91" s="915"/>
      <c r="DX91" s="915"/>
      <c r="DY91" s="915"/>
      <c r="DZ91" s="920"/>
      <c r="EA91" s="48"/>
    </row>
    <row r="92" spans="1:131" ht="26.25" hidden="1" customHeight="1" x14ac:dyDescent="0.2">
      <c r="A92" s="58"/>
      <c r="B92" s="62"/>
      <c r="C92" s="62"/>
      <c r="D92" s="62"/>
      <c r="E92" s="62"/>
      <c r="F92" s="62"/>
      <c r="G92" s="62"/>
      <c r="H92" s="62"/>
      <c r="I92" s="62"/>
      <c r="J92" s="62"/>
      <c r="K92" s="62"/>
      <c r="L92" s="62"/>
      <c r="M92" s="62"/>
      <c r="N92" s="62"/>
      <c r="O92" s="62"/>
      <c r="P92" s="62"/>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8"/>
      <c r="BA92" s="68"/>
      <c r="BB92" s="68"/>
      <c r="BC92" s="68"/>
      <c r="BD92" s="68"/>
      <c r="BE92" s="55"/>
      <c r="BF92" s="55"/>
      <c r="BG92" s="55"/>
      <c r="BH92" s="55"/>
      <c r="BI92" s="55"/>
      <c r="BJ92" s="55"/>
      <c r="BK92" s="55"/>
      <c r="BL92" s="55"/>
      <c r="BM92" s="55"/>
      <c r="BN92" s="55"/>
      <c r="BO92" s="55"/>
      <c r="BP92" s="55"/>
      <c r="BQ92" s="52">
        <v>86</v>
      </c>
      <c r="BR92" s="73"/>
      <c r="BS92" s="914"/>
      <c r="BT92" s="915"/>
      <c r="BU92" s="915"/>
      <c r="BV92" s="915"/>
      <c r="BW92" s="915"/>
      <c r="BX92" s="915"/>
      <c r="BY92" s="915"/>
      <c r="BZ92" s="915"/>
      <c r="CA92" s="915"/>
      <c r="CB92" s="915"/>
      <c r="CC92" s="915"/>
      <c r="CD92" s="915"/>
      <c r="CE92" s="915"/>
      <c r="CF92" s="915"/>
      <c r="CG92" s="916"/>
      <c r="CH92" s="917"/>
      <c r="CI92" s="918"/>
      <c r="CJ92" s="918"/>
      <c r="CK92" s="918"/>
      <c r="CL92" s="919"/>
      <c r="CM92" s="917"/>
      <c r="CN92" s="918"/>
      <c r="CO92" s="918"/>
      <c r="CP92" s="918"/>
      <c r="CQ92" s="919"/>
      <c r="CR92" s="917"/>
      <c r="CS92" s="918"/>
      <c r="CT92" s="918"/>
      <c r="CU92" s="918"/>
      <c r="CV92" s="919"/>
      <c r="CW92" s="917"/>
      <c r="CX92" s="918"/>
      <c r="CY92" s="918"/>
      <c r="CZ92" s="918"/>
      <c r="DA92" s="919"/>
      <c r="DB92" s="917"/>
      <c r="DC92" s="918"/>
      <c r="DD92" s="918"/>
      <c r="DE92" s="918"/>
      <c r="DF92" s="919"/>
      <c r="DG92" s="917"/>
      <c r="DH92" s="918"/>
      <c r="DI92" s="918"/>
      <c r="DJ92" s="918"/>
      <c r="DK92" s="919"/>
      <c r="DL92" s="917"/>
      <c r="DM92" s="918"/>
      <c r="DN92" s="918"/>
      <c r="DO92" s="918"/>
      <c r="DP92" s="919"/>
      <c r="DQ92" s="917"/>
      <c r="DR92" s="918"/>
      <c r="DS92" s="918"/>
      <c r="DT92" s="918"/>
      <c r="DU92" s="919"/>
      <c r="DV92" s="914"/>
      <c r="DW92" s="915"/>
      <c r="DX92" s="915"/>
      <c r="DY92" s="915"/>
      <c r="DZ92" s="920"/>
      <c r="EA92" s="48"/>
    </row>
    <row r="93" spans="1:131" ht="26.25" hidden="1" customHeight="1" x14ac:dyDescent="0.2">
      <c r="A93" s="58"/>
      <c r="B93" s="62"/>
      <c r="C93" s="62"/>
      <c r="D93" s="62"/>
      <c r="E93" s="62"/>
      <c r="F93" s="62"/>
      <c r="G93" s="62"/>
      <c r="H93" s="62"/>
      <c r="I93" s="62"/>
      <c r="J93" s="62"/>
      <c r="K93" s="62"/>
      <c r="L93" s="62"/>
      <c r="M93" s="62"/>
      <c r="N93" s="62"/>
      <c r="O93" s="62"/>
      <c r="P93" s="62"/>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8"/>
      <c r="BA93" s="68"/>
      <c r="BB93" s="68"/>
      <c r="BC93" s="68"/>
      <c r="BD93" s="68"/>
      <c r="BE93" s="55"/>
      <c r="BF93" s="55"/>
      <c r="BG93" s="55"/>
      <c r="BH93" s="55"/>
      <c r="BI93" s="55"/>
      <c r="BJ93" s="55"/>
      <c r="BK93" s="55"/>
      <c r="BL93" s="55"/>
      <c r="BM93" s="55"/>
      <c r="BN93" s="55"/>
      <c r="BO93" s="55"/>
      <c r="BP93" s="55"/>
      <c r="BQ93" s="52">
        <v>87</v>
      </c>
      <c r="BR93" s="73"/>
      <c r="BS93" s="914"/>
      <c r="BT93" s="915"/>
      <c r="BU93" s="915"/>
      <c r="BV93" s="915"/>
      <c r="BW93" s="915"/>
      <c r="BX93" s="915"/>
      <c r="BY93" s="915"/>
      <c r="BZ93" s="915"/>
      <c r="CA93" s="915"/>
      <c r="CB93" s="915"/>
      <c r="CC93" s="915"/>
      <c r="CD93" s="915"/>
      <c r="CE93" s="915"/>
      <c r="CF93" s="915"/>
      <c r="CG93" s="916"/>
      <c r="CH93" s="917"/>
      <c r="CI93" s="918"/>
      <c r="CJ93" s="918"/>
      <c r="CK93" s="918"/>
      <c r="CL93" s="919"/>
      <c r="CM93" s="917"/>
      <c r="CN93" s="918"/>
      <c r="CO93" s="918"/>
      <c r="CP93" s="918"/>
      <c r="CQ93" s="919"/>
      <c r="CR93" s="917"/>
      <c r="CS93" s="918"/>
      <c r="CT93" s="918"/>
      <c r="CU93" s="918"/>
      <c r="CV93" s="919"/>
      <c r="CW93" s="917"/>
      <c r="CX93" s="918"/>
      <c r="CY93" s="918"/>
      <c r="CZ93" s="918"/>
      <c r="DA93" s="919"/>
      <c r="DB93" s="917"/>
      <c r="DC93" s="918"/>
      <c r="DD93" s="918"/>
      <c r="DE93" s="918"/>
      <c r="DF93" s="919"/>
      <c r="DG93" s="917"/>
      <c r="DH93" s="918"/>
      <c r="DI93" s="918"/>
      <c r="DJ93" s="918"/>
      <c r="DK93" s="919"/>
      <c r="DL93" s="917"/>
      <c r="DM93" s="918"/>
      <c r="DN93" s="918"/>
      <c r="DO93" s="918"/>
      <c r="DP93" s="919"/>
      <c r="DQ93" s="917"/>
      <c r="DR93" s="918"/>
      <c r="DS93" s="918"/>
      <c r="DT93" s="918"/>
      <c r="DU93" s="919"/>
      <c r="DV93" s="914"/>
      <c r="DW93" s="915"/>
      <c r="DX93" s="915"/>
      <c r="DY93" s="915"/>
      <c r="DZ93" s="920"/>
      <c r="EA93" s="48"/>
    </row>
    <row r="94" spans="1:131" ht="26.25" hidden="1" customHeight="1" x14ac:dyDescent="0.2">
      <c r="A94" s="58"/>
      <c r="B94" s="62"/>
      <c r="C94" s="62"/>
      <c r="D94" s="62"/>
      <c r="E94" s="62"/>
      <c r="F94" s="62"/>
      <c r="G94" s="62"/>
      <c r="H94" s="62"/>
      <c r="I94" s="62"/>
      <c r="J94" s="62"/>
      <c r="K94" s="62"/>
      <c r="L94" s="62"/>
      <c r="M94" s="62"/>
      <c r="N94" s="62"/>
      <c r="O94" s="62"/>
      <c r="P94" s="62"/>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8"/>
      <c r="BA94" s="68"/>
      <c r="BB94" s="68"/>
      <c r="BC94" s="68"/>
      <c r="BD94" s="68"/>
      <c r="BE94" s="55"/>
      <c r="BF94" s="55"/>
      <c r="BG94" s="55"/>
      <c r="BH94" s="55"/>
      <c r="BI94" s="55"/>
      <c r="BJ94" s="55"/>
      <c r="BK94" s="55"/>
      <c r="BL94" s="55"/>
      <c r="BM94" s="55"/>
      <c r="BN94" s="55"/>
      <c r="BO94" s="55"/>
      <c r="BP94" s="55"/>
      <c r="BQ94" s="52">
        <v>88</v>
      </c>
      <c r="BR94" s="73"/>
      <c r="BS94" s="914"/>
      <c r="BT94" s="915"/>
      <c r="BU94" s="915"/>
      <c r="BV94" s="915"/>
      <c r="BW94" s="915"/>
      <c r="BX94" s="915"/>
      <c r="BY94" s="915"/>
      <c r="BZ94" s="915"/>
      <c r="CA94" s="915"/>
      <c r="CB94" s="915"/>
      <c r="CC94" s="915"/>
      <c r="CD94" s="915"/>
      <c r="CE94" s="915"/>
      <c r="CF94" s="915"/>
      <c r="CG94" s="916"/>
      <c r="CH94" s="917"/>
      <c r="CI94" s="918"/>
      <c r="CJ94" s="918"/>
      <c r="CK94" s="918"/>
      <c r="CL94" s="919"/>
      <c r="CM94" s="917"/>
      <c r="CN94" s="918"/>
      <c r="CO94" s="918"/>
      <c r="CP94" s="918"/>
      <c r="CQ94" s="919"/>
      <c r="CR94" s="917"/>
      <c r="CS94" s="918"/>
      <c r="CT94" s="918"/>
      <c r="CU94" s="918"/>
      <c r="CV94" s="919"/>
      <c r="CW94" s="917"/>
      <c r="CX94" s="918"/>
      <c r="CY94" s="918"/>
      <c r="CZ94" s="918"/>
      <c r="DA94" s="919"/>
      <c r="DB94" s="917"/>
      <c r="DC94" s="918"/>
      <c r="DD94" s="918"/>
      <c r="DE94" s="918"/>
      <c r="DF94" s="919"/>
      <c r="DG94" s="917"/>
      <c r="DH94" s="918"/>
      <c r="DI94" s="918"/>
      <c r="DJ94" s="918"/>
      <c r="DK94" s="919"/>
      <c r="DL94" s="917"/>
      <c r="DM94" s="918"/>
      <c r="DN94" s="918"/>
      <c r="DO94" s="918"/>
      <c r="DP94" s="919"/>
      <c r="DQ94" s="917"/>
      <c r="DR94" s="918"/>
      <c r="DS94" s="918"/>
      <c r="DT94" s="918"/>
      <c r="DU94" s="919"/>
      <c r="DV94" s="914"/>
      <c r="DW94" s="915"/>
      <c r="DX94" s="915"/>
      <c r="DY94" s="915"/>
      <c r="DZ94" s="920"/>
      <c r="EA94" s="48"/>
    </row>
    <row r="95" spans="1:131" ht="26.25" hidden="1" customHeight="1" x14ac:dyDescent="0.2">
      <c r="A95" s="58"/>
      <c r="B95" s="62"/>
      <c r="C95" s="62"/>
      <c r="D95" s="62"/>
      <c r="E95" s="62"/>
      <c r="F95" s="62"/>
      <c r="G95" s="62"/>
      <c r="H95" s="62"/>
      <c r="I95" s="62"/>
      <c r="J95" s="62"/>
      <c r="K95" s="62"/>
      <c r="L95" s="62"/>
      <c r="M95" s="62"/>
      <c r="N95" s="62"/>
      <c r="O95" s="62"/>
      <c r="P95" s="62"/>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8"/>
      <c r="BA95" s="68"/>
      <c r="BB95" s="68"/>
      <c r="BC95" s="68"/>
      <c r="BD95" s="68"/>
      <c r="BE95" s="55"/>
      <c r="BF95" s="55"/>
      <c r="BG95" s="55"/>
      <c r="BH95" s="55"/>
      <c r="BI95" s="55"/>
      <c r="BJ95" s="55"/>
      <c r="BK95" s="55"/>
      <c r="BL95" s="55"/>
      <c r="BM95" s="55"/>
      <c r="BN95" s="55"/>
      <c r="BO95" s="55"/>
      <c r="BP95" s="55"/>
      <c r="BQ95" s="52">
        <v>89</v>
      </c>
      <c r="BR95" s="73"/>
      <c r="BS95" s="914"/>
      <c r="BT95" s="915"/>
      <c r="BU95" s="915"/>
      <c r="BV95" s="915"/>
      <c r="BW95" s="915"/>
      <c r="BX95" s="915"/>
      <c r="BY95" s="915"/>
      <c r="BZ95" s="915"/>
      <c r="CA95" s="915"/>
      <c r="CB95" s="915"/>
      <c r="CC95" s="915"/>
      <c r="CD95" s="915"/>
      <c r="CE95" s="915"/>
      <c r="CF95" s="915"/>
      <c r="CG95" s="916"/>
      <c r="CH95" s="917"/>
      <c r="CI95" s="918"/>
      <c r="CJ95" s="918"/>
      <c r="CK95" s="918"/>
      <c r="CL95" s="919"/>
      <c r="CM95" s="917"/>
      <c r="CN95" s="918"/>
      <c r="CO95" s="918"/>
      <c r="CP95" s="918"/>
      <c r="CQ95" s="919"/>
      <c r="CR95" s="917"/>
      <c r="CS95" s="918"/>
      <c r="CT95" s="918"/>
      <c r="CU95" s="918"/>
      <c r="CV95" s="919"/>
      <c r="CW95" s="917"/>
      <c r="CX95" s="918"/>
      <c r="CY95" s="918"/>
      <c r="CZ95" s="918"/>
      <c r="DA95" s="919"/>
      <c r="DB95" s="917"/>
      <c r="DC95" s="918"/>
      <c r="DD95" s="918"/>
      <c r="DE95" s="918"/>
      <c r="DF95" s="919"/>
      <c r="DG95" s="917"/>
      <c r="DH95" s="918"/>
      <c r="DI95" s="918"/>
      <c r="DJ95" s="918"/>
      <c r="DK95" s="919"/>
      <c r="DL95" s="917"/>
      <c r="DM95" s="918"/>
      <c r="DN95" s="918"/>
      <c r="DO95" s="918"/>
      <c r="DP95" s="919"/>
      <c r="DQ95" s="917"/>
      <c r="DR95" s="918"/>
      <c r="DS95" s="918"/>
      <c r="DT95" s="918"/>
      <c r="DU95" s="919"/>
      <c r="DV95" s="914"/>
      <c r="DW95" s="915"/>
      <c r="DX95" s="915"/>
      <c r="DY95" s="915"/>
      <c r="DZ95" s="920"/>
      <c r="EA95" s="48"/>
    </row>
    <row r="96" spans="1:131" ht="26.25" hidden="1" customHeight="1" x14ac:dyDescent="0.2">
      <c r="A96" s="58"/>
      <c r="B96" s="62"/>
      <c r="C96" s="62"/>
      <c r="D96" s="62"/>
      <c r="E96" s="62"/>
      <c r="F96" s="62"/>
      <c r="G96" s="62"/>
      <c r="H96" s="62"/>
      <c r="I96" s="62"/>
      <c r="J96" s="62"/>
      <c r="K96" s="62"/>
      <c r="L96" s="62"/>
      <c r="M96" s="62"/>
      <c r="N96" s="62"/>
      <c r="O96" s="62"/>
      <c r="P96" s="62"/>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8"/>
      <c r="BA96" s="68"/>
      <c r="BB96" s="68"/>
      <c r="BC96" s="68"/>
      <c r="BD96" s="68"/>
      <c r="BE96" s="55"/>
      <c r="BF96" s="55"/>
      <c r="BG96" s="55"/>
      <c r="BH96" s="55"/>
      <c r="BI96" s="55"/>
      <c r="BJ96" s="55"/>
      <c r="BK96" s="55"/>
      <c r="BL96" s="55"/>
      <c r="BM96" s="55"/>
      <c r="BN96" s="55"/>
      <c r="BO96" s="55"/>
      <c r="BP96" s="55"/>
      <c r="BQ96" s="52">
        <v>90</v>
      </c>
      <c r="BR96" s="73"/>
      <c r="BS96" s="914"/>
      <c r="BT96" s="915"/>
      <c r="BU96" s="915"/>
      <c r="BV96" s="915"/>
      <c r="BW96" s="915"/>
      <c r="BX96" s="915"/>
      <c r="BY96" s="915"/>
      <c r="BZ96" s="915"/>
      <c r="CA96" s="915"/>
      <c r="CB96" s="915"/>
      <c r="CC96" s="915"/>
      <c r="CD96" s="915"/>
      <c r="CE96" s="915"/>
      <c r="CF96" s="915"/>
      <c r="CG96" s="916"/>
      <c r="CH96" s="917"/>
      <c r="CI96" s="918"/>
      <c r="CJ96" s="918"/>
      <c r="CK96" s="918"/>
      <c r="CL96" s="919"/>
      <c r="CM96" s="917"/>
      <c r="CN96" s="918"/>
      <c r="CO96" s="918"/>
      <c r="CP96" s="918"/>
      <c r="CQ96" s="919"/>
      <c r="CR96" s="917"/>
      <c r="CS96" s="918"/>
      <c r="CT96" s="918"/>
      <c r="CU96" s="918"/>
      <c r="CV96" s="919"/>
      <c r="CW96" s="917"/>
      <c r="CX96" s="918"/>
      <c r="CY96" s="918"/>
      <c r="CZ96" s="918"/>
      <c r="DA96" s="919"/>
      <c r="DB96" s="917"/>
      <c r="DC96" s="918"/>
      <c r="DD96" s="918"/>
      <c r="DE96" s="918"/>
      <c r="DF96" s="919"/>
      <c r="DG96" s="917"/>
      <c r="DH96" s="918"/>
      <c r="DI96" s="918"/>
      <c r="DJ96" s="918"/>
      <c r="DK96" s="919"/>
      <c r="DL96" s="917"/>
      <c r="DM96" s="918"/>
      <c r="DN96" s="918"/>
      <c r="DO96" s="918"/>
      <c r="DP96" s="919"/>
      <c r="DQ96" s="917"/>
      <c r="DR96" s="918"/>
      <c r="DS96" s="918"/>
      <c r="DT96" s="918"/>
      <c r="DU96" s="919"/>
      <c r="DV96" s="914"/>
      <c r="DW96" s="915"/>
      <c r="DX96" s="915"/>
      <c r="DY96" s="915"/>
      <c r="DZ96" s="920"/>
      <c r="EA96" s="48"/>
    </row>
    <row r="97" spans="1:131" ht="26.25" hidden="1" customHeight="1" x14ac:dyDescent="0.2">
      <c r="A97" s="58"/>
      <c r="B97" s="62"/>
      <c r="C97" s="62"/>
      <c r="D97" s="62"/>
      <c r="E97" s="62"/>
      <c r="F97" s="62"/>
      <c r="G97" s="62"/>
      <c r="H97" s="62"/>
      <c r="I97" s="62"/>
      <c r="J97" s="62"/>
      <c r="K97" s="62"/>
      <c r="L97" s="62"/>
      <c r="M97" s="62"/>
      <c r="N97" s="62"/>
      <c r="O97" s="62"/>
      <c r="P97" s="62"/>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8"/>
      <c r="BA97" s="68"/>
      <c r="BB97" s="68"/>
      <c r="BC97" s="68"/>
      <c r="BD97" s="68"/>
      <c r="BE97" s="55"/>
      <c r="BF97" s="55"/>
      <c r="BG97" s="55"/>
      <c r="BH97" s="55"/>
      <c r="BI97" s="55"/>
      <c r="BJ97" s="55"/>
      <c r="BK97" s="55"/>
      <c r="BL97" s="55"/>
      <c r="BM97" s="55"/>
      <c r="BN97" s="55"/>
      <c r="BO97" s="55"/>
      <c r="BP97" s="55"/>
      <c r="BQ97" s="52">
        <v>91</v>
      </c>
      <c r="BR97" s="73"/>
      <c r="BS97" s="914"/>
      <c r="BT97" s="915"/>
      <c r="BU97" s="915"/>
      <c r="BV97" s="915"/>
      <c r="BW97" s="915"/>
      <c r="BX97" s="915"/>
      <c r="BY97" s="915"/>
      <c r="BZ97" s="915"/>
      <c r="CA97" s="915"/>
      <c r="CB97" s="915"/>
      <c r="CC97" s="915"/>
      <c r="CD97" s="915"/>
      <c r="CE97" s="915"/>
      <c r="CF97" s="915"/>
      <c r="CG97" s="916"/>
      <c r="CH97" s="917"/>
      <c r="CI97" s="918"/>
      <c r="CJ97" s="918"/>
      <c r="CK97" s="918"/>
      <c r="CL97" s="919"/>
      <c r="CM97" s="917"/>
      <c r="CN97" s="918"/>
      <c r="CO97" s="918"/>
      <c r="CP97" s="918"/>
      <c r="CQ97" s="919"/>
      <c r="CR97" s="917"/>
      <c r="CS97" s="918"/>
      <c r="CT97" s="918"/>
      <c r="CU97" s="918"/>
      <c r="CV97" s="919"/>
      <c r="CW97" s="917"/>
      <c r="CX97" s="918"/>
      <c r="CY97" s="918"/>
      <c r="CZ97" s="918"/>
      <c r="DA97" s="919"/>
      <c r="DB97" s="917"/>
      <c r="DC97" s="918"/>
      <c r="DD97" s="918"/>
      <c r="DE97" s="918"/>
      <c r="DF97" s="919"/>
      <c r="DG97" s="917"/>
      <c r="DH97" s="918"/>
      <c r="DI97" s="918"/>
      <c r="DJ97" s="918"/>
      <c r="DK97" s="919"/>
      <c r="DL97" s="917"/>
      <c r="DM97" s="918"/>
      <c r="DN97" s="918"/>
      <c r="DO97" s="918"/>
      <c r="DP97" s="919"/>
      <c r="DQ97" s="917"/>
      <c r="DR97" s="918"/>
      <c r="DS97" s="918"/>
      <c r="DT97" s="918"/>
      <c r="DU97" s="919"/>
      <c r="DV97" s="914"/>
      <c r="DW97" s="915"/>
      <c r="DX97" s="915"/>
      <c r="DY97" s="915"/>
      <c r="DZ97" s="920"/>
      <c r="EA97" s="48"/>
    </row>
    <row r="98" spans="1:131" ht="26.25" hidden="1" customHeight="1" x14ac:dyDescent="0.2">
      <c r="A98" s="58"/>
      <c r="B98" s="62"/>
      <c r="C98" s="62"/>
      <c r="D98" s="62"/>
      <c r="E98" s="62"/>
      <c r="F98" s="62"/>
      <c r="G98" s="62"/>
      <c r="H98" s="62"/>
      <c r="I98" s="62"/>
      <c r="J98" s="62"/>
      <c r="K98" s="62"/>
      <c r="L98" s="62"/>
      <c r="M98" s="62"/>
      <c r="N98" s="62"/>
      <c r="O98" s="62"/>
      <c r="P98" s="62"/>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8"/>
      <c r="BA98" s="68"/>
      <c r="BB98" s="68"/>
      <c r="BC98" s="68"/>
      <c r="BD98" s="68"/>
      <c r="BE98" s="55"/>
      <c r="BF98" s="55"/>
      <c r="BG98" s="55"/>
      <c r="BH98" s="55"/>
      <c r="BI98" s="55"/>
      <c r="BJ98" s="55"/>
      <c r="BK98" s="55"/>
      <c r="BL98" s="55"/>
      <c r="BM98" s="55"/>
      <c r="BN98" s="55"/>
      <c r="BO98" s="55"/>
      <c r="BP98" s="55"/>
      <c r="BQ98" s="52">
        <v>92</v>
      </c>
      <c r="BR98" s="73"/>
      <c r="BS98" s="914"/>
      <c r="BT98" s="915"/>
      <c r="BU98" s="915"/>
      <c r="BV98" s="915"/>
      <c r="BW98" s="915"/>
      <c r="BX98" s="915"/>
      <c r="BY98" s="915"/>
      <c r="BZ98" s="915"/>
      <c r="CA98" s="915"/>
      <c r="CB98" s="915"/>
      <c r="CC98" s="915"/>
      <c r="CD98" s="915"/>
      <c r="CE98" s="915"/>
      <c r="CF98" s="915"/>
      <c r="CG98" s="916"/>
      <c r="CH98" s="917"/>
      <c r="CI98" s="918"/>
      <c r="CJ98" s="918"/>
      <c r="CK98" s="918"/>
      <c r="CL98" s="919"/>
      <c r="CM98" s="917"/>
      <c r="CN98" s="918"/>
      <c r="CO98" s="918"/>
      <c r="CP98" s="918"/>
      <c r="CQ98" s="919"/>
      <c r="CR98" s="917"/>
      <c r="CS98" s="918"/>
      <c r="CT98" s="918"/>
      <c r="CU98" s="918"/>
      <c r="CV98" s="919"/>
      <c r="CW98" s="917"/>
      <c r="CX98" s="918"/>
      <c r="CY98" s="918"/>
      <c r="CZ98" s="918"/>
      <c r="DA98" s="919"/>
      <c r="DB98" s="917"/>
      <c r="DC98" s="918"/>
      <c r="DD98" s="918"/>
      <c r="DE98" s="918"/>
      <c r="DF98" s="919"/>
      <c r="DG98" s="917"/>
      <c r="DH98" s="918"/>
      <c r="DI98" s="918"/>
      <c r="DJ98" s="918"/>
      <c r="DK98" s="919"/>
      <c r="DL98" s="917"/>
      <c r="DM98" s="918"/>
      <c r="DN98" s="918"/>
      <c r="DO98" s="918"/>
      <c r="DP98" s="919"/>
      <c r="DQ98" s="917"/>
      <c r="DR98" s="918"/>
      <c r="DS98" s="918"/>
      <c r="DT98" s="918"/>
      <c r="DU98" s="919"/>
      <c r="DV98" s="914"/>
      <c r="DW98" s="915"/>
      <c r="DX98" s="915"/>
      <c r="DY98" s="915"/>
      <c r="DZ98" s="920"/>
      <c r="EA98" s="48"/>
    </row>
    <row r="99" spans="1:131" ht="26.25" hidden="1" customHeight="1" x14ac:dyDescent="0.2">
      <c r="A99" s="58"/>
      <c r="B99" s="62"/>
      <c r="C99" s="62"/>
      <c r="D99" s="62"/>
      <c r="E99" s="62"/>
      <c r="F99" s="62"/>
      <c r="G99" s="62"/>
      <c r="H99" s="62"/>
      <c r="I99" s="62"/>
      <c r="J99" s="62"/>
      <c r="K99" s="62"/>
      <c r="L99" s="62"/>
      <c r="M99" s="62"/>
      <c r="N99" s="62"/>
      <c r="O99" s="62"/>
      <c r="P99" s="62"/>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8"/>
      <c r="BA99" s="68"/>
      <c r="BB99" s="68"/>
      <c r="BC99" s="68"/>
      <c r="BD99" s="68"/>
      <c r="BE99" s="55"/>
      <c r="BF99" s="55"/>
      <c r="BG99" s="55"/>
      <c r="BH99" s="55"/>
      <c r="BI99" s="55"/>
      <c r="BJ99" s="55"/>
      <c r="BK99" s="55"/>
      <c r="BL99" s="55"/>
      <c r="BM99" s="55"/>
      <c r="BN99" s="55"/>
      <c r="BO99" s="55"/>
      <c r="BP99" s="55"/>
      <c r="BQ99" s="52">
        <v>93</v>
      </c>
      <c r="BR99" s="73"/>
      <c r="BS99" s="914"/>
      <c r="BT99" s="915"/>
      <c r="BU99" s="915"/>
      <c r="BV99" s="915"/>
      <c r="BW99" s="915"/>
      <c r="BX99" s="915"/>
      <c r="BY99" s="915"/>
      <c r="BZ99" s="915"/>
      <c r="CA99" s="915"/>
      <c r="CB99" s="915"/>
      <c r="CC99" s="915"/>
      <c r="CD99" s="915"/>
      <c r="CE99" s="915"/>
      <c r="CF99" s="915"/>
      <c r="CG99" s="916"/>
      <c r="CH99" s="917"/>
      <c r="CI99" s="918"/>
      <c r="CJ99" s="918"/>
      <c r="CK99" s="918"/>
      <c r="CL99" s="919"/>
      <c r="CM99" s="917"/>
      <c r="CN99" s="918"/>
      <c r="CO99" s="918"/>
      <c r="CP99" s="918"/>
      <c r="CQ99" s="919"/>
      <c r="CR99" s="917"/>
      <c r="CS99" s="918"/>
      <c r="CT99" s="918"/>
      <c r="CU99" s="918"/>
      <c r="CV99" s="919"/>
      <c r="CW99" s="917"/>
      <c r="CX99" s="918"/>
      <c r="CY99" s="918"/>
      <c r="CZ99" s="918"/>
      <c r="DA99" s="919"/>
      <c r="DB99" s="917"/>
      <c r="DC99" s="918"/>
      <c r="DD99" s="918"/>
      <c r="DE99" s="918"/>
      <c r="DF99" s="919"/>
      <c r="DG99" s="917"/>
      <c r="DH99" s="918"/>
      <c r="DI99" s="918"/>
      <c r="DJ99" s="918"/>
      <c r="DK99" s="919"/>
      <c r="DL99" s="917"/>
      <c r="DM99" s="918"/>
      <c r="DN99" s="918"/>
      <c r="DO99" s="918"/>
      <c r="DP99" s="919"/>
      <c r="DQ99" s="917"/>
      <c r="DR99" s="918"/>
      <c r="DS99" s="918"/>
      <c r="DT99" s="918"/>
      <c r="DU99" s="919"/>
      <c r="DV99" s="914"/>
      <c r="DW99" s="915"/>
      <c r="DX99" s="915"/>
      <c r="DY99" s="915"/>
      <c r="DZ99" s="920"/>
      <c r="EA99" s="48"/>
    </row>
    <row r="100" spans="1:131" ht="26.25" hidden="1" customHeight="1" x14ac:dyDescent="0.2">
      <c r="A100" s="58"/>
      <c r="B100" s="62"/>
      <c r="C100" s="62"/>
      <c r="D100" s="62"/>
      <c r="E100" s="62"/>
      <c r="F100" s="62"/>
      <c r="G100" s="62"/>
      <c r="H100" s="62"/>
      <c r="I100" s="62"/>
      <c r="J100" s="62"/>
      <c r="K100" s="62"/>
      <c r="L100" s="62"/>
      <c r="M100" s="62"/>
      <c r="N100" s="62"/>
      <c r="O100" s="62"/>
      <c r="P100" s="62"/>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8"/>
      <c r="BA100" s="68"/>
      <c r="BB100" s="68"/>
      <c r="BC100" s="68"/>
      <c r="BD100" s="68"/>
      <c r="BE100" s="55"/>
      <c r="BF100" s="55"/>
      <c r="BG100" s="55"/>
      <c r="BH100" s="55"/>
      <c r="BI100" s="55"/>
      <c r="BJ100" s="55"/>
      <c r="BK100" s="55"/>
      <c r="BL100" s="55"/>
      <c r="BM100" s="55"/>
      <c r="BN100" s="55"/>
      <c r="BO100" s="55"/>
      <c r="BP100" s="55"/>
      <c r="BQ100" s="52">
        <v>94</v>
      </c>
      <c r="BR100" s="73"/>
      <c r="BS100" s="914"/>
      <c r="BT100" s="915"/>
      <c r="BU100" s="915"/>
      <c r="BV100" s="915"/>
      <c r="BW100" s="915"/>
      <c r="BX100" s="915"/>
      <c r="BY100" s="915"/>
      <c r="BZ100" s="915"/>
      <c r="CA100" s="915"/>
      <c r="CB100" s="915"/>
      <c r="CC100" s="915"/>
      <c r="CD100" s="915"/>
      <c r="CE100" s="915"/>
      <c r="CF100" s="915"/>
      <c r="CG100" s="916"/>
      <c r="CH100" s="917"/>
      <c r="CI100" s="918"/>
      <c r="CJ100" s="918"/>
      <c r="CK100" s="918"/>
      <c r="CL100" s="919"/>
      <c r="CM100" s="917"/>
      <c r="CN100" s="918"/>
      <c r="CO100" s="918"/>
      <c r="CP100" s="918"/>
      <c r="CQ100" s="919"/>
      <c r="CR100" s="917"/>
      <c r="CS100" s="918"/>
      <c r="CT100" s="918"/>
      <c r="CU100" s="918"/>
      <c r="CV100" s="919"/>
      <c r="CW100" s="917"/>
      <c r="CX100" s="918"/>
      <c r="CY100" s="918"/>
      <c r="CZ100" s="918"/>
      <c r="DA100" s="919"/>
      <c r="DB100" s="917"/>
      <c r="DC100" s="918"/>
      <c r="DD100" s="918"/>
      <c r="DE100" s="918"/>
      <c r="DF100" s="919"/>
      <c r="DG100" s="917"/>
      <c r="DH100" s="918"/>
      <c r="DI100" s="918"/>
      <c r="DJ100" s="918"/>
      <c r="DK100" s="919"/>
      <c r="DL100" s="917"/>
      <c r="DM100" s="918"/>
      <c r="DN100" s="918"/>
      <c r="DO100" s="918"/>
      <c r="DP100" s="919"/>
      <c r="DQ100" s="917"/>
      <c r="DR100" s="918"/>
      <c r="DS100" s="918"/>
      <c r="DT100" s="918"/>
      <c r="DU100" s="919"/>
      <c r="DV100" s="914"/>
      <c r="DW100" s="915"/>
      <c r="DX100" s="915"/>
      <c r="DY100" s="915"/>
      <c r="DZ100" s="920"/>
      <c r="EA100" s="48"/>
    </row>
    <row r="101" spans="1:131" ht="26.25" hidden="1" customHeight="1" x14ac:dyDescent="0.2">
      <c r="A101" s="58"/>
      <c r="B101" s="62"/>
      <c r="C101" s="62"/>
      <c r="D101" s="62"/>
      <c r="E101" s="62"/>
      <c r="F101" s="62"/>
      <c r="G101" s="62"/>
      <c r="H101" s="62"/>
      <c r="I101" s="62"/>
      <c r="J101" s="62"/>
      <c r="K101" s="62"/>
      <c r="L101" s="62"/>
      <c r="M101" s="62"/>
      <c r="N101" s="62"/>
      <c r="O101" s="62"/>
      <c r="P101" s="62"/>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8"/>
      <c r="BA101" s="68"/>
      <c r="BB101" s="68"/>
      <c r="BC101" s="68"/>
      <c r="BD101" s="68"/>
      <c r="BE101" s="55"/>
      <c r="BF101" s="55"/>
      <c r="BG101" s="55"/>
      <c r="BH101" s="55"/>
      <c r="BI101" s="55"/>
      <c r="BJ101" s="55"/>
      <c r="BK101" s="55"/>
      <c r="BL101" s="55"/>
      <c r="BM101" s="55"/>
      <c r="BN101" s="55"/>
      <c r="BO101" s="55"/>
      <c r="BP101" s="55"/>
      <c r="BQ101" s="52">
        <v>95</v>
      </c>
      <c r="BR101" s="73"/>
      <c r="BS101" s="914"/>
      <c r="BT101" s="915"/>
      <c r="BU101" s="915"/>
      <c r="BV101" s="915"/>
      <c r="BW101" s="915"/>
      <c r="BX101" s="915"/>
      <c r="BY101" s="915"/>
      <c r="BZ101" s="915"/>
      <c r="CA101" s="915"/>
      <c r="CB101" s="915"/>
      <c r="CC101" s="915"/>
      <c r="CD101" s="915"/>
      <c r="CE101" s="915"/>
      <c r="CF101" s="915"/>
      <c r="CG101" s="916"/>
      <c r="CH101" s="917"/>
      <c r="CI101" s="918"/>
      <c r="CJ101" s="918"/>
      <c r="CK101" s="918"/>
      <c r="CL101" s="919"/>
      <c r="CM101" s="917"/>
      <c r="CN101" s="918"/>
      <c r="CO101" s="918"/>
      <c r="CP101" s="918"/>
      <c r="CQ101" s="919"/>
      <c r="CR101" s="917"/>
      <c r="CS101" s="918"/>
      <c r="CT101" s="918"/>
      <c r="CU101" s="918"/>
      <c r="CV101" s="919"/>
      <c r="CW101" s="917"/>
      <c r="CX101" s="918"/>
      <c r="CY101" s="918"/>
      <c r="CZ101" s="918"/>
      <c r="DA101" s="919"/>
      <c r="DB101" s="917"/>
      <c r="DC101" s="918"/>
      <c r="DD101" s="918"/>
      <c r="DE101" s="918"/>
      <c r="DF101" s="919"/>
      <c r="DG101" s="917"/>
      <c r="DH101" s="918"/>
      <c r="DI101" s="918"/>
      <c r="DJ101" s="918"/>
      <c r="DK101" s="919"/>
      <c r="DL101" s="917"/>
      <c r="DM101" s="918"/>
      <c r="DN101" s="918"/>
      <c r="DO101" s="918"/>
      <c r="DP101" s="919"/>
      <c r="DQ101" s="917"/>
      <c r="DR101" s="918"/>
      <c r="DS101" s="918"/>
      <c r="DT101" s="918"/>
      <c r="DU101" s="919"/>
      <c r="DV101" s="914"/>
      <c r="DW101" s="915"/>
      <c r="DX101" s="915"/>
      <c r="DY101" s="915"/>
      <c r="DZ101" s="920"/>
      <c r="EA101" s="48"/>
    </row>
    <row r="102" spans="1:131" ht="26.25" customHeight="1" x14ac:dyDescent="0.2">
      <c r="A102" s="58"/>
      <c r="B102" s="62"/>
      <c r="C102" s="62"/>
      <c r="D102" s="62"/>
      <c r="E102" s="62"/>
      <c r="F102" s="62"/>
      <c r="G102" s="62"/>
      <c r="H102" s="62"/>
      <c r="I102" s="62"/>
      <c r="J102" s="62"/>
      <c r="K102" s="62"/>
      <c r="L102" s="62"/>
      <c r="M102" s="62"/>
      <c r="N102" s="62"/>
      <c r="O102" s="62"/>
      <c r="P102" s="62"/>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8"/>
      <c r="BA102" s="68"/>
      <c r="BB102" s="68"/>
      <c r="BC102" s="68"/>
      <c r="BD102" s="68"/>
      <c r="BE102" s="55"/>
      <c r="BF102" s="55"/>
      <c r="BG102" s="55"/>
      <c r="BH102" s="55"/>
      <c r="BI102" s="55"/>
      <c r="BJ102" s="55"/>
      <c r="BK102" s="55"/>
      <c r="BL102" s="55"/>
      <c r="BM102" s="55"/>
      <c r="BN102" s="55"/>
      <c r="BO102" s="55"/>
      <c r="BP102" s="55"/>
      <c r="BQ102" s="53" t="s">
        <v>251</v>
      </c>
      <c r="BR102" s="921" t="s">
        <v>448</v>
      </c>
      <c r="BS102" s="922"/>
      <c r="BT102" s="922"/>
      <c r="BU102" s="922"/>
      <c r="BV102" s="922"/>
      <c r="BW102" s="922"/>
      <c r="BX102" s="922"/>
      <c r="BY102" s="922"/>
      <c r="BZ102" s="922"/>
      <c r="CA102" s="922"/>
      <c r="CB102" s="922"/>
      <c r="CC102" s="922"/>
      <c r="CD102" s="922"/>
      <c r="CE102" s="922"/>
      <c r="CF102" s="922"/>
      <c r="CG102" s="923"/>
      <c r="CH102" s="924"/>
      <c r="CI102" s="925"/>
      <c r="CJ102" s="925"/>
      <c r="CK102" s="925"/>
      <c r="CL102" s="926"/>
      <c r="CM102" s="924"/>
      <c r="CN102" s="925"/>
      <c r="CO102" s="925"/>
      <c r="CP102" s="925"/>
      <c r="CQ102" s="926"/>
      <c r="CR102" s="927">
        <v>358</v>
      </c>
      <c r="CS102" s="928"/>
      <c r="CT102" s="928"/>
      <c r="CU102" s="928"/>
      <c r="CV102" s="929"/>
      <c r="CW102" s="927">
        <v>21</v>
      </c>
      <c r="CX102" s="928"/>
      <c r="CY102" s="928"/>
      <c r="CZ102" s="928"/>
      <c r="DA102" s="929"/>
      <c r="DB102" s="927" t="s">
        <v>200</v>
      </c>
      <c r="DC102" s="928"/>
      <c r="DD102" s="928"/>
      <c r="DE102" s="928"/>
      <c r="DF102" s="929"/>
      <c r="DG102" s="927">
        <v>98</v>
      </c>
      <c r="DH102" s="928"/>
      <c r="DI102" s="928"/>
      <c r="DJ102" s="928"/>
      <c r="DK102" s="929"/>
      <c r="DL102" s="927">
        <v>71</v>
      </c>
      <c r="DM102" s="928"/>
      <c r="DN102" s="928"/>
      <c r="DO102" s="928"/>
      <c r="DP102" s="929"/>
      <c r="DQ102" s="927">
        <v>7</v>
      </c>
      <c r="DR102" s="928"/>
      <c r="DS102" s="928"/>
      <c r="DT102" s="928"/>
      <c r="DU102" s="929"/>
      <c r="DV102" s="921"/>
      <c r="DW102" s="922"/>
      <c r="DX102" s="922"/>
      <c r="DY102" s="922"/>
      <c r="DZ102" s="930"/>
      <c r="EA102" s="48"/>
    </row>
    <row r="103" spans="1:131" ht="26.25" customHeight="1" x14ac:dyDescent="0.2">
      <c r="A103" s="58"/>
      <c r="B103" s="62"/>
      <c r="C103" s="62"/>
      <c r="D103" s="62"/>
      <c r="E103" s="62"/>
      <c r="F103" s="62"/>
      <c r="G103" s="62"/>
      <c r="H103" s="62"/>
      <c r="I103" s="62"/>
      <c r="J103" s="62"/>
      <c r="K103" s="62"/>
      <c r="L103" s="62"/>
      <c r="M103" s="62"/>
      <c r="N103" s="62"/>
      <c r="O103" s="62"/>
      <c r="P103" s="62"/>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8"/>
      <c r="BA103" s="68"/>
      <c r="BB103" s="68"/>
      <c r="BC103" s="68"/>
      <c r="BD103" s="68"/>
      <c r="BE103" s="55"/>
      <c r="BF103" s="55"/>
      <c r="BG103" s="55"/>
      <c r="BH103" s="55"/>
      <c r="BI103" s="55"/>
      <c r="BJ103" s="55"/>
      <c r="BK103" s="55"/>
      <c r="BL103" s="55"/>
      <c r="BM103" s="55"/>
      <c r="BN103" s="55"/>
      <c r="BO103" s="55"/>
      <c r="BP103" s="55"/>
      <c r="BQ103" s="909" t="s">
        <v>103</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48"/>
    </row>
    <row r="104" spans="1:131" ht="26.25" customHeight="1" x14ac:dyDescent="0.2">
      <c r="A104" s="58"/>
      <c r="B104" s="62"/>
      <c r="C104" s="62"/>
      <c r="D104" s="62"/>
      <c r="E104" s="62"/>
      <c r="F104" s="62"/>
      <c r="G104" s="62"/>
      <c r="H104" s="62"/>
      <c r="I104" s="62"/>
      <c r="J104" s="62"/>
      <c r="K104" s="62"/>
      <c r="L104" s="62"/>
      <c r="M104" s="62"/>
      <c r="N104" s="62"/>
      <c r="O104" s="62"/>
      <c r="P104" s="62"/>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8"/>
      <c r="BA104" s="68"/>
      <c r="BB104" s="68"/>
      <c r="BC104" s="68"/>
      <c r="BD104" s="68"/>
      <c r="BE104" s="55"/>
      <c r="BF104" s="55"/>
      <c r="BG104" s="55"/>
      <c r="BH104" s="55"/>
      <c r="BI104" s="55"/>
      <c r="BJ104" s="55"/>
      <c r="BK104" s="55"/>
      <c r="BL104" s="55"/>
      <c r="BM104" s="55"/>
      <c r="BN104" s="55"/>
      <c r="BO104" s="55"/>
      <c r="BP104" s="55"/>
      <c r="BQ104" s="742" t="s">
        <v>463</v>
      </c>
      <c r="BR104" s="742"/>
      <c r="BS104" s="742"/>
      <c r="BT104" s="742"/>
      <c r="BU104" s="742"/>
      <c r="BV104" s="742"/>
      <c r="BW104" s="742"/>
      <c r="BX104" s="742"/>
      <c r="BY104" s="742"/>
      <c r="BZ104" s="742"/>
      <c r="CA104" s="742"/>
      <c r="CB104" s="742"/>
      <c r="CC104" s="742"/>
      <c r="CD104" s="742"/>
      <c r="CE104" s="742"/>
      <c r="CF104" s="742"/>
      <c r="CG104" s="742"/>
      <c r="CH104" s="742"/>
      <c r="CI104" s="742"/>
      <c r="CJ104" s="742"/>
      <c r="CK104" s="742"/>
      <c r="CL104" s="742"/>
      <c r="CM104" s="742"/>
      <c r="CN104" s="742"/>
      <c r="CO104" s="742"/>
      <c r="CP104" s="742"/>
      <c r="CQ104" s="742"/>
      <c r="CR104" s="742"/>
      <c r="CS104" s="742"/>
      <c r="CT104" s="742"/>
      <c r="CU104" s="742"/>
      <c r="CV104" s="742"/>
      <c r="CW104" s="742"/>
      <c r="CX104" s="742"/>
      <c r="CY104" s="742"/>
      <c r="CZ104" s="742"/>
      <c r="DA104" s="742"/>
      <c r="DB104" s="742"/>
      <c r="DC104" s="742"/>
      <c r="DD104" s="742"/>
      <c r="DE104" s="742"/>
      <c r="DF104" s="742"/>
      <c r="DG104" s="742"/>
      <c r="DH104" s="742"/>
      <c r="DI104" s="742"/>
      <c r="DJ104" s="742"/>
      <c r="DK104" s="742"/>
      <c r="DL104" s="742"/>
      <c r="DM104" s="742"/>
      <c r="DN104" s="742"/>
      <c r="DO104" s="742"/>
      <c r="DP104" s="742"/>
      <c r="DQ104" s="742"/>
      <c r="DR104" s="742"/>
      <c r="DS104" s="742"/>
      <c r="DT104" s="742"/>
      <c r="DU104" s="742"/>
      <c r="DV104" s="742"/>
      <c r="DW104" s="742"/>
      <c r="DX104" s="742"/>
      <c r="DY104" s="742"/>
      <c r="DZ104" s="742"/>
      <c r="EA104" s="48"/>
    </row>
    <row r="105" spans="1:131" ht="11.25" customHeight="1" x14ac:dyDescent="0.2">
      <c r="A105" s="55"/>
      <c r="B105" s="55"/>
      <c r="C105" s="55"/>
      <c r="D105" s="55"/>
      <c r="E105" s="55"/>
      <c r="F105" s="55"/>
      <c r="G105" s="55"/>
      <c r="H105" s="55"/>
      <c r="I105" s="55"/>
      <c r="J105" s="55"/>
      <c r="K105" s="55"/>
      <c r="L105" s="55"/>
      <c r="M105" s="55"/>
      <c r="N105" s="55"/>
      <c r="O105" s="55"/>
      <c r="P105" s="55"/>
      <c r="Q105" s="55"/>
      <c r="R105" s="55"/>
      <c r="S105" s="55"/>
      <c r="T105" s="55"/>
      <c r="U105" s="55"/>
      <c r="V105" s="55"/>
      <c r="W105" s="55"/>
      <c r="X105" s="55"/>
      <c r="Y105" s="55"/>
      <c r="Z105" s="55"/>
      <c r="AA105" s="55"/>
      <c r="AB105" s="55"/>
      <c r="AC105" s="55"/>
      <c r="AD105" s="55"/>
      <c r="AE105" s="55"/>
      <c r="AF105" s="55"/>
      <c r="AG105" s="55"/>
      <c r="AH105" s="55"/>
      <c r="AI105" s="55"/>
      <c r="AJ105" s="55"/>
      <c r="AK105" s="55"/>
      <c r="AL105" s="55"/>
      <c r="AM105" s="55"/>
      <c r="AN105" s="55"/>
      <c r="AO105" s="55"/>
      <c r="AP105" s="55"/>
      <c r="AQ105" s="55"/>
      <c r="AR105" s="55"/>
      <c r="AS105" s="55"/>
      <c r="AT105" s="55"/>
      <c r="AU105" s="55"/>
      <c r="AV105" s="55"/>
      <c r="AW105" s="55"/>
      <c r="AX105" s="55"/>
      <c r="AY105" s="55"/>
      <c r="AZ105" s="55"/>
      <c r="BA105" s="55"/>
      <c r="BB105" s="55"/>
      <c r="BC105" s="55"/>
      <c r="BD105" s="55"/>
      <c r="BE105" s="55"/>
      <c r="BF105" s="55"/>
      <c r="BG105" s="55"/>
      <c r="BH105" s="55"/>
      <c r="BI105" s="55"/>
      <c r="BJ105" s="55"/>
      <c r="BK105" s="55"/>
      <c r="BL105" s="55"/>
      <c r="BM105" s="55"/>
      <c r="BN105" s="55"/>
      <c r="BO105" s="55"/>
      <c r="BP105" s="55"/>
      <c r="BQ105" s="48"/>
      <c r="BR105" s="48"/>
      <c r="BS105" s="48"/>
      <c r="BT105" s="48"/>
      <c r="BU105" s="48"/>
      <c r="BV105" s="48"/>
      <c r="BW105" s="48"/>
      <c r="BX105" s="48"/>
      <c r="BY105" s="48"/>
      <c r="BZ105" s="48"/>
      <c r="CA105" s="48"/>
      <c r="CB105" s="48"/>
      <c r="CC105" s="48"/>
      <c r="CD105" s="48"/>
      <c r="CE105" s="48"/>
      <c r="CF105" s="48"/>
      <c r="CG105" s="48"/>
      <c r="CH105" s="48"/>
      <c r="CI105" s="48"/>
      <c r="CJ105" s="48"/>
      <c r="CK105" s="48"/>
      <c r="CL105" s="48"/>
      <c r="CM105" s="48"/>
      <c r="CN105" s="48"/>
      <c r="CO105" s="48"/>
      <c r="CP105" s="48"/>
      <c r="CQ105" s="48"/>
      <c r="CR105" s="48"/>
      <c r="CS105" s="48"/>
      <c r="CT105" s="48"/>
      <c r="CU105" s="48"/>
      <c r="CV105" s="48"/>
      <c r="CW105" s="48"/>
      <c r="CX105" s="48"/>
      <c r="CY105" s="48"/>
      <c r="CZ105" s="48"/>
      <c r="DA105" s="48"/>
      <c r="DB105" s="48"/>
      <c r="DC105" s="48"/>
      <c r="DD105" s="48"/>
      <c r="DE105" s="48"/>
      <c r="DF105" s="48"/>
      <c r="DG105" s="48"/>
      <c r="DH105" s="48"/>
      <c r="DI105" s="48"/>
      <c r="DJ105" s="48"/>
      <c r="DK105" s="48"/>
      <c r="DL105" s="48"/>
      <c r="DM105" s="48"/>
      <c r="DN105" s="48"/>
      <c r="DO105" s="48"/>
      <c r="DP105" s="48"/>
      <c r="DQ105" s="48"/>
      <c r="DR105" s="48"/>
      <c r="DS105" s="48"/>
      <c r="DT105" s="48"/>
      <c r="DU105" s="48"/>
      <c r="DV105" s="48"/>
      <c r="DW105" s="48"/>
      <c r="DX105" s="48"/>
      <c r="DY105" s="48"/>
      <c r="DZ105" s="48"/>
      <c r="EA105" s="48"/>
    </row>
    <row r="106" spans="1:131" ht="11.25" customHeight="1" x14ac:dyDescent="0.2">
      <c r="A106" s="55"/>
      <c r="B106" s="55"/>
      <c r="C106" s="55"/>
      <c r="D106" s="55"/>
      <c r="E106" s="55"/>
      <c r="F106" s="55"/>
      <c r="G106" s="55"/>
      <c r="H106" s="55"/>
      <c r="I106" s="55"/>
      <c r="J106" s="55"/>
      <c r="K106" s="55"/>
      <c r="L106" s="55"/>
      <c r="M106" s="55"/>
      <c r="N106" s="55"/>
      <c r="O106" s="55"/>
      <c r="P106" s="55"/>
      <c r="Q106" s="55"/>
      <c r="R106" s="55"/>
      <c r="S106" s="55"/>
      <c r="T106" s="55"/>
      <c r="U106" s="55"/>
      <c r="V106" s="55"/>
      <c r="W106" s="55"/>
      <c r="X106" s="55"/>
      <c r="Y106" s="55"/>
      <c r="Z106" s="55"/>
      <c r="AA106" s="55"/>
      <c r="AB106" s="55"/>
      <c r="AC106" s="55"/>
      <c r="AD106" s="55"/>
      <c r="AE106" s="55"/>
      <c r="AF106" s="55"/>
      <c r="AG106" s="55"/>
      <c r="AH106" s="55"/>
      <c r="AI106" s="55"/>
      <c r="AJ106" s="55"/>
      <c r="AK106" s="55"/>
      <c r="AL106" s="55"/>
      <c r="AM106" s="55"/>
      <c r="AN106" s="55"/>
      <c r="AO106" s="55"/>
      <c r="AP106" s="55"/>
      <c r="AQ106" s="55"/>
      <c r="AR106" s="55"/>
      <c r="AS106" s="55"/>
      <c r="AT106" s="55"/>
      <c r="AU106" s="55"/>
      <c r="AV106" s="55"/>
      <c r="AW106" s="55"/>
      <c r="AX106" s="55"/>
      <c r="AY106" s="55"/>
      <c r="AZ106" s="55"/>
      <c r="BA106" s="55"/>
      <c r="BB106" s="55"/>
      <c r="BC106" s="55"/>
      <c r="BD106" s="55"/>
      <c r="BE106" s="55"/>
      <c r="BF106" s="55"/>
      <c r="BG106" s="55"/>
      <c r="BH106" s="55"/>
      <c r="BI106" s="55"/>
      <c r="BJ106" s="55"/>
      <c r="BK106" s="55"/>
      <c r="BL106" s="55"/>
      <c r="BM106" s="55"/>
      <c r="BN106" s="55"/>
      <c r="BO106" s="55"/>
      <c r="BP106" s="55"/>
      <c r="BQ106" s="48"/>
      <c r="BR106" s="48"/>
      <c r="BS106" s="48"/>
      <c r="BT106" s="48"/>
      <c r="BU106" s="48"/>
      <c r="BV106" s="48"/>
      <c r="BW106" s="48"/>
      <c r="BX106" s="48"/>
      <c r="BY106" s="48"/>
      <c r="BZ106" s="48"/>
      <c r="CA106" s="48"/>
      <c r="CB106" s="48"/>
      <c r="CC106" s="48"/>
      <c r="CD106" s="48"/>
      <c r="CE106" s="48"/>
      <c r="CF106" s="48"/>
      <c r="CG106" s="48"/>
      <c r="CH106" s="48"/>
      <c r="CI106" s="48"/>
      <c r="CJ106" s="48"/>
      <c r="CK106" s="48"/>
      <c r="CL106" s="48"/>
      <c r="CM106" s="48"/>
      <c r="CN106" s="48"/>
      <c r="CO106" s="48"/>
      <c r="CP106" s="48"/>
      <c r="CQ106" s="48"/>
      <c r="CR106" s="48"/>
      <c r="CS106" s="48"/>
      <c r="CT106" s="48"/>
      <c r="CU106" s="48"/>
      <c r="CV106" s="48"/>
      <c r="CW106" s="48"/>
      <c r="CX106" s="48"/>
      <c r="CY106" s="48"/>
      <c r="CZ106" s="48"/>
      <c r="DA106" s="48"/>
      <c r="DB106" s="48"/>
      <c r="DC106" s="48"/>
      <c r="DD106" s="48"/>
      <c r="DE106" s="48"/>
      <c r="DF106" s="48"/>
      <c r="DG106" s="48"/>
      <c r="DH106" s="48"/>
      <c r="DI106" s="48"/>
      <c r="DJ106" s="48"/>
      <c r="DK106" s="48"/>
      <c r="DL106" s="48"/>
      <c r="DM106" s="48"/>
      <c r="DN106" s="48"/>
      <c r="DO106" s="48"/>
      <c r="DP106" s="48"/>
      <c r="DQ106" s="48"/>
      <c r="DR106" s="48"/>
      <c r="DS106" s="48"/>
      <c r="DT106" s="48"/>
      <c r="DU106" s="48"/>
      <c r="DV106" s="48"/>
      <c r="DW106" s="48"/>
      <c r="DX106" s="48"/>
      <c r="DY106" s="48"/>
      <c r="DZ106" s="48"/>
      <c r="EA106" s="48"/>
    </row>
    <row r="107" spans="1:131" s="48" customFormat="1" ht="26.25" customHeight="1" x14ac:dyDescent="0.2">
      <c r="A107" s="59" t="s">
        <v>464</v>
      </c>
      <c r="B107" s="63"/>
      <c r="C107" s="63"/>
      <c r="D107" s="63"/>
      <c r="E107" s="63"/>
      <c r="F107" s="63"/>
      <c r="G107" s="63"/>
      <c r="H107" s="63"/>
      <c r="I107" s="63"/>
      <c r="J107" s="63"/>
      <c r="K107" s="63"/>
      <c r="L107" s="63"/>
      <c r="M107" s="63"/>
      <c r="N107" s="63"/>
      <c r="O107" s="63"/>
      <c r="P107" s="63"/>
      <c r="Q107" s="63"/>
      <c r="R107" s="63"/>
      <c r="S107" s="63"/>
      <c r="T107" s="63"/>
      <c r="U107" s="63"/>
      <c r="V107" s="63"/>
      <c r="W107" s="63"/>
      <c r="X107" s="63"/>
      <c r="Y107" s="63"/>
      <c r="Z107" s="63"/>
      <c r="AA107" s="63"/>
      <c r="AB107" s="63"/>
      <c r="AC107" s="63"/>
      <c r="AD107" s="63"/>
      <c r="AE107" s="63"/>
      <c r="AF107" s="63"/>
      <c r="AG107" s="63"/>
      <c r="AH107" s="63"/>
      <c r="AI107" s="63"/>
      <c r="AJ107" s="63"/>
      <c r="AK107" s="63"/>
      <c r="AL107" s="63"/>
      <c r="AM107" s="63"/>
      <c r="AN107" s="63"/>
      <c r="AO107" s="63"/>
      <c r="AP107" s="63"/>
      <c r="AQ107" s="63"/>
      <c r="AR107" s="63"/>
      <c r="AS107" s="63"/>
      <c r="AT107" s="63"/>
      <c r="AU107" s="59" t="s">
        <v>227</v>
      </c>
      <c r="AV107" s="63"/>
      <c r="AW107" s="63"/>
      <c r="AX107" s="63"/>
      <c r="AY107" s="63"/>
      <c r="AZ107" s="63"/>
      <c r="BA107" s="63"/>
      <c r="BB107" s="63"/>
      <c r="BC107" s="63"/>
      <c r="BD107" s="63"/>
      <c r="BE107" s="63"/>
      <c r="BF107" s="63"/>
      <c r="BG107" s="63"/>
      <c r="BH107" s="63"/>
      <c r="BI107" s="63"/>
      <c r="BJ107" s="63"/>
      <c r="BK107" s="63"/>
      <c r="BL107" s="63"/>
      <c r="BM107" s="63"/>
      <c r="BN107" s="63"/>
      <c r="BO107" s="63"/>
      <c r="BP107" s="63"/>
      <c r="BQ107" s="63"/>
      <c r="BR107" s="63"/>
      <c r="BS107" s="63"/>
      <c r="BT107" s="63"/>
      <c r="BU107" s="63"/>
      <c r="BV107" s="63"/>
      <c r="BW107" s="63"/>
      <c r="BX107" s="63"/>
      <c r="BY107" s="63"/>
      <c r="BZ107" s="63"/>
      <c r="CA107" s="63"/>
      <c r="CB107" s="63"/>
      <c r="CC107" s="63"/>
      <c r="CD107" s="63"/>
      <c r="CE107" s="63"/>
      <c r="CF107" s="63"/>
      <c r="CG107" s="63"/>
      <c r="CH107" s="63"/>
      <c r="CI107" s="63"/>
      <c r="CJ107" s="63"/>
      <c r="CK107" s="63"/>
      <c r="CL107" s="63"/>
      <c r="CM107" s="63"/>
      <c r="CN107" s="63"/>
      <c r="CO107" s="63"/>
      <c r="CP107" s="63"/>
      <c r="CQ107" s="63"/>
      <c r="CR107" s="63"/>
      <c r="CS107" s="63"/>
      <c r="CT107" s="63"/>
      <c r="CU107" s="63"/>
      <c r="CV107" s="63"/>
      <c r="CW107" s="63"/>
      <c r="CX107" s="63"/>
      <c r="CY107" s="63"/>
      <c r="CZ107" s="63"/>
      <c r="DA107" s="63"/>
      <c r="DB107" s="63"/>
      <c r="DC107" s="63"/>
      <c r="DD107" s="63"/>
      <c r="DE107" s="63"/>
      <c r="DF107" s="63"/>
      <c r="DG107" s="63"/>
      <c r="DH107" s="63"/>
      <c r="DI107" s="63"/>
      <c r="DJ107" s="63"/>
      <c r="DK107" s="63"/>
      <c r="DL107" s="63"/>
      <c r="DM107" s="63"/>
      <c r="DN107" s="63"/>
      <c r="DO107" s="63"/>
      <c r="DP107" s="63"/>
      <c r="DQ107" s="63"/>
      <c r="DR107" s="63"/>
      <c r="DS107" s="63"/>
      <c r="DT107" s="63"/>
      <c r="DU107" s="63"/>
      <c r="DV107" s="63"/>
      <c r="DW107" s="63"/>
      <c r="DX107" s="63"/>
      <c r="DY107" s="63"/>
      <c r="DZ107" s="63"/>
    </row>
    <row r="108" spans="1:131" s="48" customFormat="1" ht="26.25" customHeight="1" x14ac:dyDescent="0.2">
      <c r="A108" s="910" t="s">
        <v>465</v>
      </c>
      <c r="B108" s="911"/>
      <c r="C108" s="911"/>
      <c r="D108" s="911"/>
      <c r="E108" s="911"/>
      <c r="F108" s="911"/>
      <c r="G108" s="911"/>
      <c r="H108" s="911"/>
      <c r="I108" s="911"/>
      <c r="J108" s="911"/>
      <c r="K108" s="911"/>
      <c r="L108" s="911"/>
      <c r="M108" s="911"/>
      <c r="N108" s="911"/>
      <c r="O108" s="911"/>
      <c r="P108" s="911"/>
      <c r="Q108" s="911"/>
      <c r="R108" s="911"/>
      <c r="S108" s="911"/>
      <c r="T108" s="911"/>
      <c r="U108" s="911"/>
      <c r="V108" s="911"/>
      <c r="W108" s="911"/>
      <c r="X108" s="911"/>
      <c r="Y108" s="911"/>
      <c r="Z108" s="911"/>
      <c r="AA108" s="911"/>
      <c r="AB108" s="911"/>
      <c r="AC108" s="911"/>
      <c r="AD108" s="911"/>
      <c r="AE108" s="911"/>
      <c r="AF108" s="911"/>
      <c r="AG108" s="911"/>
      <c r="AH108" s="911"/>
      <c r="AI108" s="911"/>
      <c r="AJ108" s="911"/>
      <c r="AK108" s="911"/>
      <c r="AL108" s="911"/>
      <c r="AM108" s="911"/>
      <c r="AN108" s="911"/>
      <c r="AO108" s="911"/>
      <c r="AP108" s="911"/>
      <c r="AQ108" s="911"/>
      <c r="AR108" s="911"/>
      <c r="AS108" s="911"/>
      <c r="AT108" s="912"/>
      <c r="AU108" s="910" t="s">
        <v>202</v>
      </c>
      <c r="AV108" s="911"/>
      <c r="AW108" s="911"/>
      <c r="AX108" s="911"/>
      <c r="AY108" s="911"/>
      <c r="AZ108" s="911"/>
      <c r="BA108" s="911"/>
      <c r="BB108" s="911"/>
      <c r="BC108" s="911"/>
      <c r="BD108" s="911"/>
      <c r="BE108" s="911"/>
      <c r="BF108" s="911"/>
      <c r="BG108" s="911"/>
      <c r="BH108" s="911"/>
      <c r="BI108" s="911"/>
      <c r="BJ108" s="911"/>
      <c r="BK108" s="911"/>
      <c r="BL108" s="911"/>
      <c r="BM108" s="911"/>
      <c r="BN108" s="911"/>
      <c r="BO108" s="911"/>
      <c r="BP108" s="911"/>
      <c r="BQ108" s="911"/>
      <c r="BR108" s="911"/>
      <c r="BS108" s="911"/>
      <c r="BT108" s="911"/>
      <c r="BU108" s="911"/>
      <c r="BV108" s="911"/>
      <c r="BW108" s="911"/>
      <c r="BX108" s="911"/>
      <c r="BY108" s="911"/>
      <c r="BZ108" s="911"/>
      <c r="CA108" s="911"/>
      <c r="CB108" s="911"/>
      <c r="CC108" s="911"/>
      <c r="CD108" s="911"/>
      <c r="CE108" s="911"/>
      <c r="CF108" s="911"/>
      <c r="CG108" s="911"/>
      <c r="CH108" s="911"/>
      <c r="CI108" s="911"/>
      <c r="CJ108" s="911"/>
      <c r="CK108" s="911"/>
      <c r="CL108" s="911"/>
      <c r="CM108" s="911"/>
      <c r="CN108" s="911"/>
      <c r="CO108" s="911"/>
      <c r="CP108" s="911"/>
      <c r="CQ108" s="911"/>
      <c r="CR108" s="911"/>
      <c r="CS108" s="911"/>
      <c r="CT108" s="911"/>
      <c r="CU108" s="911"/>
      <c r="CV108" s="911"/>
      <c r="CW108" s="911"/>
      <c r="CX108" s="911"/>
      <c r="CY108" s="911"/>
      <c r="CZ108" s="911"/>
      <c r="DA108" s="911"/>
      <c r="DB108" s="911"/>
      <c r="DC108" s="911"/>
      <c r="DD108" s="911"/>
      <c r="DE108" s="911"/>
      <c r="DF108" s="911"/>
      <c r="DG108" s="911"/>
      <c r="DH108" s="911"/>
      <c r="DI108" s="911"/>
      <c r="DJ108" s="911"/>
      <c r="DK108" s="911"/>
      <c r="DL108" s="911"/>
      <c r="DM108" s="911"/>
      <c r="DN108" s="911"/>
      <c r="DO108" s="911"/>
      <c r="DP108" s="911"/>
      <c r="DQ108" s="911"/>
      <c r="DR108" s="911"/>
      <c r="DS108" s="911"/>
      <c r="DT108" s="911"/>
      <c r="DU108" s="911"/>
      <c r="DV108" s="911"/>
      <c r="DW108" s="911"/>
      <c r="DX108" s="911"/>
      <c r="DY108" s="911"/>
      <c r="DZ108" s="912"/>
    </row>
    <row r="109" spans="1:131" s="48" customFormat="1" ht="26.25" customHeight="1" x14ac:dyDescent="0.2">
      <c r="A109" s="753" t="s">
        <v>466</v>
      </c>
      <c r="B109" s="754"/>
      <c r="C109" s="754"/>
      <c r="D109" s="754"/>
      <c r="E109" s="754"/>
      <c r="F109" s="754"/>
      <c r="G109" s="754"/>
      <c r="H109" s="754"/>
      <c r="I109" s="754"/>
      <c r="J109" s="754"/>
      <c r="K109" s="754"/>
      <c r="L109" s="754"/>
      <c r="M109" s="754"/>
      <c r="N109" s="754"/>
      <c r="O109" s="754"/>
      <c r="P109" s="754"/>
      <c r="Q109" s="754"/>
      <c r="R109" s="754"/>
      <c r="S109" s="754"/>
      <c r="T109" s="754"/>
      <c r="U109" s="754"/>
      <c r="V109" s="754"/>
      <c r="W109" s="754"/>
      <c r="X109" s="754"/>
      <c r="Y109" s="754"/>
      <c r="Z109" s="755"/>
      <c r="AA109" s="756" t="s">
        <v>429</v>
      </c>
      <c r="AB109" s="754"/>
      <c r="AC109" s="754"/>
      <c r="AD109" s="754"/>
      <c r="AE109" s="755"/>
      <c r="AF109" s="756" t="s">
        <v>467</v>
      </c>
      <c r="AG109" s="754"/>
      <c r="AH109" s="754"/>
      <c r="AI109" s="754"/>
      <c r="AJ109" s="755"/>
      <c r="AK109" s="756" t="s">
        <v>389</v>
      </c>
      <c r="AL109" s="754"/>
      <c r="AM109" s="754"/>
      <c r="AN109" s="754"/>
      <c r="AO109" s="755"/>
      <c r="AP109" s="756" t="s">
        <v>468</v>
      </c>
      <c r="AQ109" s="754"/>
      <c r="AR109" s="754"/>
      <c r="AS109" s="754"/>
      <c r="AT109" s="757"/>
      <c r="AU109" s="753" t="s">
        <v>466</v>
      </c>
      <c r="AV109" s="754"/>
      <c r="AW109" s="754"/>
      <c r="AX109" s="754"/>
      <c r="AY109" s="754"/>
      <c r="AZ109" s="754"/>
      <c r="BA109" s="754"/>
      <c r="BB109" s="754"/>
      <c r="BC109" s="754"/>
      <c r="BD109" s="754"/>
      <c r="BE109" s="754"/>
      <c r="BF109" s="754"/>
      <c r="BG109" s="754"/>
      <c r="BH109" s="754"/>
      <c r="BI109" s="754"/>
      <c r="BJ109" s="754"/>
      <c r="BK109" s="754"/>
      <c r="BL109" s="754"/>
      <c r="BM109" s="754"/>
      <c r="BN109" s="754"/>
      <c r="BO109" s="754"/>
      <c r="BP109" s="755"/>
      <c r="BQ109" s="756" t="s">
        <v>429</v>
      </c>
      <c r="BR109" s="754"/>
      <c r="BS109" s="754"/>
      <c r="BT109" s="754"/>
      <c r="BU109" s="755"/>
      <c r="BV109" s="756" t="s">
        <v>467</v>
      </c>
      <c r="BW109" s="754"/>
      <c r="BX109" s="754"/>
      <c r="BY109" s="754"/>
      <c r="BZ109" s="755"/>
      <c r="CA109" s="756" t="s">
        <v>389</v>
      </c>
      <c r="CB109" s="754"/>
      <c r="CC109" s="754"/>
      <c r="CD109" s="754"/>
      <c r="CE109" s="755"/>
      <c r="CF109" s="913" t="s">
        <v>468</v>
      </c>
      <c r="CG109" s="913"/>
      <c r="CH109" s="913"/>
      <c r="CI109" s="913"/>
      <c r="CJ109" s="913"/>
      <c r="CK109" s="756" t="s">
        <v>93</v>
      </c>
      <c r="CL109" s="754"/>
      <c r="CM109" s="754"/>
      <c r="CN109" s="754"/>
      <c r="CO109" s="754"/>
      <c r="CP109" s="754"/>
      <c r="CQ109" s="754"/>
      <c r="CR109" s="754"/>
      <c r="CS109" s="754"/>
      <c r="CT109" s="754"/>
      <c r="CU109" s="754"/>
      <c r="CV109" s="754"/>
      <c r="CW109" s="754"/>
      <c r="CX109" s="754"/>
      <c r="CY109" s="754"/>
      <c r="CZ109" s="754"/>
      <c r="DA109" s="754"/>
      <c r="DB109" s="754"/>
      <c r="DC109" s="754"/>
      <c r="DD109" s="754"/>
      <c r="DE109" s="754"/>
      <c r="DF109" s="755"/>
      <c r="DG109" s="756" t="s">
        <v>429</v>
      </c>
      <c r="DH109" s="754"/>
      <c r="DI109" s="754"/>
      <c r="DJ109" s="754"/>
      <c r="DK109" s="755"/>
      <c r="DL109" s="756" t="s">
        <v>467</v>
      </c>
      <c r="DM109" s="754"/>
      <c r="DN109" s="754"/>
      <c r="DO109" s="754"/>
      <c r="DP109" s="755"/>
      <c r="DQ109" s="756" t="s">
        <v>389</v>
      </c>
      <c r="DR109" s="754"/>
      <c r="DS109" s="754"/>
      <c r="DT109" s="754"/>
      <c r="DU109" s="755"/>
      <c r="DV109" s="756" t="s">
        <v>468</v>
      </c>
      <c r="DW109" s="754"/>
      <c r="DX109" s="754"/>
      <c r="DY109" s="754"/>
      <c r="DZ109" s="757"/>
    </row>
    <row r="110" spans="1:131" s="48" customFormat="1" ht="26.25" customHeight="1" x14ac:dyDescent="0.2">
      <c r="A110" s="797" t="s">
        <v>329</v>
      </c>
      <c r="B110" s="798"/>
      <c r="C110" s="798"/>
      <c r="D110" s="798"/>
      <c r="E110" s="798"/>
      <c r="F110" s="798"/>
      <c r="G110" s="798"/>
      <c r="H110" s="798"/>
      <c r="I110" s="798"/>
      <c r="J110" s="798"/>
      <c r="K110" s="798"/>
      <c r="L110" s="798"/>
      <c r="M110" s="798"/>
      <c r="N110" s="798"/>
      <c r="O110" s="798"/>
      <c r="P110" s="798"/>
      <c r="Q110" s="798"/>
      <c r="R110" s="798"/>
      <c r="S110" s="798"/>
      <c r="T110" s="798"/>
      <c r="U110" s="798"/>
      <c r="V110" s="798"/>
      <c r="W110" s="798"/>
      <c r="X110" s="798"/>
      <c r="Y110" s="798"/>
      <c r="Z110" s="799"/>
      <c r="AA110" s="790">
        <v>5171009</v>
      </c>
      <c r="AB110" s="791"/>
      <c r="AC110" s="791"/>
      <c r="AD110" s="791"/>
      <c r="AE110" s="792"/>
      <c r="AF110" s="793">
        <v>5170886</v>
      </c>
      <c r="AG110" s="791"/>
      <c r="AH110" s="791"/>
      <c r="AI110" s="791"/>
      <c r="AJ110" s="792"/>
      <c r="AK110" s="793">
        <v>5093813</v>
      </c>
      <c r="AL110" s="791"/>
      <c r="AM110" s="791"/>
      <c r="AN110" s="791"/>
      <c r="AO110" s="792"/>
      <c r="AP110" s="886">
        <v>18.100000000000001</v>
      </c>
      <c r="AQ110" s="887"/>
      <c r="AR110" s="887"/>
      <c r="AS110" s="887"/>
      <c r="AT110" s="888"/>
      <c r="AU110" s="889" t="s">
        <v>123</v>
      </c>
      <c r="AV110" s="890"/>
      <c r="AW110" s="890"/>
      <c r="AX110" s="890"/>
      <c r="AY110" s="890"/>
      <c r="AZ110" s="850" t="s">
        <v>469</v>
      </c>
      <c r="BA110" s="798"/>
      <c r="BB110" s="798"/>
      <c r="BC110" s="798"/>
      <c r="BD110" s="798"/>
      <c r="BE110" s="798"/>
      <c r="BF110" s="798"/>
      <c r="BG110" s="798"/>
      <c r="BH110" s="798"/>
      <c r="BI110" s="798"/>
      <c r="BJ110" s="798"/>
      <c r="BK110" s="798"/>
      <c r="BL110" s="798"/>
      <c r="BM110" s="798"/>
      <c r="BN110" s="798"/>
      <c r="BO110" s="798"/>
      <c r="BP110" s="799"/>
      <c r="BQ110" s="851">
        <v>44906295</v>
      </c>
      <c r="BR110" s="852"/>
      <c r="BS110" s="852"/>
      <c r="BT110" s="852"/>
      <c r="BU110" s="852"/>
      <c r="BV110" s="852">
        <v>44295076</v>
      </c>
      <c r="BW110" s="852"/>
      <c r="BX110" s="852"/>
      <c r="BY110" s="852"/>
      <c r="BZ110" s="852"/>
      <c r="CA110" s="852">
        <v>42086971</v>
      </c>
      <c r="CB110" s="852"/>
      <c r="CC110" s="852"/>
      <c r="CD110" s="852"/>
      <c r="CE110" s="852"/>
      <c r="CF110" s="876">
        <v>149.4</v>
      </c>
      <c r="CG110" s="877"/>
      <c r="CH110" s="877"/>
      <c r="CI110" s="877"/>
      <c r="CJ110" s="877"/>
      <c r="CK110" s="895" t="s">
        <v>386</v>
      </c>
      <c r="CL110" s="736"/>
      <c r="CM110" s="850" t="s">
        <v>63</v>
      </c>
      <c r="CN110" s="798"/>
      <c r="CO110" s="798"/>
      <c r="CP110" s="798"/>
      <c r="CQ110" s="798"/>
      <c r="CR110" s="798"/>
      <c r="CS110" s="798"/>
      <c r="CT110" s="798"/>
      <c r="CU110" s="798"/>
      <c r="CV110" s="798"/>
      <c r="CW110" s="798"/>
      <c r="CX110" s="798"/>
      <c r="CY110" s="798"/>
      <c r="CZ110" s="798"/>
      <c r="DA110" s="798"/>
      <c r="DB110" s="798"/>
      <c r="DC110" s="798"/>
      <c r="DD110" s="798"/>
      <c r="DE110" s="798"/>
      <c r="DF110" s="799"/>
      <c r="DG110" s="851" t="s">
        <v>200</v>
      </c>
      <c r="DH110" s="852"/>
      <c r="DI110" s="852"/>
      <c r="DJ110" s="852"/>
      <c r="DK110" s="852"/>
      <c r="DL110" s="852" t="s">
        <v>200</v>
      </c>
      <c r="DM110" s="852"/>
      <c r="DN110" s="852"/>
      <c r="DO110" s="852"/>
      <c r="DP110" s="852"/>
      <c r="DQ110" s="852" t="s">
        <v>200</v>
      </c>
      <c r="DR110" s="852"/>
      <c r="DS110" s="852"/>
      <c r="DT110" s="852"/>
      <c r="DU110" s="852"/>
      <c r="DV110" s="853" t="s">
        <v>200</v>
      </c>
      <c r="DW110" s="853"/>
      <c r="DX110" s="853"/>
      <c r="DY110" s="853"/>
      <c r="DZ110" s="854"/>
    </row>
    <row r="111" spans="1:131" s="48" customFormat="1" ht="26.25" customHeight="1" x14ac:dyDescent="0.2">
      <c r="A111" s="741" t="s">
        <v>452</v>
      </c>
      <c r="B111" s="742"/>
      <c r="C111" s="742"/>
      <c r="D111" s="742"/>
      <c r="E111" s="742"/>
      <c r="F111" s="742"/>
      <c r="G111" s="742"/>
      <c r="H111" s="742"/>
      <c r="I111" s="742"/>
      <c r="J111" s="742"/>
      <c r="K111" s="742"/>
      <c r="L111" s="742"/>
      <c r="M111" s="742"/>
      <c r="N111" s="742"/>
      <c r="O111" s="742"/>
      <c r="P111" s="742"/>
      <c r="Q111" s="742"/>
      <c r="R111" s="742"/>
      <c r="S111" s="742"/>
      <c r="T111" s="742"/>
      <c r="U111" s="742"/>
      <c r="V111" s="742"/>
      <c r="W111" s="742"/>
      <c r="X111" s="742"/>
      <c r="Y111" s="742"/>
      <c r="Z111" s="908"/>
      <c r="AA111" s="746" t="s">
        <v>200</v>
      </c>
      <c r="AB111" s="747"/>
      <c r="AC111" s="747"/>
      <c r="AD111" s="747"/>
      <c r="AE111" s="748"/>
      <c r="AF111" s="749" t="s">
        <v>200</v>
      </c>
      <c r="AG111" s="747"/>
      <c r="AH111" s="747"/>
      <c r="AI111" s="747"/>
      <c r="AJ111" s="748"/>
      <c r="AK111" s="749" t="s">
        <v>200</v>
      </c>
      <c r="AL111" s="747"/>
      <c r="AM111" s="747"/>
      <c r="AN111" s="747"/>
      <c r="AO111" s="748"/>
      <c r="AP111" s="823" t="s">
        <v>200</v>
      </c>
      <c r="AQ111" s="824"/>
      <c r="AR111" s="824"/>
      <c r="AS111" s="824"/>
      <c r="AT111" s="825"/>
      <c r="AU111" s="891"/>
      <c r="AV111" s="892"/>
      <c r="AW111" s="892"/>
      <c r="AX111" s="892"/>
      <c r="AY111" s="892"/>
      <c r="AZ111" s="822" t="s">
        <v>470</v>
      </c>
      <c r="BA111" s="758"/>
      <c r="BB111" s="758"/>
      <c r="BC111" s="758"/>
      <c r="BD111" s="758"/>
      <c r="BE111" s="758"/>
      <c r="BF111" s="758"/>
      <c r="BG111" s="758"/>
      <c r="BH111" s="758"/>
      <c r="BI111" s="758"/>
      <c r="BJ111" s="758"/>
      <c r="BK111" s="758"/>
      <c r="BL111" s="758"/>
      <c r="BM111" s="758"/>
      <c r="BN111" s="758"/>
      <c r="BO111" s="758"/>
      <c r="BP111" s="759"/>
      <c r="BQ111" s="826">
        <v>918024</v>
      </c>
      <c r="BR111" s="827"/>
      <c r="BS111" s="827"/>
      <c r="BT111" s="827"/>
      <c r="BU111" s="827"/>
      <c r="BV111" s="827">
        <v>342680</v>
      </c>
      <c r="BW111" s="827"/>
      <c r="BX111" s="827"/>
      <c r="BY111" s="827"/>
      <c r="BZ111" s="827"/>
      <c r="CA111" s="827">
        <v>98251</v>
      </c>
      <c r="CB111" s="827"/>
      <c r="CC111" s="827"/>
      <c r="CD111" s="827"/>
      <c r="CE111" s="827"/>
      <c r="CF111" s="884">
        <v>0.3</v>
      </c>
      <c r="CG111" s="885"/>
      <c r="CH111" s="885"/>
      <c r="CI111" s="885"/>
      <c r="CJ111" s="885"/>
      <c r="CK111" s="896"/>
      <c r="CL111" s="738"/>
      <c r="CM111" s="822" t="s">
        <v>137</v>
      </c>
      <c r="CN111" s="758"/>
      <c r="CO111" s="758"/>
      <c r="CP111" s="758"/>
      <c r="CQ111" s="758"/>
      <c r="CR111" s="758"/>
      <c r="CS111" s="758"/>
      <c r="CT111" s="758"/>
      <c r="CU111" s="758"/>
      <c r="CV111" s="758"/>
      <c r="CW111" s="758"/>
      <c r="CX111" s="758"/>
      <c r="CY111" s="758"/>
      <c r="CZ111" s="758"/>
      <c r="DA111" s="758"/>
      <c r="DB111" s="758"/>
      <c r="DC111" s="758"/>
      <c r="DD111" s="758"/>
      <c r="DE111" s="758"/>
      <c r="DF111" s="759"/>
      <c r="DG111" s="826">
        <v>209804</v>
      </c>
      <c r="DH111" s="827"/>
      <c r="DI111" s="827"/>
      <c r="DJ111" s="827"/>
      <c r="DK111" s="827"/>
      <c r="DL111" s="827" t="s">
        <v>200</v>
      </c>
      <c r="DM111" s="827"/>
      <c r="DN111" s="827"/>
      <c r="DO111" s="827"/>
      <c r="DP111" s="827"/>
      <c r="DQ111" s="827" t="s">
        <v>200</v>
      </c>
      <c r="DR111" s="827"/>
      <c r="DS111" s="827"/>
      <c r="DT111" s="827"/>
      <c r="DU111" s="827"/>
      <c r="DV111" s="828" t="s">
        <v>200</v>
      </c>
      <c r="DW111" s="828"/>
      <c r="DX111" s="828"/>
      <c r="DY111" s="828"/>
      <c r="DZ111" s="829"/>
    </row>
    <row r="112" spans="1:131" s="48" customFormat="1" ht="26.25" customHeight="1" x14ac:dyDescent="0.2">
      <c r="A112" s="725" t="s">
        <v>152</v>
      </c>
      <c r="B112" s="726"/>
      <c r="C112" s="758" t="s">
        <v>471</v>
      </c>
      <c r="D112" s="758"/>
      <c r="E112" s="758"/>
      <c r="F112" s="758"/>
      <c r="G112" s="758"/>
      <c r="H112" s="758"/>
      <c r="I112" s="758"/>
      <c r="J112" s="758"/>
      <c r="K112" s="758"/>
      <c r="L112" s="758"/>
      <c r="M112" s="758"/>
      <c r="N112" s="758"/>
      <c r="O112" s="758"/>
      <c r="P112" s="758"/>
      <c r="Q112" s="758"/>
      <c r="R112" s="758"/>
      <c r="S112" s="758"/>
      <c r="T112" s="758"/>
      <c r="U112" s="758"/>
      <c r="V112" s="758"/>
      <c r="W112" s="758"/>
      <c r="X112" s="758"/>
      <c r="Y112" s="758"/>
      <c r="Z112" s="759"/>
      <c r="AA112" s="746" t="s">
        <v>200</v>
      </c>
      <c r="AB112" s="747"/>
      <c r="AC112" s="747"/>
      <c r="AD112" s="747"/>
      <c r="AE112" s="748"/>
      <c r="AF112" s="749" t="s">
        <v>200</v>
      </c>
      <c r="AG112" s="747"/>
      <c r="AH112" s="747"/>
      <c r="AI112" s="747"/>
      <c r="AJ112" s="748"/>
      <c r="AK112" s="749" t="s">
        <v>200</v>
      </c>
      <c r="AL112" s="747"/>
      <c r="AM112" s="747"/>
      <c r="AN112" s="747"/>
      <c r="AO112" s="748"/>
      <c r="AP112" s="823" t="s">
        <v>200</v>
      </c>
      <c r="AQ112" s="824"/>
      <c r="AR112" s="824"/>
      <c r="AS112" s="824"/>
      <c r="AT112" s="825"/>
      <c r="AU112" s="891"/>
      <c r="AV112" s="892"/>
      <c r="AW112" s="892"/>
      <c r="AX112" s="892"/>
      <c r="AY112" s="892"/>
      <c r="AZ112" s="822" t="s">
        <v>269</v>
      </c>
      <c r="BA112" s="758"/>
      <c r="BB112" s="758"/>
      <c r="BC112" s="758"/>
      <c r="BD112" s="758"/>
      <c r="BE112" s="758"/>
      <c r="BF112" s="758"/>
      <c r="BG112" s="758"/>
      <c r="BH112" s="758"/>
      <c r="BI112" s="758"/>
      <c r="BJ112" s="758"/>
      <c r="BK112" s="758"/>
      <c r="BL112" s="758"/>
      <c r="BM112" s="758"/>
      <c r="BN112" s="758"/>
      <c r="BO112" s="758"/>
      <c r="BP112" s="759"/>
      <c r="BQ112" s="826">
        <v>9100352</v>
      </c>
      <c r="BR112" s="827"/>
      <c r="BS112" s="827"/>
      <c r="BT112" s="827"/>
      <c r="BU112" s="827"/>
      <c r="BV112" s="827">
        <v>7836045</v>
      </c>
      <c r="BW112" s="827"/>
      <c r="BX112" s="827"/>
      <c r="BY112" s="827"/>
      <c r="BZ112" s="827"/>
      <c r="CA112" s="827">
        <v>6796301</v>
      </c>
      <c r="CB112" s="827"/>
      <c r="CC112" s="827"/>
      <c r="CD112" s="827"/>
      <c r="CE112" s="827"/>
      <c r="CF112" s="884">
        <v>24.1</v>
      </c>
      <c r="CG112" s="885"/>
      <c r="CH112" s="885"/>
      <c r="CI112" s="885"/>
      <c r="CJ112" s="885"/>
      <c r="CK112" s="896"/>
      <c r="CL112" s="738"/>
      <c r="CM112" s="822" t="s">
        <v>395</v>
      </c>
      <c r="CN112" s="758"/>
      <c r="CO112" s="758"/>
      <c r="CP112" s="758"/>
      <c r="CQ112" s="758"/>
      <c r="CR112" s="758"/>
      <c r="CS112" s="758"/>
      <c r="CT112" s="758"/>
      <c r="CU112" s="758"/>
      <c r="CV112" s="758"/>
      <c r="CW112" s="758"/>
      <c r="CX112" s="758"/>
      <c r="CY112" s="758"/>
      <c r="CZ112" s="758"/>
      <c r="DA112" s="758"/>
      <c r="DB112" s="758"/>
      <c r="DC112" s="758"/>
      <c r="DD112" s="758"/>
      <c r="DE112" s="758"/>
      <c r="DF112" s="759"/>
      <c r="DG112" s="826" t="s">
        <v>200</v>
      </c>
      <c r="DH112" s="827"/>
      <c r="DI112" s="827"/>
      <c r="DJ112" s="827"/>
      <c r="DK112" s="827"/>
      <c r="DL112" s="827" t="s">
        <v>200</v>
      </c>
      <c r="DM112" s="827"/>
      <c r="DN112" s="827"/>
      <c r="DO112" s="827"/>
      <c r="DP112" s="827"/>
      <c r="DQ112" s="827" t="s">
        <v>200</v>
      </c>
      <c r="DR112" s="827"/>
      <c r="DS112" s="827"/>
      <c r="DT112" s="827"/>
      <c r="DU112" s="827"/>
      <c r="DV112" s="828" t="s">
        <v>200</v>
      </c>
      <c r="DW112" s="828"/>
      <c r="DX112" s="828"/>
      <c r="DY112" s="828"/>
      <c r="DZ112" s="829"/>
    </row>
    <row r="113" spans="1:130" s="48" customFormat="1" ht="26.25" customHeight="1" x14ac:dyDescent="0.2">
      <c r="A113" s="727"/>
      <c r="B113" s="728"/>
      <c r="C113" s="758" t="s">
        <v>473</v>
      </c>
      <c r="D113" s="758"/>
      <c r="E113" s="758"/>
      <c r="F113" s="758"/>
      <c r="G113" s="758"/>
      <c r="H113" s="758"/>
      <c r="I113" s="758"/>
      <c r="J113" s="758"/>
      <c r="K113" s="758"/>
      <c r="L113" s="758"/>
      <c r="M113" s="758"/>
      <c r="N113" s="758"/>
      <c r="O113" s="758"/>
      <c r="P113" s="758"/>
      <c r="Q113" s="758"/>
      <c r="R113" s="758"/>
      <c r="S113" s="758"/>
      <c r="T113" s="758"/>
      <c r="U113" s="758"/>
      <c r="V113" s="758"/>
      <c r="W113" s="758"/>
      <c r="X113" s="758"/>
      <c r="Y113" s="758"/>
      <c r="Z113" s="759"/>
      <c r="AA113" s="746">
        <v>795125</v>
      </c>
      <c r="AB113" s="747"/>
      <c r="AC113" s="747"/>
      <c r="AD113" s="747"/>
      <c r="AE113" s="748"/>
      <c r="AF113" s="749">
        <v>693646</v>
      </c>
      <c r="AG113" s="747"/>
      <c r="AH113" s="747"/>
      <c r="AI113" s="747"/>
      <c r="AJ113" s="748"/>
      <c r="AK113" s="749">
        <v>647532</v>
      </c>
      <c r="AL113" s="747"/>
      <c r="AM113" s="747"/>
      <c r="AN113" s="747"/>
      <c r="AO113" s="748"/>
      <c r="AP113" s="823">
        <v>2.2999999999999998</v>
      </c>
      <c r="AQ113" s="824"/>
      <c r="AR113" s="824"/>
      <c r="AS113" s="824"/>
      <c r="AT113" s="825"/>
      <c r="AU113" s="891"/>
      <c r="AV113" s="892"/>
      <c r="AW113" s="892"/>
      <c r="AX113" s="892"/>
      <c r="AY113" s="892"/>
      <c r="AZ113" s="822" t="s">
        <v>205</v>
      </c>
      <c r="BA113" s="758"/>
      <c r="BB113" s="758"/>
      <c r="BC113" s="758"/>
      <c r="BD113" s="758"/>
      <c r="BE113" s="758"/>
      <c r="BF113" s="758"/>
      <c r="BG113" s="758"/>
      <c r="BH113" s="758"/>
      <c r="BI113" s="758"/>
      <c r="BJ113" s="758"/>
      <c r="BK113" s="758"/>
      <c r="BL113" s="758"/>
      <c r="BM113" s="758"/>
      <c r="BN113" s="758"/>
      <c r="BO113" s="758"/>
      <c r="BP113" s="759"/>
      <c r="BQ113" s="826" t="s">
        <v>200</v>
      </c>
      <c r="BR113" s="827"/>
      <c r="BS113" s="827"/>
      <c r="BT113" s="827"/>
      <c r="BU113" s="827"/>
      <c r="BV113" s="827" t="s">
        <v>200</v>
      </c>
      <c r="BW113" s="827"/>
      <c r="BX113" s="827"/>
      <c r="BY113" s="827"/>
      <c r="BZ113" s="827"/>
      <c r="CA113" s="827" t="s">
        <v>200</v>
      </c>
      <c r="CB113" s="827"/>
      <c r="CC113" s="827"/>
      <c r="CD113" s="827"/>
      <c r="CE113" s="827"/>
      <c r="CF113" s="884" t="s">
        <v>200</v>
      </c>
      <c r="CG113" s="885"/>
      <c r="CH113" s="885"/>
      <c r="CI113" s="885"/>
      <c r="CJ113" s="885"/>
      <c r="CK113" s="896"/>
      <c r="CL113" s="738"/>
      <c r="CM113" s="822" t="s">
        <v>405</v>
      </c>
      <c r="CN113" s="758"/>
      <c r="CO113" s="758"/>
      <c r="CP113" s="758"/>
      <c r="CQ113" s="758"/>
      <c r="CR113" s="758"/>
      <c r="CS113" s="758"/>
      <c r="CT113" s="758"/>
      <c r="CU113" s="758"/>
      <c r="CV113" s="758"/>
      <c r="CW113" s="758"/>
      <c r="CX113" s="758"/>
      <c r="CY113" s="758"/>
      <c r="CZ113" s="758"/>
      <c r="DA113" s="758"/>
      <c r="DB113" s="758"/>
      <c r="DC113" s="758"/>
      <c r="DD113" s="758"/>
      <c r="DE113" s="758"/>
      <c r="DF113" s="759"/>
      <c r="DG113" s="746" t="s">
        <v>200</v>
      </c>
      <c r="DH113" s="747"/>
      <c r="DI113" s="747"/>
      <c r="DJ113" s="747"/>
      <c r="DK113" s="748"/>
      <c r="DL113" s="749" t="s">
        <v>200</v>
      </c>
      <c r="DM113" s="747"/>
      <c r="DN113" s="747"/>
      <c r="DO113" s="747"/>
      <c r="DP113" s="748"/>
      <c r="DQ113" s="749" t="s">
        <v>200</v>
      </c>
      <c r="DR113" s="747"/>
      <c r="DS113" s="747"/>
      <c r="DT113" s="747"/>
      <c r="DU113" s="748"/>
      <c r="DV113" s="823" t="s">
        <v>200</v>
      </c>
      <c r="DW113" s="824"/>
      <c r="DX113" s="824"/>
      <c r="DY113" s="824"/>
      <c r="DZ113" s="825"/>
    </row>
    <row r="114" spans="1:130" s="48" customFormat="1" ht="26.25" customHeight="1" x14ac:dyDescent="0.2">
      <c r="A114" s="727"/>
      <c r="B114" s="728"/>
      <c r="C114" s="758" t="s">
        <v>475</v>
      </c>
      <c r="D114" s="758"/>
      <c r="E114" s="758"/>
      <c r="F114" s="758"/>
      <c r="G114" s="758"/>
      <c r="H114" s="758"/>
      <c r="I114" s="758"/>
      <c r="J114" s="758"/>
      <c r="K114" s="758"/>
      <c r="L114" s="758"/>
      <c r="M114" s="758"/>
      <c r="N114" s="758"/>
      <c r="O114" s="758"/>
      <c r="P114" s="758"/>
      <c r="Q114" s="758"/>
      <c r="R114" s="758"/>
      <c r="S114" s="758"/>
      <c r="T114" s="758"/>
      <c r="U114" s="758"/>
      <c r="V114" s="758"/>
      <c r="W114" s="758"/>
      <c r="X114" s="758"/>
      <c r="Y114" s="758"/>
      <c r="Z114" s="759"/>
      <c r="AA114" s="746" t="s">
        <v>200</v>
      </c>
      <c r="AB114" s="747"/>
      <c r="AC114" s="747"/>
      <c r="AD114" s="747"/>
      <c r="AE114" s="748"/>
      <c r="AF114" s="749" t="s">
        <v>200</v>
      </c>
      <c r="AG114" s="747"/>
      <c r="AH114" s="747"/>
      <c r="AI114" s="747"/>
      <c r="AJ114" s="748"/>
      <c r="AK114" s="749" t="s">
        <v>200</v>
      </c>
      <c r="AL114" s="747"/>
      <c r="AM114" s="747"/>
      <c r="AN114" s="747"/>
      <c r="AO114" s="748"/>
      <c r="AP114" s="823" t="s">
        <v>200</v>
      </c>
      <c r="AQ114" s="824"/>
      <c r="AR114" s="824"/>
      <c r="AS114" s="824"/>
      <c r="AT114" s="825"/>
      <c r="AU114" s="891"/>
      <c r="AV114" s="892"/>
      <c r="AW114" s="892"/>
      <c r="AX114" s="892"/>
      <c r="AY114" s="892"/>
      <c r="AZ114" s="822" t="s">
        <v>476</v>
      </c>
      <c r="BA114" s="758"/>
      <c r="BB114" s="758"/>
      <c r="BC114" s="758"/>
      <c r="BD114" s="758"/>
      <c r="BE114" s="758"/>
      <c r="BF114" s="758"/>
      <c r="BG114" s="758"/>
      <c r="BH114" s="758"/>
      <c r="BI114" s="758"/>
      <c r="BJ114" s="758"/>
      <c r="BK114" s="758"/>
      <c r="BL114" s="758"/>
      <c r="BM114" s="758"/>
      <c r="BN114" s="758"/>
      <c r="BO114" s="758"/>
      <c r="BP114" s="759"/>
      <c r="BQ114" s="826">
        <v>7624788</v>
      </c>
      <c r="BR114" s="827"/>
      <c r="BS114" s="827"/>
      <c r="BT114" s="827"/>
      <c r="BU114" s="827"/>
      <c r="BV114" s="827">
        <v>7424091</v>
      </c>
      <c r="BW114" s="827"/>
      <c r="BX114" s="827"/>
      <c r="BY114" s="827"/>
      <c r="BZ114" s="827"/>
      <c r="CA114" s="827">
        <v>7106280</v>
      </c>
      <c r="CB114" s="827"/>
      <c r="CC114" s="827"/>
      <c r="CD114" s="827"/>
      <c r="CE114" s="827"/>
      <c r="CF114" s="884">
        <v>25.2</v>
      </c>
      <c r="CG114" s="885"/>
      <c r="CH114" s="885"/>
      <c r="CI114" s="885"/>
      <c r="CJ114" s="885"/>
      <c r="CK114" s="896"/>
      <c r="CL114" s="738"/>
      <c r="CM114" s="822" t="s">
        <v>477</v>
      </c>
      <c r="CN114" s="758"/>
      <c r="CO114" s="758"/>
      <c r="CP114" s="758"/>
      <c r="CQ114" s="758"/>
      <c r="CR114" s="758"/>
      <c r="CS114" s="758"/>
      <c r="CT114" s="758"/>
      <c r="CU114" s="758"/>
      <c r="CV114" s="758"/>
      <c r="CW114" s="758"/>
      <c r="CX114" s="758"/>
      <c r="CY114" s="758"/>
      <c r="CZ114" s="758"/>
      <c r="DA114" s="758"/>
      <c r="DB114" s="758"/>
      <c r="DC114" s="758"/>
      <c r="DD114" s="758"/>
      <c r="DE114" s="758"/>
      <c r="DF114" s="759"/>
      <c r="DG114" s="746" t="s">
        <v>200</v>
      </c>
      <c r="DH114" s="747"/>
      <c r="DI114" s="747"/>
      <c r="DJ114" s="747"/>
      <c r="DK114" s="748"/>
      <c r="DL114" s="749" t="s">
        <v>200</v>
      </c>
      <c r="DM114" s="747"/>
      <c r="DN114" s="747"/>
      <c r="DO114" s="747"/>
      <c r="DP114" s="748"/>
      <c r="DQ114" s="749" t="s">
        <v>200</v>
      </c>
      <c r="DR114" s="747"/>
      <c r="DS114" s="747"/>
      <c r="DT114" s="747"/>
      <c r="DU114" s="748"/>
      <c r="DV114" s="823" t="s">
        <v>200</v>
      </c>
      <c r="DW114" s="824"/>
      <c r="DX114" s="824"/>
      <c r="DY114" s="824"/>
      <c r="DZ114" s="825"/>
    </row>
    <row r="115" spans="1:130" s="48" customFormat="1" ht="26.25" customHeight="1" x14ac:dyDescent="0.2">
      <c r="A115" s="727"/>
      <c r="B115" s="728"/>
      <c r="C115" s="758" t="s">
        <v>375</v>
      </c>
      <c r="D115" s="758"/>
      <c r="E115" s="758"/>
      <c r="F115" s="758"/>
      <c r="G115" s="758"/>
      <c r="H115" s="758"/>
      <c r="I115" s="758"/>
      <c r="J115" s="758"/>
      <c r="K115" s="758"/>
      <c r="L115" s="758"/>
      <c r="M115" s="758"/>
      <c r="N115" s="758"/>
      <c r="O115" s="758"/>
      <c r="P115" s="758"/>
      <c r="Q115" s="758"/>
      <c r="R115" s="758"/>
      <c r="S115" s="758"/>
      <c r="T115" s="758"/>
      <c r="U115" s="758"/>
      <c r="V115" s="758"/>
      <c r="W115" s="758"/>
      <c r="X115" s="758"/>
      <c r="Y115" s="758"/>
      <c r="Z115" s="759"/>
      <c r="AA115" s="746">
        <v>183456</v>
      </c>
      <c r="AB115" s="747"/>
      <c r="AC115" s="747"/>
      <c r="AD115" s="747"/>
      <c r="AE115" s="748"/>
      <c r="AF115" s="749">
        <v>186735</v>
      </c>
      <c r="AG115" s="747"/>
      <c r="AH115" s="747"/>
      <c r="AI115" s="747"/>
      <c r="AJ115" s="748"/>
      <c r="AK115" s="749">
        <v>39196</v>
      </c>
      <c r="AL115" s="747"/>
      <c r="AM115" s="747"/>
      <c r="AN115" s="747"/>
      <c r="AO115" s="748"/>
      <c r="AP115" s="823">
        <v>0.1</v>
      </c>
      <c r="AQ115" s="824"/>
      <c r="AR115" s="824"/>
      <c r="AS115" s="824"/>
      <c r="AT115" s="825"/>
      <c r="AU115" s="891"/>
      <c r="AV115" s="892"/>
      <c r="AW115" s="892"/>
      <c r="AX115" s="892"/>
      <c r="AY115" s="892"/>
      <c r="AZ115" s="822" t="s">
        <v>347</v>
      </c>
      <c r="BA115" s="758"/>
      <c r="BB115" s="758"/>
      <c r="BC115" s="758"/>
      <c r="BD115" s="758"/>
      <c r="BE115" s="758"/>
      <c r="BF115" s="758"/>
      <c r="BG115" s="758"/>
      <c r="BH115" s="758"/>
      <c r="BI115" s="758"/>
      <c r="BJ115" s="758"/>
      <c r="BK115" s="758"/>
      <c r="BL115" s="758"/>
      <c r="BM115" s="758"/>
      <c r="BN115" s="758"/>
      <c r="BO115" s="758"/>
      <c r="BP115" s="759"/>
      <c r="BQ115" s="826">
        <v>47234</v>
      </c>
      <c r="BR115" s="827"/>
      <c r="BS115" s="827"/>
      <c r="BT115" s="827"/>
      <c r="BU115" s="827"/>
      <c r="BV115" s="827">
        <v>18400</v>
      </c>
      <c r="BW115" s="827"/>
      <c r="BX115" s="827"/>
      <c r="BY115" s="827"/>
      <c r="BZ115" s="827"/>
      <c r="CA115" s="827">
        <v>9344</v>
      </c>
      <c r="CB115" s="827"/>
      <c r="CC115" s="827"/>
      <c r="CD115" s="827"/>
      <c r="CE115" s="827"/>
      <c r="CF115" s="884">
        <v>0</v>
      </c>
      <c r="CG115" s="885"/>
      <c r="CH115" s="885"/>
      <c r="CI115" s="885"/>
      <c r="CJ115" s="885"/>
      <c r="CK115" s="896"/>
      <c r="CL115" s="738"/>
      <c r="CM115" s="822" t="s">
        <v>31</v>
      </c>
      <c r="CN115" s="758"/>
      <c r="CO115" s="758"/>
      <c r="CP115" s="758"/>
      <c r="CQ115" s="758"/>
      <c r="CR115" s="758"/>
      <c r="CS115" s="758"/>
      <c r="CT115" s="758"/>
      <c r="CU115" s="758"/>
      <c r="CV115" s="758"/>
      <c r="CW115" s="758"/>
      <c r="CX115" s="758"/>
      <c r="CY115" s="758"/>
      <c r="CZ115" s="758"/>
      <c r="DA115" s="758"/>
      <c r="DB115" s="758"/>
      <c r="DC115" s="758"/>
      <c r="DD115" s="758"/>
      <c r="DE115" s="758"/>
      <c r="DF115" s="759"/>
      <c r="DG115" s="746">
        <v>293019</v>
      </c>
      <c r="DH115" s="747"/>
      <c r="DI115" s="747"/>
      <c r="DJ115" s="747"/>
      <c r="DK115" s="748"/>
      <c r="DL115" s="749">
        <v>78692</v>
      </c>
      <c r="DM115" s="747"/>
      <c r="DN115" s="747"/>
      <c r="DO115" s="747"/>
      <c r="DP115" s="748"/>
      <c r="DQ115" s="749">
        <v>98251</v>
      </c>
      <c r="DR115" s="747"/>
      <c r="DS115" s="747"/>
      <c r="DT115" s="747"/>
      <c r="DU115" s="748"/>
      <c r="DV115" s="823">
        <v>0.3</v>
      </c>
      <c r="DW115" s="824"/>
      <c r="DX115" s="824"/>
      <c r="DY115" s="824"/>
      <c r="DZ115" s="825"/>
    </row>
    <row r="116" spans="1:130" s="48" customFormat="1" ht="26.25" customHeight="1" x14ac:dyDescent="0.2">
      <c r="A116" s="729"/>
      <c r="B116" s="730"/>
      <c r="C116" s="831" t="s">
        <v>1</v>
      </c>
      <c r="D116" s="831"/>
      <c r="E116" s="831"/>
      <c r="F116" s="831"/>
      <c r="G116" s="831"/>
      <c r="H116" s="831"/>
      <c r="I116" s="831"/>
      <c r="J116" s="831"/>
      <c r="K116" s="831"/>
      <c r="L116" s="831"/>
      <c r="M116" s="831"/>
      <c r="N116" s="831"/>
      <c r="O116" s="831"/>
      <c r="P116" s="831"/>
      <c r="Q116" s="831"/>
      <c r="R116" s="831"/>
      <c r="S116" s="831"/>
      <c r="T116" s="831"/>
      <c r="U116" s="831"/>
      <c r="V116" s="831"/>
      <c r="W116" s="831"/>
      <c r="X116" s="831"/>
      <c r="Y116" s="831"/>
      <c r="Z116" s="832"/>
      <c r="AA116" s="746" t="s">
        <v>200</v>
      </c>
      <c r="AB116" s="747"/>
      <c r="AC116" s="747"/>
      <c r="AD116" s="747"/>
      <c r="AE116" s="748"/>
      <c r="AF116" s="749" t="s">
        <v>200</v>
      </c>
      <c r="AG116" s="747"/>
      <c r="AH116" s="747"/>
      <c r="AI116" s="747"/>
      <c r="AJ116" s="748"/>
      <c r="AK116" s="749" t="s">
        <v>200</v>
      </c>
      <c r="AL116" s="747"/>
      <c r="AM116" s="747"/>
      <c r="AN116" s="747"/>
      <c r="AO116" s="748"/>
      <c r="AP116" s="823" t="s">
        <v>200</v>
      </c>
      <c r="AQ116" s="824"/>
      <c r="AR116" s="824"/>
      <c r="AS116" s="824"/>
      <c r="AT116" s="825"/>
      <c r="AU116" s="891"/>
      <c r="AV116" s="892"/>
      <c r="AW116" s="892"/>
      <c r="AX116" s="892"/>
      <c r="AY116" s="892"/>
      <c r="AZ116" s="898" t="s">
        <v>222</v>
      </c>
      <c r="BA116" s="899"/>
      <c r="BB116" s="899"/>
      <c r="BC116" s="899"/>
      <c r="BD116" s="899"/>
      <c r="BE116" s="899"/>
      <c r="BF116" s="899"/>
      <c r="BG116" s="899"/>
      <c r="BH116" s="899"/>
      <c r="BI116" s="899"/>
      <c r="BJ116" s="899"/>
      <c r="BK116" s="899"/>
      <c r="BL116" s="899"/>
      <c r="BM116" s="899"/>
      <c r="BN116" s="899"/>
      <c r="BO116" s="899"/>
      <c r="BP116" s="900"/>
      <c r="BQ116" s="826" t="s">
        <v>200</v>
      </c>
      <c r="BR116" s="827"/>
      <c r="BS116" s="827"/>
      <c r="BT116" s="827"/>
      <c r="BU116" s="827"/>
      <c r="BV116" s="827" t="s">
        <v>200</v>
      </c>
      <c r="BW116" s="827"/>
      <c r="BX116" s="827"/>
      <c r="BY116" s="827"/>
      <c r="BZ116" s="827"/>
      <c r="CA116" s="827" t="s">
        <v>200</v>
      </c>
      <c r="CB116" s="827"/>
      <c r="CC116" s="827"/>
      <c r="CD116" s="827"/>
      <c r="CE116" s="827"/>
      <c r="CF116" s="884" t="s">
        <v>200</v>
      </c>
      <c r="CG116" s="885"/>
      <c r="CH116" s="885"/>
      <c r="CI116" s="885"/>
      <c r="CJ116" s="885"/>
      <c r="CK116" s="896"/>
      <c r="CL116" s="738"/>
      <c r="CM116" s="822" t="s">
        <v>12</v>
      </c>
      <c r="CN116" s="758"/>
      <c r="CO116" s="758"/>
      <c r="CP116" s="758"/>
      <c r="CQ116" s="758"/>
      <c r="CR116" s="758"/>
      <c r="CS116" s="758"/>
      <c r="CT116" s="758"/>
      <c r="CU116" s="758"/>
      <c r="CV116" s="758"/>
      <c r="CW116" s="758"/>
      <c r="CX116" s="758"/>
      <c r="CY116" s="758"/>
      <c r="CZ116" s="758"/>
      <c r="DA116" s="758"/>
      <c r="DB116" s="758"/>
      <c r="DC116" s="758"/>
      <c r="DD116" s="758"/>
      <c r="DE116" s="758"/>
      <c r="DF116" s="759"/>
      <c r="DG116" s="746" t="s">
        <v>200</v>
      </c>
      <c r="DH116" s="747"/>
      <c r="DI116" s="747"/>
      <c r="DJ116" s="747"/>
      <c r="DK116" s="748"/>
      <c r="DL116" s="749" t="s">
        <v>200</v>
      </c>
      <c r="DM116" s="747"/>
      <c r="DN116" s="747"/>
      <c r="DO116" s="747"/>
      <c r="DP116" s="748"/>
      <c r="DQ116" s="749" t="s">
        <v>200</v>
      </c>
      <c r="DR116" s="747"/>
      <c r="DS116" s="747"/>
      <c r="DT116" s="747"/>
      <c r="DU116" s="748"/>
      <c r="DV116" s="823" t="s">
        <v>200</v>
      </c>
      <c r="DW116" s="824"/>
      <c r="DX116" s="824"/>
      <c r="DY116" s="824"/>
      <c r="DZ116" s="825"/>
    </row>
    <row r="117" spans="1:130" s="48" customFormat="1" ht="26.25" customHeight="1" x14ac:dyDescent="0.2">
      <c r="A117" s="753" t="s">
        <v>273</v>
      </c>
      <c r="B117" s="754"/>
      <c r="C117" s="754"/>
      <c r="D117" s="754"/>
      <c r="E117" s="754"/>
      <c r="F117" s="754"/>
      <c r="G117" s="754"/>
      <c r="H117" s="754"/>
      <c r="I117" s="754"/>
      <c r="J117" s="754"/>
      <c r="K117" s="754"/>
      <c r="L117" s="754"/>
      <c r="M117" s="754"/>
      <c r="N117" s="754"/>
      <c r="O117" s="754"/>
      <c r="P117" s="754"/>
      <c r="Q117" s="754"/>
      <c r="R117" s="754"/>
      <c r="S117" s="754"/>
      <c r="T117" s="754"/>
      <c r="U117" s="754"/>
      <c r="V117" s="754"/>
      <c r="W117" s="754"/>
      <c r="X117" s="754"/>
      <c r="Y117" s="863" t="s">
        <v>324</v>
      </c>
      <c r="Z117" s="755"/>
      <c r="AA117" s="901">
        <v>6149590</v>
      </c>
      <c r="AB117" s="902"/>
      <c r="AC117" s="902"/>
      <c r="AD117" s="902"/>
      <c r="AE117" s="903"/>
      <c r="AF117" s="904">
        <v>6051267</v>
      </c>
      <c r="AG117" s="902"/>
      <c r="AH117" s="902"/>
      <c r="AI117" s="902"/>
      <c r="AJ117" s="903"/>
      <c r="AK117" s="904">
        <v>5780541</v>
      </c>
      <c r="AL117" s="902"/>
      <c r="AM117" s="902"/>
      <c r="AN117" s="902"/>
      <c r="AO117" s="903"/>
      <c r="AP117" s="905"/>
      <c r="AQ117" s="906"/>
      <c r="AR117" s="906"/>
      <c r="AS117" s="906"/>
      <c r="AT117" s="907"/>
      <c r="AU117" s="891"/>
      <c r="AV117" s="892"/>
      <c r="AW117" s="892"/>
      <c r="AX117" s="892"/>
      <c r="AY117" s="892"/>
      <c r="AZ117" s="881" t="s">
        <v>478</v>
      </c>
      <c r="BA117" s="882"/>
      <c r="BB117" s="882"/>
      <c r="BC117" s="882"/>
      <c r="BD117" s="882"/>
      <c r="BE117" s="882"/>
      <c r="BF117" s="882"/>
      <c r="BG117" s="882"/>
      <c r="BH117" s="882"/>
      <c r="BI117" s="882"/>
      <c r="BJ117" s="882"/>
      <c r="BK117" s="882"/>
      <c r="BL117" s="882"/>
      <c r="BM117" s="882"/>
      <c r="BN117" s="882"/>
      <c r="BO117" s="882"/>
      <c r="BP117" s="883"/>
      <c r="BQ117" s="826" t="s">
        <v>200</v>
      </c>
      <c r="BR117" s="827"/>
      <c r="BS117" s="827"/>
      <c r="BT117" s="827"/>
      <c r="BU117" s="827"/>
      <c r="BV117" s="827" t="s">
        <v>200</v>
      </c>
      <c r="BW117" s="827"/>
      <c r="BX117" s="827"/>
      <c r="BY117" s="827"/>
      <c r="BZ117" s="827"/>
      <c r="CA117" s="827" t="s">
        <v>200</v>
      </c>
      <c r="CB117" s="827"/>
      <c r="CC117" s="827"/>
      <c r="CD117" s="827"/>
      <c r="CE117" s="827"/>
      <c r="CF117" s="884" t="s">
        <v>200</v>
      </c>
      <c r="CG117" s="885"/>
      <c r="CH117" s="885"/>
      <c r="CI117" s="885"/>
      <c r="CJ117" s="885"/>
      <c r="CK117" s="896"/>
      <c r="CL117" s="738"/>
      <c r="CM117" s="822" t="s">
        <v>339</v>
      </c>
      <c r="CN117" s="758"/>
      <c r="CO117" s="758"/>
      <c r="CP117" s="758"/>
      <c r="CQ117" s="758"/>
      <c r="CR117" s="758"/>
      <c r="CS117" s="758"/>
      <c r="CT117" s="758"/>
      <c r="CU117" s="758"/>
      <c r="CV117" s="758"/>
      <c r="CW117" s="758"/>
      <c r="CX117" s="758"/>
      <c r="CY117" s="758"/>
      <c r="CZ117" s="758"/>
      <c r="DA117" s="758"/>
      <c r="DB117" s="758"/>
      <c r="DC117" s="758"/>
      <c r="DD117" s="758"/>
      <c r="DE117" s="758"/>
      <c r="DF117" s="759"/>
      <c r="DG117" s="746" t="s">
        <v>200</v>
      </c>
      <c r="DH117" s="747"/>
      <c r="DI117" s="747"/>
      <c r="DJ117" s="747"/>
      <c r="DK117" s="748"/>
      <c r="DL117" s="749" t="s">
        <v>200</v>
      </c>
      <c r="DM117" s="747"/>
      <c r="DN117" s="747"/>
      <c r="DO117" s="747"/>
      <c r="DP117" s="748"/>
      <c r="DQ117" s="749" t="s">
        <v>200</v>
      </c>
      <c r="DR117" s="747"/>
      <c r="DS117" s="747"/>
      <c r="DT117" s="747"/>
      <c r="DU117" s="748"/>
      <c r="DV117" s="823" t="s">
        <v>200</v>
      </c>
      <c r="DW117" s="824"/>
      <c r="DX117" s="824"/>
      <c r="DY117" s="824"/>
      <c r="DZ117" s="825"/>
    </row>
    <row r="118" spans="1:130" s="48" customFormat="1" ht="26.25" customHeight="1" x14ac:dyDescent="0.2">
      <c r="A118" s="753" t="s">
        <v>93</v>
      </c>
      <c r="B118" s="754"/>
      <c r="C118" s="754"/>
      <c r="D118" s="754"/>
      <c r="E118" s="754"/>
      <c r="F118" s="754"/>
      <c r="G118" s="754"/>
      <c r="H118" s="754"/>
      <c r="I118" s="754"/>
      <c r="J118" s="754"/>
      <c r="K118" s="754"/>
      <c r="L118" s="754"/>
      <c r="M118" s="754"/>
      <c r="N118" s="754"/>
      <c r="O118" s="754"/>
      <c r="P118" s="754"/>
      <c r="Q118" s="754"/>
      <c r="R118" s="754"/>
      <c r="S118" s="754"/>
      <c r="T118" s="754"/>
      <c r="U118" s="754"/>
      <c r="V118" s="754"/>
      <c r="W118" s="754"/>
      <c r="X118" s="754"/>
      <c r="Y118" s="754"/>
      <c r="Z118" s="755"/>
      <c r="AA118" s="756" t="s">
        <v>429</v>
      </c>
      <c r="AB118" s="754"/>
      <c r="AC118" s="754"/>
      <c r="AD118" s="754"/>
      <c r="AE118" s="755"/>
      <c r="AF118" s="756" t="s">
        <v>467</v>
      </c>
      <c r="AG118" s="754"/>
      <c r="AH118" s="754"/>
      <c r="AI118" s="754"/>
      <c r="AJ118" s="755"/>
      <c r="AK118" s="756" t="s">
        <v>389</v>
      </c>
      <c r="AL118" s="754"/>
      <c r="AM118" s="754"/>
      <c r="AN118" s="754"/>
      <c r="AO118" s="755"/>
      <c r="AP118" s="756" t="s">
        <v>468</v>
      </c>
      <c r="AQ118" s="754"/>
      <c r="AR118" s="754"/>
      <c r="AS118" s="754"/>
      <c r="AT118" s="757"/>
      <c r="AU118" s="891"/>
      <c r="AV118" s="892"/>
      <c r="AW118" s="892"/>
      <c r="AX118" s="892"/>
      <c r="AY118" s="892"/>
      <c r="AZ118" s="830" t="s">
        <v>479</v>
      </c>
      <c r="BA118" s="831"/>
      <c r="BB118" s="831"/>
      <c r="BC118" s="831"/>
      <c r="BD118" s="831"/>
      <c r="BE118" s="831"/>
      <c r="BF118" s="831"/>
      <c r="BG118" s="831"/>
      <c r="BH118" s="831"/>
      <c r="BI118" s="831"/>
      <c r="BJ118" s="831"/>
      <c r="BK118" s="831"/>
      <c r="BL118" s="831"/>
      <c r="BM118" s="831"/>
      <c r="BN118" s="831"/>
      <c r="BO118" s="831"/>
      <c r="BP118" s="832"/>
      <c r="BQ118" s="859" t="s">
        <v>200</v>
      </c>
      <c r="BR118" s="860"/>
      <c r="BS118" s="860"/>
      <c r="BT118" s="860"/>
      <c r="BU118" s="860"/>
      <c r="BV118" s="860" t="s">
        <v>200</v>
      </c>
      <c r="BW118" s="860"/>
      <c r="BX118" s="860"/>
      <c r="BY118" s="860"/>
      <c r="BZ118" s="860"/>
      <c r="CA118" s="860" t="s">
        <v>200</v>
      </c>
      <c r="CB118" s="860"/>
      <c r="CC118" s="860"/>
      <c r="CD118" s="860"/>
      <c r="CE118" s="860"/>
      <c r="CF118" s="884" t="s">
        <v>200</v>
      </c>
      <c r="CG118" s="885"/>
      <c r="CH118" s="885"/>
      <c r="CI118" s="885"/>
      <c r="CJ118" s="885"/>
      <c r="CK118" s="896"/>
      <c r="CL118" s="738"/>
      <c r="CM118" s="822" t="s">
        <v>481</v>
      </c>
      <c r="CN118" s="758"/>
      <c r="CO118" s="758"/>
      <c r="CP118" s="758"/>
      <c r="CQ118" s="758"/>
      <c r="CR118" s="758"/>
      <c r="CS118" s="758"/>
      <c r="CT118" s="758"/>
      <c r="CU118" s="758"/>
      <c r="CV118" s="758"/>
      <c r="CW118" s="758"/>
      <c r="CX118" s="758"/>
      <c r="CY118" s="758"/>
      <c r="CZ118" s="758"/>
      <c r="DA118" s="758"/>
      <c r="DB118" s="758"/>
      <c r="DC118" s="758"/>
      <c r="DD118" s="758"/>
      <c r="DE118" s="758"/>
      <c r="DF118" s="759"/>
      <c r="DG118" s="746" t="s">
        <v>200</v>
      </c>
      <c r="DH118" s="747"/>
      <c r="DI118" s="747"/>
      <c r="DJ118" s="747"/>
      <c r="DK118" s="748"/>
      <c r="DL118" s="749" t="s">
        <v>200</v>
      </c>
      <c r="DM118" s="747"/>
      <c r="DN118" s="747"/>
      <c r="DO118" s="747"/>
      <c r="DP118" s="748"/>
      <c r="DQ118" s="749" t="s">
        <v>200</v>
      </c>
      <c r="DR118" s="747"/>
      <c r="DS118" s="747"/>
      <c r="DT118" s="747"/>
      <c r="DU118" s="748"/>
      <c r="DV118" s="823" t="s">
        <v>200</v>
      </c>
      <c r="DW118" s="824"/>
      <c r="DX118" s="824"/>
      <c r="DY118" s="824"/>
      <c r="DZ118" s="825"/>
    </row>
    <row r="119" spans="1:130" s="48" customFormat="1" ht="26.25" customHeight="1" x14ac:dyDescent="0.2">
      <c r="A119" s="735" t="s">
        <v>386</v>
      </c>
      <c r="B119" s="736"/>
      <c r="C119" s="850" t="s">
        <v>63</v>
      </c>
      <c r="D119" s="798"/>
      <c r="E119" s="798"/>
      <c r="F119" s="798"/>
      <c r="G119" s="798"/>
      <c r="H119" s="798"/>
      <c r="I119" s="798"/>
      <c r="J119" s="798"/>
      <c r="K119" s="798"/>
      <c r="L119" s="798"/>
      <c r="M119" s="798"/>
      <c r="N119" s="798"/>
      <c r="O119" s="798"/>
      <c r="P119" s="798"/>
      <c r="Q119" s="798"/>
      <c r="R119" s="798"/>
      <c r="S119" s="798"/>
      <c r="T119" s="798"/>
      <c r="U119" s="798"/>
      <c r="V119" s="798"/>
      <c r="W119" s="798"/>
      <c r="X119" s="798"/>
      <c r="Y119" s="798"/>
      <c r="Z119" s="799"/>
      <c r="AA119" s="790" t="s">
        <v>200</v>
      </c>
      <c r="AB119" s="791"/>
      <c r="AC119" s="791"/>
      <c r="AD119" s="791"/>
      <c r="AE119" s="792"/>
      <c r="AF119" s="793" t="s">
        <v>200</v>
      </c>
      <c r="AG119" s="791"/>
      <c r="AH119" s="791"/>
      <c r="AI119" s="791"/>
      <c r="AJ119" s="792"/>
      <c r="AK119" s="793" t="s">
        <v>200</v>
      </c>
      <c r="AL119" s="791"/>
      <c r="AM119" s="791"/>
      <c r="AN119" s="791"/>
      <c r="AO119" s="792"/>
      <c r="AP119" s="886" t="s">
        <v>200</v>
      </c>
      <c r="AQ119" s="887"/>
      <c r="AR119" s="887"/>
      <c r="AS119" s="887"/>
      <c r="AT119" s="888"/>
      <c r="AU119" s="893"/>
      <c r="AV119" s="894"/>
      <c r="AW119" s="894"/>
      <c r="AX119" s="894"/>
      <c r="AY119" s="894"/>
      <c r="AZ119" s="69" t="s">
        <v>273</v>
      </c>
      <c r="BA119" s="69"/>
      <c r="BB119" s="69"/>
      <c r="BC119" s="69"/>
      <c r="BD119" s="69"/>
      <c r="BE119" s="69"/>
      <c r="BF119" s="69"/>
      <c r="BG119" s="69"/>
      <c r="BH119" s="69"/>
      <c r="BI119" s="69"/>
      <c r="BJ119" s="69"/>
      <c r="BK119" s="69"/>
      <c r="BL119" s="69"/>
      <c r="BM119" s="69"/>
      <c r="BN119" s="69"/>
      <c r="BO119" s="863" t="s">
        <v>166</v>
      </c>
      <c r="BP119" s="864"/>
      <c r="BQ119" s="859">
        <v>62596693</v>
      </c>
      <c r="BR119" s="860"/>
      <c r="BS119" s="860"/>
      <c r="BT119" s="860"/>
      <c r="BU119" s="860"/>
      <c r="BV119" s="860">
        <v>59916292</v>
      </c>
      <c r="BW119" s="860"/>
      <c r="BX119" s="860"/>
      <c r="BY119" s="860"/>
      <c r="BZ119" s="860"/>
      <c r="CA119" s="860">
        <v>56097147</v>
      </c>
      <c r="CB119" s="860"/>
      <c r="CC119" s="860"/>
      <c r="CD119" s="860"/>
      <c r="CE119" s="860"/>
      <c r="CF119" s="712"/>
      <c r="CG119" s="713"/>
      <c r="CH119" s="713"/>
      <c r="CI119" s="713"/>
      <c r="CJ119" s="867"/>
      <c r="CK119" s="897"/>
      <c r="CL119" s="740"/>
      <c r="CM119" s="830" t="s">
        <v>482</v>
      </c>
      <c r="CN119" s="831"/>
      <c r="CO119" s="831"/>
      <c r="CP119" s="831"/>
      <c r="CQ119" s="831"/>
      <c r="CR119" s="831"/>
      <c r="CS119" s="831"/>
      <c r="CT119" s="831"/>
      <c r="CU119" s="831"/>
      <c r="CV119" s="831"/>
      <c r="CW119" s="831"/>
      <c r="CX119" s="831"/>
      <c r="CY119" s="831"/>
      <c r="CZ119" s="831"/>
      <c r="DA119" s="831"/>
      <c r="DB119" s="831"/>
      <c r="DC119" s="831"/>
      <c r="DD119" s="831"/>
      <c r="DE119" s="831"/>
      <c r="DF119" s="832"/>
      <c r="DG119" s="770">
        <v>415201</v>
      </c>
      <c r="DH119" s="771"/>
      <c r="DI119" s="771"/>
      <c r="DJ119" s="771"/>
      <c r="DK119" s="772"/>
      <c r="DL119" s="773">
        <v>263988</v>
      </c>
      <c r="DM119" s="771"/>
      <c r="DN119" s="771"/>
      <c r="DO119" s="771"/>
      <c r="DP119" s="772"/>
      <c r="DQ119" s="773" t="s">
        <v>200</v>
      </c>
      <c r="DR119" s="771"/>
      <c r="DS119" s="771"/>
      <c r="DT119" s="771"/>
      <c r="DU119" s="772"/>
      <c r="DV119" s="847" t="s">
        <v>200</v>
      </c>
      <c r="DW119" s="848"/>
      <c r="DX119" s="848"/>
      <c r="DY119" s="848"/>
      <c r="DZ119" s="849"/>
    </row>
    <row r="120" spans="1:130" s="48" customFormat="1" ht="26.25" customHeight="1" x14ac:dyDescent="0.2">
      <c r="A120" s="737"/>
      <c r="B120" s="738"/>
      <c r="C120" s="822" t="s">
        <v>137</v>
      </c>
      <c r="D120" s="758"/>
      <c r="E120" s="758"/>
      <c r="F120" s="758"/>
      <c r="G120" s="758"/>
      <c r="H120" s="758"/>
      <c r="I120" s="758"/>
      <c r="J120" s="758"/>
      <c r="K120" s="758"/>
      <c r="L120" s="758"/>
      <c r="M120" s="758"/>
      <c r="N120" s="758"/>
      <c r="O120" s="758"/>
      <c r="P120" s="758"/>
      <c r="Q120" s="758"/>
      <c r="R120" s="758"/>
      <c r="S120" s="758"/>
      <c r="T120" s="758"/>
      <c r="U120" s="758"/>
      <c r="V120" s="758"/>
      <c r="W120" s="758"/>
      <c r="X120" s="758"/>
      <c r="Y120" s="758"/>
      <c r="Z120" s="759"/>
      <c r="AA120" s="746">
        <v>31974</v>
      </c>
      <c r="AB120" s="747"/>
      <c r="AC120" s="747"/>
      <c r="AD120" s="747"/>
      <c r="AE120" s="748"/>
      <c r="AF120" s="749">
        <v>31894</v>
      </c>
      <c r="AG120" s="747"/>
      <c r="AH120" s="747"/>
      <c r="AI120" s="747"/>
      <c r="AJ120" s="748"/>
      <c r="AK120" s="749" t="s">
        <v>200</v>
      </c>
      <c r="AL120" s="747"/>
      <c r="AM120" s="747"/>
      <c r="AN120" s="747"/>
      <c r="AO120" s="748"/>
      <c r="AP120" s="823" t="s">
        <v>200</v>
      </c>
      <c r="AQ120" s="824"/>
      <c r="AR120" s="824"/>
      <c r="AS120" s="824"/>
      <c r="AT120" s="825"/>
      <c r="AU120" s="868" t="s">
        <v>472</v>
      </c>
      <c r="AV120" s="869"/>
      <c r="AW120" s="869"/>
      <c r="AX120" s="869"/>
      <c r="AY120" s="870"/>
      <c r="AZ120" s="850" t="s">
        <v>215</v>
      </c>
      <c r="BA120" s="798"/>
      <c r="BB120" s="798"/>
      <c r="BC120" s="798"/>
      <c r="BD120" s="798"/>
      <c r="BE120" s="798"/>
      <c r="BF120" s="798"/>
      <c r="BG120" s="798"/>
      <c r="BH120" s="798"/>
      <c r="BI120" s="798"/>
      <c r="BJ120" s="798"/>
      <c r="BK120" s="798"/>
      <c r="BL120" s="798"/>
      <c r="BM120" s="798"/>
      <c r="BN120" s="798"/>
      <c r="BO120" s="798"/>
      <c r="BP120" s="799"/>
      <c r="BQ120" s="851">
        <v>9282084</v>
      </c>
      <c r="BR120" s="852"/>
      <c r="BS120" s="852"/>
      <c r="BT120" s="852"/>
      <c r="BU120" s="852"/>
      <c r="BV120" s="852">
        <v>8915021</v>
      </c>
      <c r="BW120" s="852"/>
      <c r="BX120" s="852"/>
      <c r="BY120" s="852"/>
      <c r="BZ120" s="852"/>
      <c r="CA120" s="852">
        <v>9630893</v>
      </c>
      <c r="CB120" s="852"/>
      <c r="CC120" s="852"/>
      <c r="CD120" s="852"/>
      <c r="CE120" s="852"/>
      <c r="CF120" s="876">
        <v>34.200000000000003</v>
      </c>
      <c r="CG120" s="877"/>
      <c r="CH120" s="877"/>
      <c r="CI120" s="877"/>
      <c r="CJ120" s="877"/>
      <c r="CK120" s="855" t="s">
        <v>270</v>
      </c>
      <c r="CL120" s="814"/>
      <c r="CM120" s="814"/>
      <c r="CN120" s="814"/>
      <c r="CO120" s="815"/>
      <c r="CP120" s="878" t="s">
        <v>353</v>
      </c>
      <c r="CQ120" s="879"/>
      <c r="CR120" s="879"/>
      <c r="CS120" s="879"/>
      <c r="CT120" s="879"/>
      <c r="CU120" s="879"/>
      <c r="CV120" s="879"/>
      <c r="CW120" s="879"/>
      <c r="CX120" s="879"/>
      <c r="CY120" s="879"/>
      <c r="CZ120" s="879"/>
      <c r="DA120" s="879"/>
      <c r="DB120" s="879"/>
      <c r="DC120" s="879"/>
      <c r="DD120" s="879"/>
      <c r="DE120" s="879"/>
      <c r="DF120" s="880"/>
      <c r="DG120" s="851">
        <v>9090717</v>
      </c>
      <c r="DH120" s="852"/>
      <c r="DI120" s="852"/>
      <c r="DJ120" s="852"/>
      <c r="DK120" s="852"/>
      <c r="DL120" s="852">
        <v>7832493</v>
      </c>
      <c r="DM120" s="852"/>
      <c r="DN120" s="852"/>
      <c r="DO120" s="852"/>
      <c r="DP120" s="852"/>
      <c r="DQ120" s="852">
        <v>6793461</v>
      </c>
      <c r="DR120" s="852"/>
      <c r="DS120" s="852"/>
      <c r="DT120" s="852"/>
      <c r="DU120" s="852"/>
      <c r="DV120" s="853">
        <v>24.1</v>
      </c>
      <c r="DW120" s="853"/>
      <c r="DX120" s="853"/>
      <c r="DY120" s="853"/>
      <c r="DZ120" s="854"/>
    </row>
    <row r="121" spans="1:130" s="48" customFormat="1" ht="26.25" customHeight="1" x14ac:dyDescent="0.2">
      <c r="A121" s="737"/>
      <c r="B121" s="738"/>
      <c r="C121" s="881" t="s">
        <v>140</v>
      </c>
      <c r="D121" s="882"/>
      <c r="E121" s="882"/>
      <c r="F121" s="882"/>
      <c r="G121" s="882"/>
      <c r="H121" s="882"/>
      <c r="I121" s="882"/>
      <c r="J121" s="882"/>
      <c r="K121" s="882"/>
      <c r="L121" s="882"/>
      <c r="M121" s="882"/>
      <c r="N121" s="882"/>
      <c r="O121" s="882"/>
      <c r="P121" s="882"/>
      <c r="Q121" s="882"/>
      <c r="R121" s="882"/>
      <c r="S121" s="882"/>
      <c r="T121" s="882"/>
      <c r="U121" s="882"/>
      <c r="V121" s="882"/>
      <c r="W121" s="882"/>
      <c r="X121" s="882"/>
      <c r="Y121" s="882"/>
      <c r="Z121" s="883"/>
      <c r="AA121" s="746" t="s">
        <v>200</v>
      </c>
      <c r="AB121" s="747"/>
      <c r="AC121" s="747"/>
      <c r="AD121" s="747"/>
      <c r="AE121" s="748"/>
      <c r="AF121" s="749" t="s">
        <v>200</v>
      </c>
      <c r="AG121" s="747"/>
      <c r="AH121" s="747"/>
      <c r="AI121" s="747"/>
      <c r="AJ121" s="748"/>
      <c r="AK121" s="749" t="s">
        <v>200</v>
      </c>
      <c r="AL121" s="747"/>
      <c r="AM121" s="747"/>
      <c r="AN121" s="747"/>
      <c r="AO121" s="748"/>
      <c r="AP121" s="823" t="s">
        <v>200</v>
      </c>
      <c r="AQ121" s="824"/>
      <c r="AR121" s="824"/>
      <c r="AS121" s="824"/>
      <c r="AT121" s="825"/>
      <c r="AU121" s="871"/>
      <c r="AV121" s="872"/>
      <c r="AW121" s="872"/>
      <c r="AX121" s="872"/>
      <c r="AY121" s="873"/>
      <c r="AZ121" s="822" t="s">
        <v>483</v>
      </c>
      <c r="BA121" s="758"/>
      <c r="BB121" s="758"/>
      <c r="BC121" s="758"/>
      <c r="BD121" s="758"/>
      <c r="BE121" s="758"/>
      <c r="BF121" s="758"/>
      <c r="BG121" s="758"/>
      <c r="BH121" s="758"/>
      <c r="BI121" s="758"/>
      <c r="BJ121" s="758"/>
      <c r="BK121" s="758"/>
      <c r="BL121" s="758"/>
      <c r="BM121" s="758"/>
      <c r="BN121" s="758"/>
      <c r="BO121" s="758"/>
      <c r="BP121" s="759"/>
      <c r="BQ121" s="826">
        <v>7423280</v>
      </c>
      <c r="BR121" s="827"/>
      <c r="BS121" s="827"/>
      <c r="BT121" s="827"/>
      <c r="BU121" s="827"/>
      <c r="BV121" s="827">
        <v>6954810</v>
      </c>
      <c r="BW121" s="827"/>
      <c r="BX121" s="827"/>
      <c r="BY121" s="827"/>
      <c r="BZ121" s="827"/>
      <c r="CA121" s="827">
        <v>7070405</v>
      </c>
      <c r="CB121" s="827"/>
      <c r="CC121" s="827"/>
      <c r="CD121" s="827"/>
      <c r="CE121" s="827"/>
      <c r="CF121" s="884">
        <v>25.1</v>
      </c>
      <c r="CG121" s="885"/>
      <c r="CH121" s="885"/>
      <c r="CI121" s="885"/>
      <c r="CJ121" s="885"/>
      <c r="CK121" s="856"/>
      <c r="CL121" s="817"/>
      <c r="CM121" s="817"/>
      <c r="CN121" s="817"/>
      <c r="CO121" s="818"/>
      <c r="CP121" s="844" t="s">
        <v>458</v>
      </c>
      <c r="CQ121" s="845"/>
      <c r="CR121" s="845"/>
      <c r="CS121" s="845"/>
      <c r="CT121" s="845"/>
      <c r="CU121" s="845"/>
      <c r="CV121" s="845"/>
      <c r="CW121" s="845"/>
      <c r="CX121" s="845"/>
      <c r="CY121" s="845"/>
      <c r="CZ121" s="845"/>
      <c r="DA121" s="845"/>
      <c r="DB121" s="845"/>
      <c r="DC121" s="845"/>
      <c r="DD121" s="845"/>
      <c r="DE121" s="845"/>
      <c r="DF121" s="846"/>
      <c r="DG121" s="826">
        <v>9635</v>
      </c>
      <c r="DH121" s="827"/>
      <c r="DI121" s="827"/>
      <c r="DJ121" s="827"/>
      <c r="DK121" s="827"/>
      <c r="DL121" s="827">
        <v>3552</v>
      </c>
      <c r="DM121" s="827"/>
      <c r="DN121" s="827"/>
      <c r="DO121" s="827"/>
      <c r="DP121" s="827"/>
      <c r="DQ121" s="827">
        <v>2840</v>
      </c>
      <c r="DR121" s="827"/>
      <c r="DS121" s="827"/>
      <c r="DT121" s="827"/>
      <c r="DU121" s="827"/>
      <c r="DV121" s="828">
        <v>0</v>
      </c>
      <c r="DW121" s="828"/>
      <c r="DX121" s="828"/>
      <c r="DY121" s="828"/>
      <c r="DZ121" s="829"/>
    </row>
    <row r="122" spans="1:130" s="48" customFormat="1" ht="26.25" customHeight="1" x14ac:dyDescent="0.2">
      <c r="A122" s="737"/>
      <c r="B122" s="738"/>
      <c r="C122" s="822" t="s">
        <v>477</v>
      </c>
      <c r="D122" s="758"/>
      <c r="E122" s="758"/>
      <c r="F122" s="758"/>
      <c r="G122" s="758"/>
      <c r="H122" s="758"/>
      <c r="I122" s="758"/>
      <c r="J122" s="758"/>
      <c r="K122" s="758"/>
      <c r="L122" s="758"/>
      <c r="M122" s="758"/>
      <c r="N122" s="758"/>
      <c r="O122" s="758"/>
      <c r="P122" s="758"/>
      <c r="Q122" s="758"/>
      <c r="R122" s="758"/>
      <c r="S122" s="758"/>
      <c r="T122" s="758"/>
      <c r="U122" s="758"/>
      <c r="V122" s="758"/>
      <c r="W122" s="758"/>
      <c r="X122" s="758"/>
      <c r="Y122" s="758"/>
      <c r="Z122" s="759"/>
      <c r="AA122" s="746" t="s">
        <v>200</v>
      </c>
      <c r="AB122" s="747"/>
      <c r="AC122" s="747"/>
      <c r="AD122" s="747"/>
      <c r="AE122" s="748"/>
      <c r="AF122" s="749" t="s">
        <v>200</v>
      </c>
      <c r="AG122" s="747"/>
      <c r="AH122" s="747"/>
      <c r="AI122" s="747"/>
      <c r="AJ122" s="748"/>
      <c r="AK122" s="749" t="s">
        <v>200</v>
      </c>
      <c r="AL122" s="747"/>
      <c r="AM122" s="747"/>
      <c r="AN122" s="747"/>
      <c r="AO122" s="748"/>
      <c r="AP122" s="823" t="s">
        <v>200</v>
      </c>
      <c r="AQ122" s="824"/>
      <c r="AR122" s="824"/>
      <c r="AS122" s="824"/>
      <c r="AT122" s="825"/>
      <c r="AU122" s="871"/>
      <c r="AV122" s="872"/>
      <c r="AW122" s="872"/>
      <c r="AX122" s="872"/>
      <c r="AY122" s="873"/>
      <c r="AZ122" s="830" t="s">
        <v>485</v>
      </c>
      <c r="BA122" s="831"/>
      <c r="BB122" s="831"/>
      <c r="BC122" s="831"/>
      <c r="BD122" s="831"/>
      <c r="BE122" s="831"/>
      <c r="BF122" s="831"/>
      <c r="BG122" s="831"/>
      <c r="BH122" s="831"/>
      <c r="BI122" s="831"/>
      <c r="BJ122" s="831"/>
      <c r="BK122" s="831"/>
      <c r="BL122" s="831"/>
      <c r="BM122" s="831"/>
      <c r="BN122" s="831"/>
      <c r="BO122" s="831"/>
      <c r="BP122" s="832"/>
      <c r="BQ122" s="859">
        <v>40406765</v>
      </c>
      <c r="BR122" s="860"/>
      <c r="BS122" s="860"/>
      <c r="BT122" s="860"/>
      <c r="BU122" s="860"/>
      <c r="BV122" s="860">
        <v>40127898</v>
      </c>
      <c r="BW122" s="860"/>
      <c r="BX122" s="860"/>
      <c r="BY122" s="860"/>
      <c r="BZ122" s="860"/>
      <c r="CA122" s="860">
        <v>38459653</v>
      </c>
      <c r="CB122" s="860"/>
      <c r="CC122" s="860"/>
      <c r="CD122" s="860"/>
      <c r="CE122" s="860"/>
      <c r="CF122" s="861">
        <v>136.5</v>
      </c>
      <c r="CG122" s="862"/>
      <c r="CH122" s="862"/>
      <c r="CI122" s="862"/>
      <c r="CJ122" s="862"/>
      <c r="CK122" s="856"/>
      <c r="CL122" s="817"/>
      <c r="CM122" s="817"/>
      <c r="CN122" s="817"/>
      <c r="CO122" s="818"/>
      <c r="CP122" s="844" t="s">
        <v>27</v>
      </c>
      <c r="CQ122" s="845"/>
      <c r="CR122" s="845"/>
      <c r="CS122" s="845"/>
      <c r="CT122" s="845"/>
      <c r="CU122" s="845"/>
      <c r="CV122" s="845"/>
      <c r="CW122" s="845"/>
      <c r="CX122" s="845"/>
      <c r="CY122" s="845"/>
      <c r="CZ122" s="845"/>
      <c r="DA122" s="845"/>
      <c r="DB122" s="845"/>
      <c r="DC122" s="845"/>
      <c r="DD122" s="845"/>
      <c r="DE122" s="845"/>
      <c r="DF122" s="846"/>
      <c r="DG122" s="826" t="s">
        <v>200</v>
      </c>
      <c r="DH122" s="827"/>
      <c r="DI122" s="827"/>
      <c r="DJ122" s="827"/>
      <c r="DK122" s="827"/>
      <c r="DL122" s="827" t="s">
        <v>200</v>
      </c>
      <c r="DM122" s="827"/>
      <c r="DN122" s="827"/>
      <c r="DO122" s="827"/>
      <c r="DP122" s="827"/>
      <c r="DQ122" s="827" t="s">
        <v>200</v>
      </c>
      <c r="DR122" s="827"/>
      <c r="DS122" s="827"/>
      <c r="DT122" s="827"/>
      <c r="DU122" s="827"/>
      <c r="DV122" s="828" t="s">
        <v>200</v>
      </c>
      <c r="DW122" s="828"/>
      <c r="DX122" s="828"/>
      <c r="DY122" s="828"/>
      <c r="DZ122" s="829"/>
    </row>
    <row r="123" spans="1:130" s="48" customFormat="1" ht="26.25" customHeight="1" x14ac:dyDescent="0.2">
      <c r="A123" s="737"/>
      <c r="B123" s="738"/>
      <c r="C123" s="822" t="s">
        <v>12</v>
      </c>
      <c r="D123" s="758"/>
      <c r="E123" s="758"/>
      <c r="F123" s="758"/>
      <c r="G123" s="758"/>
      <c r="H123" s="758"/>
      <c r="I123" s="758"/>
      <c r="J123" s="758"/>
      <c r="K123" s="758"/>
      <c r="L123" s="758"/>
      <c r="M123" s="758"/>
      <c r="N123" s="758"/>
      <c r="O123" s="758"/>
      <c r="P123" s="758"/>
      <c r="Q123" s="758"/>
      <c r="R123" s="758"/>
      <c r="S123" s="758"/>
      <c r="T123" s="758"/>
      <c r="U123" s="758"/>
      <c r="V123" s="758"/>
      <c r="W123" s="758"/>
      <c r="X123" s="758"/>
      <c r="Y123" s="758"/>
      <c r="Z123" s="759"/>
      <c r="AA123" s="746" t="s">
        <v>200</v>
      </c>
      <c r="AB123" s="747"/>
      <c r="AC123" s="747"/>
      <c r="AD123" s="747"/>
      <c r="AE123" s="748"/>
      <c r="AF123" s="749" t="s">
        <v>200</v>
      </c>
      <c r="AG123" s="747"/>
      <c r="AH123" s="747"/>
      <c r="AI123" s="747"/>
      <c r="AJ123" s="748"/>
      <c r="AK123" s="749" t="s">
        <v>200</v>
      </c>
      <c r="AL123" s="747"/>
      <c r="AM123" s="747"/>
      <c r="AN123" s="747"/>
      <c r="AO123" s="748"/>
      <c r="AP123" s="823" t="s">
        <v>200</v>
      </c>
      <c r="AQ123" s="824"/>
      <c r="AR123" s="824"/>
      <c r="AS123" s="824"/>
      <c r="AT123" s="825"/>
      <c r="AU123" s="874"/>
      <c r="AV123" s="875"/>
      <c r="AW123" s="875"/>
      <c r="AX123" s="875"/>
      <c r="AY123" s="875"/>
      <c r="AZ123" s="69" t="s">
        <v>273</v>
      </c>
      <c r="BA123" s="69"/>
      <c r="BB123" s="69"/>
      <c r="BC123" s="69"/>
      <c r="BD123" s="69"/>
      <c r="BE123" s="69"/>
      <c r="BF123" s="69"/>
      <c r="BG123" s="69"/>
      <c r="BH123" s="69"/>
      <c r="BI123" s="69"/>
      <c r="BJ123" s="69"/>
      <c r="BK123" s="69"/>
      <c r="BL123" s="69"/>
      <c r="BM123" s="69"/>
      <c r="BN123" s="69"/>
      <c r="BO123" s="863" t="s">
        <v>486</v>
      </c>
      <c r="BP123" s="864"/>
      <c r="BQ123" s="865">
        <v>57112129</v>
      </c>
      <c r="BR123" s="866"/>
      <c r="BS123" s="866"/>
      <c r="BT123" s="866"/>
      <c r="BU123" s="866"/>
      <c r="BV123" s="866">
        <v>55997729</v>
      </c>
      <c r="BW123" s="866"/>
      <c r="BX123" s="866"/>
      <c r="BY123" s="866"/>
      <c r="BZ123" s="866"/>
      <c r="CA123" s="866">
        <v>55160951</v>
      </c>
      <c r="CB123" s="866"/>
      <c r="CC123" s="866"/>
      <c r="CD123" s="866"/>
      <c r="CE123" s="866"/>
      <c r="CF123" s="712"/>
      <c r="CG123" s="713"/>
      <c r="CH123" s="713"/>
      <c r="CI123" s="713"/>
      <c r="CJ123" s="867"/>
      <c r="CK123" s="856"/>
      <c r="CL123" s="817"/>
      <c r="CM123" s="817"/>
      <c r="CN123" s="817"/>
      <c r="CO123" s="818"/>
      <c r="CP123" s="844" t="s">
        <v>194</v>
      </c>
      <c r="CQ123" s="845"/>
      <c r="CR123" s="845"/>
      <c r="CS123" s="845"/>
      <c r="CT123" s="845"/>
      <c r="CU123" s="845"/>
      <c r="CV123" s="845"/>
      <c r="CW123" s="845"/>
      <c r="CX123" s="845"/>
      <c r="CY123" s="845"/>
      <c r="CZ123" s="845"/>
      <c r="DA123" s="845"/>
      <c r="DB123" s="845"/>
      <c r="DC123" s="845"/>
      <c r="DD123" s="845"/>
      <c r="DE123" s="845"/>
      <c r="DF123" s="846"/>
      <c r="DG123" s="746" t="s">
        <v>200</v>
      </c>
      <c r="DH123" s="747"/>
      <c r="DI123" s="747"/>
      <c r="DJ123" s="747"/>
      <c r="DK123" s="748"/>
      <c r="DL123" s="749" t="s">
        <v>200</v>
      </c>
      <c r="DM123" s="747"/>
      <c r="DN123" s="747"/>
      <c r="DO123" s="747"/>
      <c r="DP123" s="748"/>
      <c r="DQ123" s="749" t="s">
        <v>200</v>
      </c>
      <c r="DR123" s="747"/>
      <c r="DS123" s="747"/>
      <c r="DT123" s="747"/>
      <c r="DU123" s="748"/>
      <c r="DV123" s="823" t="s">
        <v>200</v>
      </c>
      <c r="DW123" s="824"/>
      <c r="DX123" s="824"/>
      <c r="DY123" s="824"/>
      <c r="DZ123" s="825"/>
    </row>
    <row r="124" spans="1:130" s="48" customFormat="1" ht="26.25" customHeight="1" x14ac:dyDescent="0.2">
      <c r="A124" s="737"/>
      <c r="B124" s="738"/>
      <c r="C124" s="822" t="s">
        <v>339</v>
      </c>
      <c r="D124" s="758"/>
      <c r="E124" s="758"/>
      <c r="F124" s="758"/>
      <c r="G124" s="758"/>
      <c r="H124" s="758"/>
      <c r="I124" s="758"/>
      <c r="J124" s="758"/>
      <c r="K124" s="758"/>
      <c r="L124" s="758"/>
      <c r="M124" s="758"/>
      <c r="N124" s="758"/>
      <c r="O124" s="758"/>
      <c r="P124" s="758"/>
      <c r="Q124" s="758"/>
      <c r="R124" s="758"/>
      <c r="S124" s="758"/>
      <c r="T124" s="758"/>
      <c r="U124" s="758"/>
      <c r="V124" s="758"/>
      <c r="W124" s="758"/>
      <c r="X124" s="758"/>
      <c r="Y124" s="758"/>
      <c r="Z124" s="759"/>
      <c r="AA124" s="746" t="s">
        <v>200</v>
      </c>
      <c r="AB124" s="747"/>
      <c r="AC124" s="747"/>
      <c r="AD124" s="747"/>
      <c r="AE124" s="748"/>
      <c r="AF124" s="749" t="s">
        <v>200</v>
      </c>
      <c r="AG124" s="747"/>
      <c r="AH124" s="747"/>
      <c r="AI124" s="747"/>
      <c r="AJ124" s="748"/>
      <c r="AK124" s="749" t="s">
        <v>200</v>
      </c>
      <c r="AL124" s="747"/>
      <c r="AM124" s="747"/>
      <c r="AN124" s="747"/>
      <c r="AO124" s="748"/>
      <c r="AP124" s="823" t="s">
        <v>200</v>
      </c>
      <c r="AQ124" s="824"/>
      <c r="AR124" s="824"/>
      <c r="AS124" s="824"/>
      <c r="AT124" s="825"/>
      <c r="AU124" s="838" t="s">
        <v>487</v>
      </c>
      <c r="AV124" s="839"/>
      <c r="AW124" s="839"/>
      <c r="AX124" s="839"/>
      <c r="AY124" s="839"/>
      <c r="AZ124" s="839"/>
      <c r="BA124" s="839"/>
      <c r="BB124" s="839"/>
      <c r="BC124" s="839"/>
      <c r="BD124" s="839"/>
      <c r="BE124" s="839"/>
      <c r="BF124" s="839"/>
      <c r="BG124" s="839"/>
      <c r="BH124" s="839"/>
      <c r="BI124" s="839"/>
      <c r="BJ124" s="839"/>
      <c r="BK124" s="839"/>
      <c r="BL124" s="839"/>
      <c r="BM124" s="839"/>
      <c r="BN124" s="839"/>
      <c r="BO124" s="839"/>
      <c r="BP124" s="840"/>
      <c r="BQ124" s="841">
        <v>20</v>
      </c>
      <c r="BR124" s="842"/>
      <c r="BS124" s="842"/>
      <c r="BT124" s="842"/>
      <c r="BU124" s="842"/>
      <c r="BV124" s="842">
        <v>13.4</v>
      </c>
      <c r="BW124" s="842"/>
      <c r="BX124" s="842"/>
      <c r="BY124" s="842"/>
      <c r="BZ124" s="842"/>
      <c r="CA124" s="842">
        <v>3.3</v>
      </c>
      <c r="CB124" s="842"/>
      <c r="CC124" s="842"/>
      <c r="CD124" s="842"/>
      <c r="CE124" s="842"/>
      <c r="CF124" s="720"/>
      <c r="CG124" s="721"/>
      <c r="CH124" s="721"/>
      <c r="CI124" s="721"/>
      <c r="CJ124" s="843"/>
      <c r="CK124" s="857"/>
      <c r="CL124" s="857"/>
      <c r="CM124" s="857"/>
      <c r="CN124" s="857"/>
      <c r="CO124" s="858"/>
      <c r="CP124" s="844" t="s">
        <v>488</v>
      </c>
      <c r="CQ124" s="845"/>
      <c r="CR124" s="845"/>
      <c r="CS124" s="845"/>
      <c r="CT124" s="845"/>
      <c r="CU124" s="845"/>
      <c r="CV124" s="845"/>
      <c r="CW124" s="845"/>
      <c r="CX124" s="845"/>
      <c r="CY124" s="845"/>
      <c r="CZ124" s="845"/>
      <c r="DA124" s="845"/>
      <c r="DB124" s="845"/>
      <c r="DC124" s="845"/>
      <c r="DD124" s="845"/>
      <c r="DE124" s="845"/>
      <c r="DF124" s="846"/>
      <c r="DG124" s="770" t="s">
        <v>200</v>
      </c>
      <c r="DH124" s="771"/>
      <c r="DI124" s="771"/>
      <c r="DJ124" s="771"/>
      <c r="DK124" s="772"/>
      <c r="DL124" s="773" t="s">
        <v>200</v>
      </c>
      <c r="DM124" s="771"/>
      <c r="DN124" s="771"/>
      <c r="DO124" s="771"/>
      <c r="DP124" s="772"/>
      <c r="DQ124" s="773" t="s">
        <v>200</v>
      </c>
      <c r="DR124" s="771"/>
      <c r="DS124" s="771"/>
      <c r="DT124" s="771"/>
      <c r="DU124" s="772"/>
      <c r="DV124" s="847" t="s">
        <v>200</v>
      </c>
      <c r="DW124" s="848"/>
      <c r="DX124" s="848"/>
      <c r="DY124" s="848"/>
      <c r="DZ124" s="849"/>
    </row>
    <row r="125" spans="1:130" s="48" customFormat="1" ht="26.25" customHeight="1" x14ac:dyDescent="0.2">
      <c r="A125" s="737"/>
      <c r="B125" s="738"/>
      <c r="C125" s="822" t="s">
        <v>481</v>
      </c>
      <c r="D125" s="758"/>
      <c r="E125" s="758"/>
      <c r="F125" s="758"/>
      <c r="G125" s="758"/>
      <c r="H125" s="758"/>
      <c r="I125" s="758"/>
      <c r="J125" s="758"/>
      <c r="K125" s="758"/>
      <c r="L125" s="758"/>
      <c r="M125" s="758"/>
      <c r="N125" s="758"/>
      <c r="O125" s="758"/>
      <c r="P125" s="758"/>
      <c r="Q125" s="758"/>
      <c r="R125" s="758"/>
      <c r="S125" s="758"/>
      <c r="T125" s="758"/>
      <c r="U125" s="758"/>
      <c r="V125" s="758"/>
      <c r="W125" s="758"/>
      <c r="X125" s="758"/>
      <c r="Y125" s="758"/>
      <c r="Z125" s="759"/>
      <c r="AA125" s="746" t="s">
        <v>200</v>
      </c>
      <c r="AB125" s="747"/>
      <c r="AC125" s="747"/>
      <c r="AD125" s="747"/>
      <c r="AE125" s="748"/>
      <c r="AF125" s="749" t="s">
        <v>200</v>
      </c>
      <c r="AG125" s="747"/>
      <c r="AH125" s="747"/>
      <c r="AI125" s="747"/>
      <c r="AJ125" s="748"/>
      <c r="AK125" s="749" t="s">
        <v>200</v>
      </c>
      <c r="AL125" s="747"/>
      <c r="AM125" s="747"/>
      <c r="AN125" s="747"/>
      <c r="AO125" s="748"/>
      <c r="AP125" s="823" t="s">
        <v>200</v>
      </c>
      <c r="AQ125" s="824"/>
      <c r="AR125" s="824"/>
      <c r="AS125" s="824"/>
      <c r="AT125" s="825"/>
      <c r="AU125" s="60"/>
      <c r="AV125" s="64"/>
      <c r="AW125" s="64"/>
      <c r="AX125" s="64"/>
      <c r="AY125" s="64"/>
      <c r="AZ125" s="64"/>
      <c r="BA125" s="64"/>
      <c r="BB125" s="64"/>
      <c r="BC125" s="64"/>
      <c r="BD125" s="64"/>
      <c r="BE125" s="64"/>
      <c r="BF125" s="64"/>
      <c r="BG125" s="64"/>
      <c r="BH125" s="64"/>
      <c r="BI125" s="64"/>
      <c r="BJ125" s="64"/>
      <c r="BK125" s="64"/>
      <c r="BL125" s="64"/>
      <c r="BM125" s="64"/>
      <c r="BN125" s="64"/>
      <c r="BO125" s="64"/>
      <c r="BP125" s="64"/>
      <c r="BQ125" s="56"/>
      <c r="BR125" s="56"/>
      <c r="BS125" s="56"/>
      <c r="BT125" s="56"/>
      <c r="BU125" s="56"/>
      <c r="BV125" s="56"/>
      <c r="BW125" s="56"/>
      <c r="BX125" s="56"/>
      <c r="BY125" s="56"/>
      <c r="BZ125" s="56"/>
      <c r="CA125" s="56"/>
      <c r="CB125" s="56"/>
      <c r="CC125" s="56"/>
      <c r="CD125" s="56"/>
      <c r="CE125" s="56"/>
      <c r="CF125" s="56"/>
      <c r="CG125" s="56"/>
      <c r="CH125" s="56"/>
      <c r="CI125" s="56"/>
      <c r="CJ125" s="75"/>
      <c r="CK125" s="813" t="s">
        <v>489</v>
      </c>
      <c r="CL125" s="814"/>
      <c r="CM125" s="814"/>
      <c r="CN125" s="814"/>
      <c r="CO125" s="815"/>
      <c r="CP125" s="850" t="s">
        <v>143</v>
      </c>
      <c r="CQ125" s="798"/>
      <c r="CR125" s="798"/>
      <c r="CS125" s="798"/>
      <c r="CT125" s="798"/>
      <c r="CU125" s="798"/>
      <c r="CV125" s="798"/>
      <c r="CW125" s="798"/>
      <c r="CX125" s="798"/>
      <c r="CY125" s="798"/>
      <c r="CZ125" s="798"/>
      <c r="DA125" s="798"/>
      <c r="DB125" s="798"/>
      <c r="DC125" s="798"/>
      <c r="DD125" s="798"/>
      <c r="DE125" s="798"/>
      <c r="DF125" s="799"/>
      <c r="DG125" s="851" t="s">
        <v>200</v>
      </c>
      <c r="DH125" s="852"/>
      <c r="DI125" s="852"/>
      <c r="DJ125" s="852"/>
      <c r="DK125" s="852"/>
      <c r="DL125" s="852" t="s">
        <v>200</v>
      </c>
      <c r="DM125" s="852"/>
      <c r="DN125" s="852"/>
      <c r="DO125" s="852"/>
      <c r="DP125" s="852"/>
      <c r="DQ125" s="852" t="s">
        <v>200</v>
      </c>
      <c r="DR125" s="852"/>
      <c r="DS125" s="852"/>
      <c r="DT125" s="852"/>
      <c r="DU125" s="852"/>
      <c r="DV125" s="853" t="s">
        <v>200</v>
      </c>
      <c r="DW125" s="853"/>
      <c r="DX125" s="853"/>
      <c r="DY125" s="853"/>
      <c r="DZ125" s="854"/>
    </row>
    <row r="126" spans="1:130" s="48" customFormat="1" ht="26.25" customHeight="1" x14ac:dyDescent="0.2">
      <c r="A126" s="737"/>
      <c r="B126" s="738"/>
      <c r="C126" s="822" t="s">
        <v>482</v>
      </c>
      <c r="D126" s="758"/>
      <c r="E126" s="758"/>
      <c r="F126" s="758"/>
      <c r="G126" s="758"/>
      <c r="H126" s="758"/>
      <c r="I126" s="758"/>
      <c r="J126" s="758"/>
      <c r="K126" s="758"/>
      <c r="L126" s="758"/>
      <c r="M126" s="758"/>
      <c r="N126" s="758"/>
      <c r="O126" s="758"/>
      <c r="P126" s="758"/>
      <c r="Q126" s="758"/>
      <c r="R126" s="758"/>
      <c r="S126" s="758"/>
      <c r="T126" s="758"/>
      <c r="U126" s="758"/>
      <c r="V126" s="758"/>
      <c r="W126" s="758"/>
      <c r="X126" s="758"/>
      <c r="Y126" s="758"/>
      <c r="Z126" s="759"/>
      <c r="AA126" s="746">
        <v>110746</v>
      </c>
      <c r="AB126" s="747"/>
      <c r="AC126" s="747"/>
      <c r="AD126" s="747"/>
      <c r="AE126" s="748"/>
      <c r="AF126" s="749">
        <v>115375</v>
      </c>
      <c r="AG126" s="747"/>
      <c r="AH126" s="747"/>
      <c r="AI126" s="747"/>
      <c r="AJ126" s="748"/>
      <c r="AK126" s="749">
        <v>114</v>
      </c>
      <c r="AL126" s="747"/>
      <c r="AM126" s="747"/>
      <c r="AN126" s="747"/>
      <c r="AO126" s="748"/>
      <c r="AP126" s="823">
        <v>0</v>
      </c>
      <c r="AQ126" s="824"/>
      <c r="AR126" s="824"/>
      <c r="AS126" s="824"/>
      <c r="AT126" s="825"/>
      <c r="AU126" s="56"/>
      <c r="AV126" s="56"/>
      <c r="AW126" s="56"/>
      <c r="AX126" s="56"/>
      <c r="AY126" s="56"/>
      <c r="AZ126" s="56"/>
      <c r="BA126" s="56"/>
      <c r="BB126" s="56"/>
      <c r="BC126" s="56"/>
      <c r="BD126" s="56"/>
      <c r="BE126" s="56"/>
      <c r="BF126" s="56"/>
      <c r="BG126" s="56"/>
      <c r="BH126" s="56"/>
      <c r="BI126" s="56"/>
      <c r="BJ126" s="56"/>
      <c r="BK126" s="56"/>
      <c r="BL126" s="56"/>
      <c r="BM126" s="56"/>
      <c r="BN126" s="56"/>
      <c r="BO126" s="56"/>
      <c r="BP126" s="56"/>
      <c r="BQ126" s="56"/>
      <c r="BR126" s="56"/>
      <c r="BS126" s="56"/>
      <c r="BT126" s="56"/>
      <c r="BU126" s="56"/>
      <c r="BV126" s="56"/>
      <c r="BW126" s="56"/>
      <c r="BX126" s="56"/>
      <c r="BY126" s="56"/>
      <c r="BZ126" s="56"/>
      <c r="CA126" s="56"/>
      <c r="CB126" s="56"/>
      <c r="CC126" s="56"/>
      <c r="CD126" s="74"/>
      <c r="CE126" s="74"/>
      <c r="CF126" s="74"/>
      <c r="CG126" s="56"/>
      <c r="CH126" s="56"/>
      <c r="CI126" s="56"/>
      <c r="CJ126" s="75"/>
      <c r="CK126" s="816"/>
      <c r="CL126" s="817"/>
      <c r="CM126" s="817"/>
      <c r="CN126" s="817"/>
      <c r="CO126" s="818"/>
      <c r="CP126" s="822" t="s">
        <v>416</v>
      </c>
      <c r="CQ126" s="758"/>
      <c r="CR126" s="758"/>
      <c r="CS126" s="758"/>
      <c r="CT126" s="758"/>
      <c r="CU126" s="758"/>
      <c r="CV126" s="758"/>
      <c r="CW126" s="758"/>
      <c r="CX126" s="758"/>
      <c r="CY126" s="758"/>
      <c r="CZ126" s="758"/>
      <c r="DA126" s="758"/>
      <c r="DB126" s="758"/>
      <c r="DC126" s="758"/>
      <c r="DD126" s="758"/>
      <c r="DE126" s="758"/>
      <c r="DF126" s="759"/>
      <c r="DG126" s="826" t="s">
        <v>200</v>
      </c>
      <c r="DH126" s="827"/>
      <c r="DI126" s="827"/>
      <c r="DJ126" s="827"/>
      <c r="DK126" s="827"/>
      <c r="DL126" s="827" t="s">
        <v>200</v>
      </c>
      <c r="DM126" s="827"/>
      <c r="DN126" s="827"/>
      <c r="DO126" s="827"/>
      <c r="DP126" s="827"/>
      <c r="DQ126" s="827" t="s">
        <v>200</v>
      </c>
      <c r="DR126" s="827"/>
      <c r="DS126" s="827"/>
      <c r="DT126" s="827"/>
      <c r="DU126" s="827"/>
      <c r="DV126" s="828" t="s">
        <v>200</v>
      </c>
      <c r="DW126" s="828"/>
      <c r="DX126" s="828"/>
      <c r="DY126" s="828"/>
      <c r="DZ126" s="829"/>
    </row>
    <row r="127" spans="1:130" s="48" customFormat="1" ht="26.25" customHeight="1" x14ac:dyDescent="0.2">
      <c r="A127" s="739"/>
      <c r="B127" s="740"/>
      <c r="C127" s="830" t="s">
        <v>80</v>
      </c>
      <c r="D127" s="831"/>
      <c r="E127" s="831"/>
      <c r="F127" s="831"/>
      <c r="G127" s="831"/>
      <c r="H127" s="831"/>
      <c r="I127" s="831"/>
      <c r="J127" s="831"/>
      <c r="K127" s="831"/>
      <c r="L127" s="831"/>
      <c r="M127" s="831"/>
      <c r="N127" s="831"/>
      <c r="O127" s="831"/>
      <c r="P127" s="831"/>
      <c r="Q127" s="831"/>
      <c r="R127" s="831"/>
      <c r="S127" s="831"/>
      <c r="T127" s="831"/>
      <c r="U127" s="831"/>
      <c r="V127" s="831"/>
      <c r="W127" s="831"/>
      <c r="X127" s="831"/>
      <c r="Y127" s="831"/>
      <c r="Z127" s="832"/>
      <c r="AA127" s="746">
        <v>40736</v>
      </c>
      <c r="AB127" s="747"/>
      <c r="AC127" s="747"/>
      <c r="AD127" s="747"/>
      <c r="AE127" s="748"/>
      <c r="AF127" s="749">
        <v>39466</v>
      </c>
      <c r="AG127" s="747"/>
      <c r="AH127" s="747"/>
      <c r="AI127" s="747"/>
      <c r="AJ127" s="748"/>
      <c r="AK127" s="749">
        <v>39082</v>
      </c>
      <c r="AL127" s="747"/>
      <c r="AM127" s="747"/>
      <c r="AN127" s="747"/>
      <c r="AO127" s="748"/>
      <c r="AP127" s="823">
        <v>0.1</v>
      </c>
      <c r="AQ127" s="824"/>
      <c r="AR127" s="824"/>
      <c r="AS127" s="824"/>
      <c r="AT127" s="825"/>
      <c r="AU127" s="56"/>
      <c r="AV127" s="56"/>
      <c r="AW127" s="56"/>
      <c r="AX127" s="833" t="s">
        <v>492</v>
      </c>
      <c r="AY127" s="834"/>
      <c r="AZ127" s="834"/>
      <c r="BA127" s="834"/>
      <c r="BB127" s="834"/>
      <c r="BC127" s="834"/>
      <c r="BD127" s="834"/>
      <c r="BE127" s="835"/>
      <c r="BF127" s="836" t="s">
        <v>119</v>
      </c>
      <c r="BG127" s="834"/>
      <c r="BH127" s="834"/>
      <c r="BI127" s="834"/>
      <c r="BJ127" s="834"/>
      <c r="BK127" s="834"/>
      <c r="BL127" s="835"/>
      <c r="BM127" s="836" t="s">
        <v>417</v>
      </c>
      <c r="BN127" s="834"/>
      <c r="BO127" s="834"/>
      <c r="BP127" s="834"/>
      <c r="BQ127" s="834"/>
      <c r="BR127" s="834"/>
      <c r="BS127" s="835"/>
      <c r="BT127" s="836" t="s">
        <v>409</v>
      </c>
      <c r="BU127" s="834"/>
      <c r="BV127" s="834"/>
      <c r="BW127" s="834"/>
      <c r="BX127" s="834"/>
      <c r="BY127" s="834"/>
      <c r="BZ127" s="837"/>
      <c r="CA127" s="56"/>
      <c r="CB127" s="56"/>
      <c r="CC127" s="56"/>
      <c r="CD127" s="74"/>
      <c r="CE127" s="74"/>
      <c r="CF127" s="74"/>
      <c r="CG127" s="56"/>
      <c r="CH127" s="56"/>
      <c r="CI127" s="56"/>
      <c r="CJ127" s="75"/>
      <c r="CK127" s="816"/>
      <c r="CL127" s="817"/>
      <c r="CM127" s="817"/>
      <c r="CN127" s="817"/>
      <c r="CO127" s="818"/>
      <c r="CP127" s="822" t="s">
        <v>445</v>
      </c>
      <c r="CQ127" s="758"/>
      <c r="CR127" s="758"/>
      <c r="CS127" s="758"/>
      <c r="CT127" s="758"/>
      <c r="CU127" s="758"/>
      <c r="CV127" s="758"/>
      <c r="CW127" s="758"/>
      <c r="CX127" s="758"/>
      <c r="CY127" s="758"/>
      <c r="CZ127" s="758"/>
      <c r="DA127" s="758"/>
      <c r="DB127" s="758"/>
      <c r="DC127" s="758"/>
      <c r="DD127" s="758"/>
      <c r="DE127" s="758"/>
      <c r="DF127" s="759"/>
      <c r="DG127" s="826" t="s">
        <v>200</v>
      </c>
      <c r="DH127" s="827"/>
      <c r="DI127" s="827"/>
      <c r="DJ127" s="827"/>
      <c r="DK127" s="827"/>
      <c r="DL127" s="827" t="s">
        <v>200</v>
      </c>
      <c r="DM127" s="827"/>
      <c r="DN127" s="827"/>
      <c r="DO127" s="827"/>
      <c r="DP127" s="827"/>
      <c r="DQ127" s="827" t="s">
        <v>200</v>
      </c>
      <c r="DR127" s="827"/>
      <c r="DS127" s="827"/>
      <c r="DT127" s="827"/>
      <c r="DU127" s="827"/>
      <c r="DV127" s="828" t="s">
        <v>200</v>
      </c>
      <c r="DW127" s="828"/>
      <c r="DX127" s="828"/>
      <c r="DY127" s="828"/>
      <c r="DZ127" s="829"/>
    </row>
    <row r="128" spans="1:130" s="48" customFormat="1" ht="26.25" customHeight="1" x14ac:dyDescent="0.2">
      <c r="A128" s="786" t="s">
        <v>493</v>
      </c>
      <c r="B128" s="787"/>
      <c r="C128" s="787"/>
      <c r="D128" s="787"/>
      <c r="E128" s="787"/>
      <c r="F128" s="787"/>
      <c r="G128" s="787"/>
      <c r="H128" s="787"/>
      <c r="I128" s="787"/>
      <c r="J128" s="787"/>
      <c r="K128" s="787"/>
      <c r="L128" s="787"/>
      <c r="M128" s="787"/>
      <c r="N128" s="787"/>
      <c r="O128" s="787"/>
      <c r="P128" s="787"/>
      <c r="Q128" s="787"/>
      <c r="R128" s="787"/>
      <c r="S128" s="787"/>
      <c r="T128" s="787"/>
      <c r="U128" s="787"/>
      <c r="V128" s="787"/>
      <c r="W128" s="788" t="s">
        <v>8</v>
      </c>
      <c r="X128" s="788"/>
      <c r="Y128" s="788"/>
      <c r="Z128" s="789"/>
      <c r="AA128" s="790">
        <v>809642</v>
      </c>
      <c r="AB128" s="791"/>
      <c r="AC128" s="791"/>
      <c r="AD128" s="791"/>
      <c r="AE128" s="792"/>
      <c r="AF128" s="793">
        <v>830216</v>
      </c>
      <c r="AG128" s="791"/>
      <c r="AH128" s="791"/>
      <c r="AI128" s="791"/>
      <c r="AJ128" s="792"/>
      <c r="AK128" s="793">
        <v>805056</v>
      </c>
      <c r="AL128" s="791"/>
      <c r="AM128" s="791"/>
      <c r="AN128" s="791"/>
      <c r="AO128" s="792"/>
      <c r="AP128" s="794"/>
      <c r="AQ128" s="795"/>
      <c r="AR128" s="795"/>
      <c r="AS128" s="795"/>
      <c r="AT128" s="796"/>
      <c r="AU128" s="56"/>
      <c r="AV128" s="56"/>
      <c r="AW128" s="56"/>
      <c r="AX128" s="797" t="s">
        <v>308</v>
      </c>
      <c r="AY128" s="798"/>
      <c r="AZ128" s="798"/>
      <c r="BA128" s="798"/>
      <c r="BB128" s="798"/>
      <c r="BC128" s="798"/>
      <c r="BD128" s="798"/>
      <c r="BE128" s="799"/>
      <c r="BF128" s="800" t="s">
        <v>200</v>
      </c>
      <c r="BG128" s="801"/>
      <c r="BH128" s="801"/>
      <c r="BI128" s="801"/>
      <c r="BJ128" s="801"/>
      <c r="BK128" s="801"/>
      <c r="BL128" s="802"/>
      <c r="BM128" s="800">
        <v>11.72</v>
      </c>
      <c r="BN128" s="801"/>
      <c r="BO128" s="801"/>
      <c r="BP128" s="801"/>
      <c r="BQ128" s="801"/>
      <c r="BR128" s="801"/>
      <c r="BS128" s="802"/>
      <c r="BT128" s="800">
        <v>20</v>
      </c>
      <c r="BU128" s="801"/>
      <c r="BV128" s="801"/>
      <c r="BW128" s="801"/>
      <c r="BX128" s="801"/>
      <c r="BY128" s="801"/>
      <c r="BZ128" s="803"/>
      <c r="CA128" s="74"/>
      <c r="CB128" s="74"/>
      <c r="CC128" s="74"/>
      <c r="CD128" s="74"/>
      <c r="CE128" s="74"/>
      <c r="CF128" s="74"/>
      <c r="CG128" s="56"/>
      <c r="CH128" s="56"/>
      <c r="CI128" s="56"/>
      <c r="CJ128" s="75"/>
      <c r="CK128" s="819"/>
      <c r="CL128" s="820"/>
      <c r="CM128" s="820"/>
      <c r="CN128" s="820"/>
      <c r="CO128" s="821"/>
      <c r="CP128" s="804" t="s">
        <v>400</v>
      </c>
      <c r="CQ128" s="778"/>
      <c r="CR128" s="778"/>
      <c r="CS128" s="778"/>
      <c r="CT128" s="778"/>
      <c r="CU128" s="778"/>
      <c r="CV128" s="778"/>
      <c r="CW128" s="778"/>
      <c r="CX128" s="778"/>
      <c r="CY128" s="778"/>
      <c r="CZ128" s="778"/>
      <c r="DA128" s="778"/>
      <c r="DB128" s="778"/>
      <c r="DC128" s="778"/>
      <c r="DD128" s="778"/>
      <c r="DE128" s="778"/>
      <c r="DF128" s="779"/>
      <c r="DG128" s="805">
        <v>47234</v>
      </c>
      <c r="DH128" s="806"/>
      <c r="DI128" s="806"/>
      <c r="DJ128" s="806"/>
      <c r="DK128" s="806"/>
      <c r="DL128" s="806">
        <v>18400</v>
      </c>
      <c r="DM128" s="806"/>
      <c r="DN128" s="806"/>
      <c r="DO128" s="806"/>
      <c r="DP128" s="806"/>
      <c r="DQ128" s="806">
        <v>9344</v>
      </c>
      <c r="DR128" s="806"/>
      <c r="DS128" s="806"/>
      <c r="DT128" s="806"/>
      <c r="DU128" s="806"/>
      <c r="DV128" s="807">
        <v>0</v>
      </c>
      <c r="DW128" s="807"/>
      <c r="DX128" s="807"/>
      <c r="DY128" s="807"/>
      <c r="DZ128" s="808"/>
    </row>
    <row r="129" spans="1:131" s="48" customFormat="1" ht="26.25" customHeight="1" x14ac:dyDescent="0.2">
      <c r="A129" s="741" t="s">
        <v>172</v>
      </c>
      <c r="B129" s="742"/>
      <c r="C129" s="742"/>
      <c r="D129" s="742"/>
      <c r="E129" s="742"/>
      <c r="F129" s="742"/>
      <c r="G129" s="742"/>
      <c r="H129" s="742"/>
      <c r="I129" s="742"/>
      <c r="J129" s="742"/>
      <c r="K129" s="742"/>
      <c r="L129" s="742"/>
      <c r="M129" s="742"/>
      <c r="N129" s="742"/>
      <c r="O129" s="742"/>
      <c r="P129" s="742"/>
      <c r="Q129" s="742"/>
      <c r="R129" s="742"/>
      <c r="S129" s="742"/>
      <c r="T129" s="742"/>
      <c r="U129" s="742"/>
      <c r="V129" s="742"/>
      <c r="W129" s="743" t="s">
        <v>237</v>
      </c>
      <c r="X129" s="744"/>
      <c r="Y129" s="744"/>
      <c r="Z129" s="745"/>
      <c r="AA129" s="746">
        <v>31210506</v>
      </c>
      <c r="AB129" s="747"/>
      <c r="AC129" s="747"/>
      <c r="AD129" s="747"/>
      <c r="AE129" s="748"/>
      <c r="AF129" s="749">
        <v>32928690</v>
      </c>
      <c r="AG129" s="747"/>
      <c r="AH129" s="747"/>
      <c r="AI129" s="747"/>
      <c r="AJ129" s="748"/>
      <c r="AK129" s="749">
        <v>31919676</v>
      </c>
      <c r="AL129" s="747"/>
      <c r="AM129" s="747"/>
      <c r="AN129" s="747"/>
      <c r="AO129" s="748"/>
      <c r="AP129" s="750"/>
      <c r="AQ129" s="751"/>
      <c r="AR129" s="751"/>
      <c r="AS129" s="751"/>
      <c r="AT129" s="752"/>
      <c r="AU129" s="67"/>
      <c r="AV129" s="67"/>
      <c r="AW129" s="67"/>
      <c r="AX129" s="760" t="s">
        <v>114</v>
      </c>
      <c r="AY129" s="758"/>
      <c r="AZ129" s="758"/>
      <c r="BA129" s="758"/>
      <c r="BB129" s="758"/>
      <c r="BC129" s="758"/>
      <c r="BD129" s="758"/>
      <c r="BE129" s="759"/>
      <c r="BF129" s="809" t="s">
        <v>200</v>
      </c>
      <c r="BG129" s="810"/>
      <c r="BH129" s="810"/>
      <c r="BI129" s="810"/>
      <c r="BJ129" s="810"/>
      <c r="BK129" s="810"/>
      <c r="BL129" s="811"/>
      <c r="BM129" s="809">
        <v>16.72</v>
      </c>
      <c r="BN129" s="810"/>
      <c r="BO129" s="810"/>
      <c r="BP129" s="810"/>
      <c r="BQ129" s="810"/>
      <c r="BR129" s="810"/>
      <c r="BS129" s="811"/>
      <c r="BT129" s="809">
        <v>30</v>
      </c>
      <c r="BU129" s="810"/>
      <c r="BV129" s="810"/>
      <c r="BW129" s="810"/>
      <c r="BX129" s="810"/>
      <c r="BY129" s="810"/>
      <c r="BZ129" s="812"/>
      <c r="CA129" s="70"/>
      <c r="CB129" s="70"/>
      <c r="CC129" s="70"/>
      <c r="CD129" s="70"/>
      <c r="CE129" s="70"/>
      <c r="CF129" s="70"/>
      <c r="CG129" s="70"/>
      <c r="CH129" s="70"/>
      <c r="CI129" s="70"/>
      <c r="CJ129" s="70"/>
      <c r="CK129" s="70"/>
      <c r="CL129" s="70"/>
      <c r="CM129" s="70"/>
      <c r="CN129" s="70"/>
      <c r="CO129" s="70"/>
      <c r="CP129" s="70"/>
      <c r="CQ129" s="70"/>
      <c r="CR129" s="70"/>
      <c r="CS129" s="70"/>
      <c r="CT129" s="70"/>
      <c r="CU129" s="70"/>
      <c r="CV129" s="70"/>
      <c r="CW129" s="70"/>
      <c r="CX129" s="70"/>
      <c r="CY129" s="70"/>
      <c r="CZ129" s="70"/>
      <c r="DA129" s="70"/>
      <c r="DB129" s="70"/>
      <c r="DC129" s="70"/>
      <c r="DD129" s="70"/>
      <c r="DE129" s="70"/>
      <c r="DF129" s="70"/>
      <c r="DG129" s="70"/>
      <c r="DH129" s="70"/>
      <c r="DI129" s="70"/>
      <c r="DJ129" s="70"/>
      <c r="DK129" s="70"/>
      <c r="DL129" s="70"/>
      <c r="DM129" s="70"/>
      <c r="DN129" s="70"/>
      <c r="DO129" s="70"/>
      <c r="DP129" s="67"/>
      <c r="DQ129" s="67"/>
      <c r="DR129" s="67"/>
      <c r="DS129" s="67"/>
      <c r="DT129" s="67"/>
      <c r="DU129" s="67"/>
      <c r="DV129" s="67"/>
      <c r="DW129" s="67"/>
      <c r="DX129" s="67"/>
      <c r="DY129" s="67"/>
      <c r="DZ129" s="67"/>
    </row>
    <row r="130" spans="1:131" s="48" customFormat="1" ht="26.25" customHeight="1" x14ac:dyDescent="0.2">
      <c r="A130" s="741" t="s">
        <v>494</v>
      </c>
      <c r="B130" s="742"/>
      <c r="C130" s="742"/>
      <c r="D130" s="742"/>
      <c r="E130" s="742"/>
      <c r="F130" s="742"/>
      <c r="G130" s="742"/>
      <c r="H130" s="742"/>
      <c r="I130" s="742"/>
      <c r="J130" s="742"/>
      <c r="K130" s="742"/>
      <c r="L130" s="742"/>
      <c r="M130" s="742"/>
      <c r="N130" s="742"/>
      <c r="O130" s="742"/>
      <c r="P130" s="742"/>
      <c r="Q130" s="742"/>
      <c r="R130" s="742"/>
      <c r="S130" s="742"/>
      <c r="T130" s="742"/>
      <c r="U130" s="742"/>
      <c r="V130" s="742"/>
      <c r="W130" s="743" t="s">
        <v>495</v>
      </c>
      <c r="X130" s="744"/>
      <c r="Y130" s="744"/>
      <c r="Z130" s="745"/>
      <c r="AA130" s="746">
        <v>3898317</v>
      </c>
      <c r="AB130" s="747"/>
      <c r="AC130" s="747"/>
      <c r="AD130" s="747"/>
      <c r="AE130" s="748"/>
      <c r="AF130" s="749">
        <v>3875896</v>
      </c>
      <c r="AG130" s="747"/>
      <c r="AH130" s="747"/>
      <c r="AI130" s="747"/>
      <c r="AJ130" s="748"/>
      <c r="AK130" s="749">
        <v>3751317</v>
      </c>
      <c r="AL130" s="747"/>
      <c r="AM130" s="747"/>
      <c r="AN130" s="747"/>
      <c r="AO130" s="748"/>
      <c r="AP130" s="750"/>
      <c r="AQ130" s="751"/>
      <c r="AR130" s="751"/>
      <c r="AS130" s="751"/>
      <c r="AT130" s="752"/>
      <c r="AU130" s="67"/>
      <c r="AV130" s="67"/>
      <c r="AW130" s="67"/>
      <c r="AX130" s="760" t="s">
        <v>431</v>
      </c>
      <c r="AY130" s="758"/>
      <c r="AZ130" s="758"/>
      <c r="BA130" s="758"/>
      <c r="BB130" s="758"/>
      <c r="BC130" s="758"/>
      <c r="BD130" s="758"/>
      <c r="BE130" s="759"/>
      <c r="BF130" s="761">
        <v>4.7</v>
      </c>
      <c r="BG130" s="762"/>
      <c r="BH130" s="762"/>
      <c r="BI130" s="762"/>
      <c r="BJ130" s="762"/>
      <c r="BK130" s="762"/>
      <c r="BL130" s="763"/>
      <c r="BM130" s="761">
        <v>25</v>
      </c>
      <c r="BN130" s="762"/>
      <c r="BO130" s="762"/>
      <c r="BP130" s="762"/>
      <c r="BQ130" s="762"/>
      <c r="BR130" s="762"/>
      <c r="BS130" s="763"/>
      <c r="BT130" s="761">
        <v>35</v>
      </c>
      <c r="BU130" s="762"/>
      <c r="BV130" s="762"/>
      <c r="BW130" s="762"/>
      <c r="BX130" s="762"/>
      <c r="BY130" s="762"/>
      <c r="BZ130" s="764"/>
      <c r="CA130" s="70"/>
      <c r="CB130" s="70"/>
      <c r="CC130" s="70"/>
      <c r="CD130" s="70"/>
      <c r="CE130" s="70"/>
      <c r="CF130" s="70"/>
      <c r="CG130" s="70"/>
      <c r="CH130" s="70"/>
      <c r="CI130" s="70"/>
      <c r="CJ130" s="70"/>
      <c r="CK130" s="70"/>
      <c r="CL130" s="70"/>
      <c r="CM130" s="70"/>
      <c r="CN130" s="70"/>
      <c r="CO130" s="70"/>
      <c r="CP130" s="70"/>
      <c r="CQ130" s="70"/>
      <c r="CR130" s="70"/>
      <c r="CS130" s="70"/>
      <c r="CT130" s="70"/>
      <c r="CU130" s="70"/>
      <c r="CV130" s="70"/>
      <c r="CW130" s="70"/>
      <c r="CX130" s="70"/>
      <c r="CY130" s="70"/>
      <c r="CZ130" s="70"/>
      <c r="DA130" s="70"/>
      <c r="DB130" s="70"/>
      <c r="DC130" s="70"/>
      <c r="DD130" s="70"/>
      <c r="DE130" s="70"/>
      <c r="DF130" s="70"/>
      <c r="DG130" s="70"/>
      <c r="DH130" s="70"/>
      <c r="DI130" s="70"/>
      <c r="DJ130" s="70"/>
      <c r="DK130" s="70"/>
      <c r="DL130" s="70"/>
      <c r="DM130" s="70"/>
      <c r="DN130" s="70"/>
      <c r="DO130" s="70"/>
      <c r="DP130" s="67"/>
      <c r="DQ130" s="67"/>
      <c r="DR130" s="67"/>
      <c r="DS130" s="67"/>
      <c r="DT130" s="67"/>
      <c r="DU130" s="67"/>
      <c r="DV130" s="67"/>
      <c r="DW130" s="67"/>
      <c r="DX130" s="67"/>
      <c r="DY130" s="67"/>
      <c r="DZ130" s="67"/>
    </row>
    <row r="131" spans="1:131" s="48" customFormat="1" ht="26.25" customHeight="1" x14ac:dyDescent="0.2">
      <c r="A131" s="765"/>
      <c r="B131" s="766"/>
      <c r="C131" s="766"/>
      <c r="D131" s="766"/>
      <c r="E131" s="766"/>
      <c r="F131" s="766"/>
      <c r="G131" s="766"/>
      <c r="H131" s="766"/>
      <c r="I131" s="766"/>
      <c r="J131" s="766"/>
      <c r="K131" s="766"/>
      <c r="L131" s="766"/>
      <c r="M131" s="766"/>
      <c r="N131" s="766"/>
      <c r="O131" s="766"/>
      <c r="P131" s="766"/>
      <c r="Q131" s="766"/>
      <c r="R131" s="766"/>
      <c r="S131" s="766"/>
      <c r="T131" s="766"/>
      <c r="U131" s="766"/>
      <c r="V131" s="766"/>
      <c r="W131" s="767" t="s">
        <v>175</v>
      </c>
      <c r="X131" s="768"/>
      <c r="Y131" s="768"/>
      <c r="Z131" s="769"/>
      <c r="AA131" s="770">
        <v>27312189</v>
      </c>
      <c r="AB131" s="771"/>
      <c r="AC131" s="771"/>
      <c r="AD131" s="771"/>
      <c r="AE131" s="772"/>
      <c r="AF131" s="773">
        <v>29052794</v>
      </c>
      <c r="AG131" s="771"/>
      <c r="AH131" s="771"/>
      <c r="AI131" s="771"/>
      <c r="AJ131" s="772"/>
      <c r="AK131" s="773">
        <v>28168359</v>
      </c>
      <c r="AL131" s="771"/>
      <c r="AM131" s="771"/>
      <c r="AN131" s="771"/>
      <c r="AO131" s="772"/>
      <c r="AP131" s="774"/>
      <c r="AQ131" s="775"/>
      <c r="AR131" s="775"/>
      <c r="AS131" s="775"/>
      <c r="AT131" s="776"/>
      <c r="AU131" s="67"/>
      <c r="AV131" s="67"/>
      <c r="AW131" s="67"/>
      <c r="AX131" s="777" t="s">
        <v>61</v>
      </c>
      <c r="AY131" s="778"/>
      <c r="AZ131" s="778"/>
      <c r="BA131" s="778"/>
      <c r="BB131" s="778"/>
      <c r="BC131" s="778"/>
      <c r="BD131" s="778"/>
      <c r="BE131" s="779"/>
      <c r="BF131" s="780">
        <v>3.3</v>
      </c>
      <c r="BG131" s="781"/>
      <c r="BH131" s="781"/>
      <c r="BI131" s="781"/>
      <c r="BJ131" s="781"/>
      <c r="BK131" s="781"/>
      <c r="BL131" s="782"/>
      <c r="BM131" s="780">
        <v>350</v>
      </c>
      <c r="BN131" s="781"/>
      <c r="BO131" s="781"/>
      <c r="BP131" s="781"/>
      <c r="BQ131" s="781"/>
      <c r="BR131" s="781"/>
      <c r="BS131" s="782"/>
      <c r="BT131" s="783"/>
      <c r="BU131" s="784"/>
      <c r="BV131" s="784"/>
      <c r="BW131" s="784"/>
      <c r="BX131" s="784"/>
      <c r="BY131" s="784"/>
      <c r="BZ131" s="785"/>
      <c r="CA131" s="70"/>
      <c r="CB131" s="70"/>
      <c r="CC131" s="70"/>
      <c r="CD131" s="70"/>
      <c r="CE131" s="70"/>
      <c r="CF131" s="70"/>
      <c r="CG131" s="70"/>
      <c r="CH131" s="70"/>
      <c r="CI131" s="70"/>
      <c r="CJ131" s="70"/>
      <c r="CK131" s="70"/>
      <c r="CL131" s="70"/>
      <c r="CM131" s="70"/>
      <c r="CN131" s="70"/>
      <c r="CO131" s="70"/>
      <c r="CP131" s="70"/>
      <c r="CQ131" s="70"/>
      <c r="CR131" s="70"/>
      <c r="CS131" s="70"/>
      <c r="CT131" s="70"/>
      <c r="CU131" s="70"/>
      <c r="CV131" s="70"/>
      <c r="CW131" s="70"/>
      <c r="CX131" s="70"/>
      <c r="CY131" s="70"/>
      <c r="CZ131" s="70"/>
      <c r="DA131" s="70"/>
      <c r="DB131" s="70"/>
      <c r="DC131" s="70"/>
      <c r="DD131" s="70"/>
      <c r="DE131" s="70"/>
      <c r="DF131" s="70"/>
      <c r="DG131" s="70"/>
      <c r="DH131" s="70"/>
      <c r="DI131" s="70"/>
      <c r="DJ131" s="70"/>
      <c r="DK131" s="70"/>
      <c r="DL131" s="70"/>
      <c r="DM131" s="70"/>
      <c r="DN131" s="70"/>
      <c r="DO131" s="70"/>
      <c r="DP131" s="67"/>
      <c r="DQ131" s="67"/>
      <c r="DR131" s="67"/>
      <c r="DS131" s="67"/>
      <c r="DT131" s="67"/>
      <c r="DU131" s="67"/>
      <c r="DV131" s="67"/>
      <c r="DW131" s="67"/>
      <c r="DX131" s="67"/>
      <c r="DY131" s="67"/>
      <c r="DZ131" s="67"/>
    </row>
    <row r="132" spans="1:131" s="48" customFormat="1" ht="26.25" customHeight="1" x14ac:dyDescent="0.2">
      <c r="A132" s="731" t="s">
        <v>117</v>
      </c>
      <c r="B132" s="732"/>
      <c r="C132" s="732"/>
      <c r="D132" s="732"/>
      <c r="E132" s="732"/>
      <c r="F132" s="732"/>
      <c r="G132" s="732"/>
      <c r="H132" s="732"/>
      <c r="I132" s="732"/>
      <c r="J132" s="732"/>
      <c r="K132" s="732"/>
      <c r="L132" s="732"/>
      <c r="M132" s="732"/>
      <c r="N132" s="732"/>
      <c r="O132" s="732"/>
      <c r="P132" s="732"/>
      <c r="Q132" s="732"/>
      <c r="R132" s="732"/>
      <c r="S132" s="732"/>
      <c r="T132" s="732"/>
      <c r="U132" s="732"/>
      <c r="V132" s="706" t="s">
        <v>496</v>
      </c>
      <c r="W132" s="706"/>
      <c r="X132" s="706"/>
      <c r="Y132" s="706"/>
      <c r="Z132" s="707"/>
      <c r="AA132" s="708">
        <v>5.278342941</v>
      </c>
      <c r="AB132" s="709"/>
      <c r="AC132" s="709"/>
      <c r="AD132" s="709"/>
      <c r="AE132" s="710"/>
      <c r="AF132" s="711">
        <v>4.6300366149999999</v>
      </c>
      <c r="AG132" s="709"/>
      <c r="AH132" s="709"/>
      <c r="AI132" s="709"/>
      <c r="AJ132" s="710"/>
      <c r="AK132" s="711">
        <v>4.3458974660000003</v>
      </c>
      <c r="AL132" s="709"/>
      <c r="AM132" s="709"/>
      <c r="AN132" s="709"/>
      <c r="AO132" s="710"/>
      <c r="AP132" s="712"/>
      <c r="AQ132" s="713"/>
      <c r="AR132" s="713"/>
      <c r="AS132" s="713"/>
      <c r="AT132" s="714"/>
      <c r="AU132" s="66"/>
      <c r="AV132" s="67"/>
      <c r="AW132" s="67"/>
      <c r="AX132" s="67"/>
      <c r="AY132" s="67"/>
      <c r="AZ132" s="67"/>
      <c r="BA132" s="67"/>
      <c r="BB132" s="67"/>
      <c r="BC132" s="67"/>
      <c r="BD132" s="67"/>
      <c r="BE132" s="67"/>
      <c r="BF132" s="67"/>
      <c r="BG132" s="67"/>
      <c r="BH132" s="67"/>
      <c r="BI132" s="67"/>
      <c r="BJ132" s="67"/>
      <c r="BK132" s="67"/>
      <c r="BL132" s="67"/>
      <c r="BM132" s="67"/>
      <c r="BN132" s="67"/>
      <c r="BO132" s="67"/>
      <c r="BP132" s="67"/>
      <c r="BQ132" s="67"/>
      <c r="BR132" s="67"/>
      <c r="BS132" s="67"/>
      <c r="BT132" s="67"/>
      <c r="BU132" s="67"/>
      <c r="BV132" s="67"/>
      <c r="BW132" s="67"/>
      <c r="BX132" s="67"/>
      <c r="BY132" s="67"/>
      <c r="BZ132" s="67"/>
      <c r="CA132" s="70"/>
      <c r="CB132" s="70"/>
      <c r="CC132" s="70"/>
      <c r="CD132" s="70"/>
      <c r="CE132" s="70"/>
      <c r="CF132" s="70"/>
      <c r="CG132" s="70"/>
      <c r="CH132" s="70"/>
      <c r="CI132" s="70"/>
      <c r="CJ132" s="70"/>
      <c r="CK132" s="70"/>
      <c r="CL132" s="70"/>
      <c r="CM132" s="70"/>
      <c r="CN132" s="70"/>
      <c r="CO132" s="70"/>
      <c r="CP132" s="70"/>
      <c r="CQ132" s="70"/>
      <c r="CR132" s="70"/>
      <c r="CS132" s="70"/>
      <c r="CT132" s="70"/>
      <c r="CU132" s="70"/>
      <c r="CV132" s="70"/>
      <c r="CW132" s="70"/>
      <c r="CX132" s="70"/>
      <c r="CY132" s="70"/>
      <c r="CZ132" s="70"/>
      <c r="DA132" s="70"/>
      <c r="DB132" s="70"/>
      <c r="DC132" s="70"/>
      <c r="DD132" s="70"/>
      <c r="DE132" s="70"/>
      <c r="DF132" s="70"/>
      <c r="DG132" s="70"/>
      <c r="DH132" s="70"/>
      <c r="DI132" s="70"/>
      <c r="DJ132" s="70"/>
      <c r="DK132" s="70"/>
      <c r="DL132" s="70"/>
      <c r="DM132" s="70"/>
      <c r="DN132" s="70"/>
      <c r="DO132" s="70"/>
      <c r="DP132" s="67"/>
      <c r="DQ132" s="67"/>
      <c r="DR132" s="67"/>
      <c r="DS132" s="67"/>
      <c r="DT132" s="67"/>
      <c r="DU132" s="67"/>
      <c r="DV132" s="67"/>
      <c r="DW132" s="67"/>
      <c r="DX132" s="67"/>
      <c r="DY132" s="67"/>
      <c r="DZ132" s="67"/>
    </row>
    <row r="133" spans="1:131" s="48" customFormat="1" ht="26.25" customHeight="1" x14ac:dyDescent="0.2">
      <c r="A133" s="733"/>
      <c r="B133" s="734"/>
      <c r="C133" s="734"/>
      <c r="D133" s="734"/>
      <c r="E133" s="734"/>
      <c r="F133" s="734"/>
      <c r="G133" s="734"/>
      <c r="H133" s="734"/>
      <c r="I133" s="734"/>
      <c r="J133" s="734"/>
      <c r="K133" s="734"/>
      <c r="L133" s="734"/>
      <c r="M133" s="734"/>
      <c r="N133" s="734"/>
      <c r="O133" s="734"/>
      <c r="P133" s="734"/>
      <c r="Q133" s="734"/>
      <c r="R133" s="734"/>
      <c r="S133" s="734"/>
      <c r="T133" s="734"/>
      <c r="U133" s="734"/>
      <c r="V133" s="715" t="s">
        <v>55</v>
      </c>
      <c r="W133" s="715"/>
      <c r="X133" s="715"/>
      <c r="Y133" s="715"/>
      <c r="Z133" s="716"/>
      <c r="AA133" s="717">
        <v>4.5999999999999996</v>
      </c>
      <c r="AB133" s="718"/>
      <c r="AC133" s="718"/>
      <c r="AD133" s="718"/>
      <c r="AE133" s="719"/>
      <c r="AF133" s="717">
        <v>4.8</v>
      </c>
      <c r="AG133" s="718"/>
      <c r="AH133" s="718"/>
      <c r="AI133" s="718"/>
      <c r="AJ133" s="719"/>
      <c r="AK133" s="717">
        <v>4.7</v>
      </c>
      <c r="AL133" s="718"/>
      <c r="AM133" s="718"/>
      <c r="AN133" s="718"/>
      <c r="AO133" s="719"/>
      <c r="AP133" s="720"/>
      <c r="AQ133" s="721"/>
      <c r="AR133" s="721"/>
      <c r="AS133" s="721"/>
      <c r="AT133" s="722"/>
      <c r="AU133" s="67"/>
      <c r="AV133" s="67"/>
      <c r="AW133" s="67"/>
      <c r="AX133" s="67"/>
      <c r="AY133" s="67"/>
      <c r="AZ133" s="67"/>
      <c r="BA133" s="67"/>
      <c r="BB133" s="67"/>
      <c r="BC133" s="67"/>
      <c r="BD133" s="67"/>
      <c r="BE133" s="67"/>
      <c r="BF133" s="67"/>
      <c r="BG133" s="67"/>
      <c r="BH133" s="67"/>
      <c r="BI133" s="67"/>
      <c r="BJ133" s="67"/>
      <c r="BK133" s="67"/>
      <c r="BL133" s="67"/>
      <c r="BM133" s="67"/>
      <c r="BN133" s="70"/>
      <c r="BO133" s="70"/>
      <c r="BP133" s="70"/>
      <c r="BQ133" s="70"/>
      <c r="BR133" s="70"/>
      <c r="BS133" s="70"/>
      <c r="BT133" s="70"/>
      <c r="BU133" s="70"/>
      <c r="BV133" s="70"/>
      <c r="BW133" s="70"/>
      <c r="BX133" s="70"/>
      <c r="BY133" s="70"/>
      <c r="BZ133" s="70"/>
      <c r="CA133" s="70"/>
      <c r="CB133" s="70"/>
      <c r="CC133" s="70"/>
      <c r="CD133" s="70"/>
      <c r="CE133" s="70"/>
      <c r="CF133" s="70"/>
      <c r="CG133" s="70"/>
      <c r="CH133" s="70"/>
      <c r="CI133" s="70"/>
      <c r="CJ133" s="70"/>
      <c r="CK133" s="70"/>
      <c r="CL133" s="70"/>
      <c r="CM133" s="70"/>
      <c r="CN133" s="70"/>
      <c r="CO133" s="70"/>
      <c r="CP133" s="70"/>
      <c r="CQ133" s="70"/>
      <c r="CR133" s="70"/>
      <c r="CS133" s="70"/>
      <c r="CT133" s="70"/>
      <c r="CU133" s="70"/>
      <c r="CV133" s="70"/>
      <c r="CW133" s="70"/>
      <c r="CX133" s="70"/>
      <c r="CY133" s="70"/>
      <c r="CZ133" s="70"/>
      <c r="DA133" s="70"/>
      <c r="DB133" s="70"/>
      <c r="DC133" s="70"/>
      <c r="DD133" s="70"/>
      <c r="DE133" s="70"/>
      <c r="DF133" s="70"/>
      <c r="DG133" s="70"/>
      <c r="DH133" s="70"/>
      <c r="DI133" s="70"/>
      <c r="DJ133" s="70"/>
      <c r="DK133" s="70"/>
      <c r="DL133" s="70"/>
      <c r="DM133" s="70"/>
      <c r="DN133" s="70"/>
      <c r="DO133" s="70"/>
      <c r="DP133" s="67"/>
      <c r="DQ133" s="67"/>
      <c r="DR133" s="67"/>
      <c r="DS133" s="67"/>
      <c r="DT133" s="67"/>
      <c r="DU133" s="67"/>
      <c r="DV133" s="67"/>
      <c r="DW133" s="67"/>
      <c r="DX133" s="67"/>
      <c r="DY133" s="67"/>
      <c r="DZ133" s="67"/>
    </row>
    <row r="134" spans="1:131" ht="11.25" customHeight="1" x14ac:dyDescent="0.2">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61"/>
      <c r="AO134" s="61"/>
      <c r="AP134" s="61"/>
      <c r="AQ134" s="61"/>
      <c r="AR134" s="61"/>
      <c r="AS134" s="61"/>
      <c r="AT134" s="61"/>
      <c r="AU134" s="67"/>
      <c r="AV134" s="67"/>
      <c r="AW134" s="67"/>
      <c r="AX134" s="67"/>
      <c r="AY134" s="67"/>
      <c r="AZ134" s="67"/>
      <c r="BA134" s="67"/>
      <c r="BB134" s="67"/>
      <c r="BC134" s="67"/>
      <c r="BD134" s="67"/>
      <c r="BE134" s="67"/>
      <c r="BF134" s="67"/>
      <c r="BG134" s="67"/>
      <c r="BH134" s="67"/>
      <c r="BI134" s="67"/>
      <c r="BJ134" s="67"/>
      <c r="BK134" s="67"/>
      <c r="BL134" s="67"/>
      <c r="BM134" s="67"/>
      <c r="BN134" s="70"/>
      <c r="BO134" s="70"/>
      <c r="BP134" s="70"/>
      <c r="BQ134" s="70"/>
      <c r="BR134" s="70"/>
      <c r="BS134" s="70"/>
      <c r="BT134" s="70"/>
      <c r="BU134" s="70"/>
      <c r="BV134" s="70"/>
      <c r="BW134" s="70"/>
      <c r="BX134" s="70"/>
      <c r="BY134" s="70"/>
      <c r="BZ134" s="70"/>
      <c r="CA134" s="70"/>
      <c r="CB134" s="70"/>
      <c r="CC134" s="70"/>
      <c r="CD134" s="70"/>
      <c r="CE134" s="70"/>
      <c r="CF134" s="70"/>
      <c r="CG134" s="70"/>
      <c r="CH134" s="70"/>
      <c r="CI134" s="70"/>
      <c r="CJ134" s="70"/>
      <c r="CK134" s="70"/>
      <c r="CL134" s="70"/>
      <c r="CM134" s="70"/>
      <c r="CN134" s="70"/>
      <c r="CO134" s="70"/>
      <c r="CP134" s="70"/>
      <c r="CQ134" s="70"/>
      <c r="CR134" s="70"/>
      <c r="CS134" s="70"/>
      <c r="CT134" s="70"/>
      <c r="CU134" s="70"/>
      <c r="CV134" s="70"/>
      <c r="CW134" s="70"/>
      <c r="CX134" s="70"/>
      <c r="CY134" s="70"/>
      <c r="CZ134" s="70"/>
      <c r="DA134" s="70"/>
      <c r="DB134" s="70"/>
      <c r="DC134" s="70"/>
      <c r="DD134" s="70"/>
      <c r="DE134" s="70"/>
      <c r="DF134" s="70"/>
      <c r="DG134" s="70"/>
      <c r="DH134" s="70"/>
      <c r="DI134" s="70"/>
      <c r="DJ134" s="70"/>
      <c r="DK134" s="70"/>
      <c r="DL134" s="70"/>
      <c r="DM134" s="70"/>
      <c r="DN134" s="70"/>
      <c r="DO134" s="70"/>
      <c r="DP134" s="67"/>
      <c r="DQ134" s="67"/>
      <c r="DR134" s="67"/>
      <c r="DS134" s="67"/>
      <c r="DT134" s="67"/>
      <c r="DU134" s="67"/>
      <c r="DV134" s="67"/>
      <c r="DW134" s="67"/>
      <c r="DX134" s="67"/>
      <c r="DY134" s="67"/>
      <c r="DZ134" s="67"/>
      <c r="EA134" s="48"/>
    </row>
    <row r="135" spans="1:131" ht="14.4" hidden="1" x14ac:dyDescent="0.2">
      <c r="AU135" s="61"/>
      <c r="AV135" s="61"/>
      <c r="AW135" s="61"/>
      <c r="AX135" s="61"/>
      <c r="AY135" s="61"/>
      <c r="AZ135" s="61"/>
      <c r="BA135" s="61"/>
      <c r="BB135" s="61"/>
      <c r="BC135" s="61"/>
      <c r="BD135" s="61"/>
      <c r="BE135" s="61"/>
      <c r="BF135" s="61"/>
      <c r="BG135" s="61"/>
      <c r="BH135" s="61"/>
      <c r="BI135" s="61"/>
      <c r="BJ135" s="61"/>
      <c r="BK135" s="61"/>
      <c r="BL135" s="61"/>
      <c r="BM135" s="61"/>
      <c r="BN135" s="61"/>
      <c r="BO135" s="61"/>
      <c r="BP135" s="61"/>
      <c r="BQ135" s="61"/>
      <c r="BR135" s="61"/>
      <c r="BS135" s="61"/>
      <c r="BT135" s="61"/>
      <c r="BU135" s="61"/>
      <c r="BV135" s="61"/>
      <c r="BW135" s="61"/>
      <c r="BX135" s="61"/>
      <c r="BY135" s="61"/>
      <c r="BZ135" s="61"/>
      <c r="CA135" s="61"/>
      <c r="CB135" s="61"/>
      <c r="CC135" s="61"/>
      <c r="CD135" s="61"/>
      <c r="CE135" s="61"/>
      <c r="CF135" s="61"/>
      <c r="CG135" s="61"/>
      <c r="CH135" s="61"/>
      <c r="CI135" s="61"/>
      <c r="CJ135" s="61"/>
      <c r="CK135" s="61"/>
      <c r="CL135" s="61"/>
      <c r="CM135" s="61"/>
      <c r="CN135" s="61"/>
      <c r="CO135" s="61"/>
      <c r="CP135" s="61"/>
      <c r="CQ135" s="61"/>
      <c r="CR135" s="61"/>
      <c r="CS135" s="61"/>
      <c r="CT135" s="61"/>
      <c r="CU135" s="61"/>
      <c r="CV135" s="61"/>
      <c r="CW135" s="61"/>
      <c r="CX135" s="61"/>
      <c r="CY135" s="61"/>
      <c r="CZ135" s="61"/>
      <c r="DA135" s="61"/>
      <c r="DB135" s="61"/>
      <c r="DC135" s="61"/>
      <c r="DD135" s="61"/>
      <c r="DE135" s="61"/>
      <c r="DF135" s="61"/>
      <c r="DG135" s="61"/>
      <c r="DH135" s="61"/>
      <c r="DI135" s="61"/>
      <c r="DJ135" s="61"/>
      <c r="DK135" s="61"/>
      <c r="DL135" s="61"/>
      <c r="DM135" s="61"/>
      <c r="DN135" s="61"/>
      <c r="DO135" s="61"/>
      <c r="DP135" s="61"/>
      <c r="DQ135" s="61"/>
      <c r="DR135" s="61"/>
      <c r="DS135" s="61"/>
      <c r="DT135" s="61"/>
      <c r="DU135" s="61"/>
      <c r="DV135" s="61"/>
      <c r="DW135" s="61"/>
      <c r="DX135" s="61"/>
      <c r="DY135" s="61"/>
      <c r="DZ135" s="61"/>
    </row>
  </sheetData>
  <sheetProtection algorithmName="SHA-512" hashValue="MYBK4ymyWN5V3hiepZ/gcmyhTbQAI76Qls0zcK3FAisjZBV/kSnt3Ct6yoKx/n0no2jgj4dEk07CmZWWVljQpQ==" saltValue="rSek1nslWXhQjeym1luZWw==" spinCount="100000" sheet="1" objects="1" scenarios="1" formatRows="0"/>
  <mergeCells count="2035">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DV9:DZ9"/>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CH14:CL14"/>
    <mergeCell ref="CM14:CQ14"/>
    <mergeCell ref="CR14:CV14"/>
    <mergeCell ref="CW14:DA14"/>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DB16:DF16"/>
    <mergeCell ref="DG16:DK16"/>
    <mergeCell ref="DL16:DP16"/>
    <mergeCell ref="DQ16:DU16"/>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AZ22:BD22"/>
    <mergeCell ref="BS22:CG22"/>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DL25:DP25"/>
    <mergeCell ref="DQ25:DU25"/>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BE30:BI30"/>
    <mergeCell ref="BS30:CG30"/>
    <mergeCell ref="CH30:CL30"/>
    <mergeCell ref="CM30:CQ30"/>
    <mergeCell ref="CR30:CV30"/>
    <mergeCell ref="CW30:DA30"/>
    <mergeCell ref="DB30:DF30"/>
    <mergeCell ref="DG30:DK30"/>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BS32:CG32"/>
    <mergeCell ref="CH32:CL32"/>
    <mergeCell ref="CM32:CQ32"/>
    <mergeCell ref="CR32:CV32"/>
    <mergeCell ref="CW32:DA32"/>
    <mergeCell ref="DB32:DF32"/>
    <mergeCell ref="DG32:DK32"/>
    <mergeCell ref="BE36:BI36"/>
    <mergeCell ref="BS36:CG36"/>
    <mergeCell ref="CH36:CL36"/>
    <mergeCell ref="CM36:CQ36"/>
    <mergeCell ref="CR36:CV36"/>
    <mergeCell ref="CW36:DA36"/>
    <mergeCell ref="DB36:DF36"/>
    <mergeCell ref="DG36:DK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38:DP38"/>
    <mergeCell ref="BS38:CG38"/>
    <mergeCell ref="CH38:CL38"/>
    <mergeCell ref="CM38:CQ38"/>
    <mergeCell ref="CR38:CV38"/>
    <mergeCell ref="CW38:DA38"/>
    <mergeCell ref="DB38:DF38"/>
    <mergeCell ref="DG38:DK38"/>
    <mergeCell ref="BE42:BI42"/>
    <mergeCell ref="BS42:CG42"/>
    <mergeCell ref="CH42:CL42"/>
    <mergeCell ref="CM42:CQ42"/>
    <mergeCell ref="CR42:CV42"/>
    <mergeCell ref="CW42:DA42"/>
    <mergeCell ref="DB42:DF42"/>
    <mergeCell ref="DG42:DK42"/>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BS44:CG44"/>
    <mergeCell ref="CH44:CL44"/>
    <mergeCell ref="CM44:CQ44"/>
    <mergeCell ref="CR44:CV44"/>
    <mergeCell ref="CW44:DA44"/>
    <mergeCell ref="DB44:DF44"/>
    <mergeCell ref="DG44:DK44"/>
    <mergeCell ref="BE48:BI48"/>
    <mergeCell ref="BS48:CG48"/>
    <mergeCell ref="CH48:CL48"/>
    <mergeCell ref="CM48:CQ48"/>
    <mergeCell ref="CR48:CV48"/>
    <mergeCell ref="CW48:DA48"/>
    <mergeCell ref="DB48:DF48"/>
    <mergeCell ref="DG48:DK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BS50:CG50"/>
    <mergeCell ref="CH50:CL50"/>
    <mergeCell ref="CM50:CQ50"/>
    <mergeCell ref="CR50:CV50"/>
    <mergeCell ref="CW50:DA50"/>
    <mergeCell ref="DB50:DF50"/>
    <mergeCell ref="DG50:DK50"/>
    <mergeCell ref="BE54:BI54"/>
    <mergeCell ref="BS54:CG54"/>
    <mergeCell ref="CH54:CL54"/>
    <mergeCell ref="CM54:CQ54"/>
    <mergeCell ref="CR54:CV54"/>
    <mergeCell ref="CW54:DA54"/>
    <mergeCell ref="DB54:DF54"/>
    <mergeCell ref="DG54:DK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Q56:U56"/>
    <mergeCell ref="V56:Z56"/>
    <mergeCell ref="AA56:AE56"/>
    <mergeCell ref="AF56:AJ56"/>
    <mergeCell ref="AK56:AO56"/>
    <mergeCell ref="AP56:AT56"/>
    <mergeCell ref="AU56:AY56"/>
    <mergeCell ref="AZ56:BD56"/>
    <mergeCell ref="BE56:BI56"/>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6:DP56"/>
    <mergeCell ref="BS56:CG56"/>
    <mergeCell ref="CH56:CL56"/>
    <mergeCell ref="CM56:CQ56"/>
    <mergeCell ref="CR56:CV56"/>
    <mergeCell ref="CW56:DA56"/>
    <mergeCell ref="DB56:DF56"/>
    <mergeCell ref="DG56:DK56"/>
    <mergeCell ref="BE60:BI60"/>
    <mergeCell ref="BS60:CG60"/>
    <mergeCell ref="CH60:CL60"/>
    <mergeCell ref="CM60:CQ60"/>
    <mergeCell ref="CR60:CV60"/>
    <mergeCell ref="CW60:DA60"/>
    <mergeCell ref="DB60:DF60"/>
    <mergeCell ref="DG60:DK60"/>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0:P60"/>
    <mergeCell ref="Q60:U60"/>
    <mergeCell ref="V60:Z60"/>
    <mergeCell ref="AA60:AE60"/>
    <mergeCell ref="AF60:AJ60"/>
    <mergeCell ref="AK60:AO60"/>
    <mergeCell ref="AP60:AT60"/>
    <mergeCell ref="AU60:AY60"/>
    <mergeCell ref="AZ60:BD60"/>
    <mergeCell ref="DG63:DK63"/>
    <mergeCell ref="DL63:DP63"/>
    <mergeCell ref="DQ63:DU63"/>
    <mergeCell ref="DV63:DZ63"/>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Q68:DU68"/>
    <mergeCell ref="DV68:DZ68"/>
    <mergeCell ref="CH65:CL65"/>
    <mergeCell ref="CM65:CQ65"/>
    <mergeCell ref="CR65:CV65"/>
    <mergeCell ref="CW65:DA65"/>
    <mergeCell ref="DB65:DF65"/>
    <mergeCell ref="DG65:DK65"/>
    <mergeCell ref="DL65:DP65"/>
    <mergeCell ref="DQ65:DU65"/>
    <mergeCell ref="DV65:DZ65"/>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CM68:CQ68"/>
    <mergeCell ref="CR68:CV68"/>
    <mergeCell ref="CW68:DA68"/>
    <mergeCell ref="DB68:DF68"/>
    <mergeCell ref="DG68:DK68"/>
    <mergeCell ref="DL68:DP68"/>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B69:P69"/>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AU110:AY119"/>
    <mergeCell ref="CK110:CL119"/>
    <mergeCell ref="C116:Z116"/>
    <mergeCell ref="AA116:AE116"/>
    <mergeCell ref="AF116:AJ116"/>
    <mergeCell ref="AK116:AO116"/>
    <mergeCell ref="AP116:AT116"/>
    <mergeCell ref="AU120:AY123"/>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DV125:DZ125"/>
    <mergeCell ref="CK120:CO124"/>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BF127:BL127"/>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K125:CO128"/>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112:B116"/>
    <mergeCell ref="A132:U133"/>
    <mergeCell ref="A119:B127"/>
    <mergeCell ref="A130:V130"/>
    <mergeCell ref="W130:Z130"/>
    <mergeCell ref="AA130:AE130"/>
    <mergeCell ref="AF130:AJ130"/>
    <mergeCell ref="AK130:AO130"/>
    <mergeCell ref="AP130:AT130"/>
    <mergeCell ref="A118:Z118"/>
    <mergeCell ref="AA118:AE118"/>
    <mergeCell ref="AF118:AJ118"/>
    <mergeCell ref="AK118:AO118"/>
    <mergeCell ref="AP118:AT118"/>
    <mergeCell ref="C114:Z114"/>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BS64:CG64"/>
    <mergeCell ref="CH64:CL64"/>
    <mergeCell ref="CM64:CQ64"/>
    <mergeCell ref="CR64:CV64"/>
    <mergeCell ref="CW64:DA64"/>
    <mergeCell ref="DB64:DF64"/>
    <mergeCell ref="DG64:DK64"/>
    <mergeCell ref="DL64:DP64"/>
    <mergeCell ref="DQ64:DU64"/>
    <mergeCell ref="DV64:DZ64"/>
    <mergeCell ref="BS65:CG65"/>
  </mergeCells>
  <phoneticPr fontId="5"/>
  <printOptions horizontalCentered="1"/>
  <pageMargins left="0" right="0" top="0.39370078740157483" bottom="0.39370078740157483" header="0.19685039370078741" footer="0.19685039370078741"/>
  <pageSetup paperSize="8" scale="39" orientation="portrait" cellComments="asDisplayed" horizontalDpi="300" verticalDpi="300" r:id="rId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77" customWidth="1"/>
    <col min="121" max="121" width="0" style="78" hidden="1" customWidth="1"/>
    <col min="122" max="122" width="9" style="78" hidden="1" customWidth="1"/>
    <col min="123" max="16384" width="9" style="78" hidden="1"/>
  </cols>
  <sheetData>
    <row r="1" spans="1:120" ht="13.2" x14ac:dyDescent="0.2">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78"/>
    </row>
    <row r="17" spans="119:120" ht="13.2" x14ac:dyDescent="0.2">
      <c r="DP17" s="78"/>
    </row>
    <row r="18" spans="119:120" ht="13.2" x14ac:dyDescent="0.2"/>
    <row r="19" spans="119:120" ht="13.2" x14ac:dyDescent="0.2"/>
    <row r="20" spans="119:120" ht="13.2" x14ac:dyDescent="0.2">
      <c r="DO20" s="78"/>
      <c r="DP20" s="78"/>
    </row>
    <row r="21" spans="119:120" ht="13.2" x14ac:dyDescent="0.2">
      <c r="DP21" s="78"/>
    </row>
    <row r="22" spans="119:120" ht="13.2" x14ac:dyDescent="0.2"/>
    <row r="23" spans="119:120" ht="13.2" x14ac:dyDescent="0.2">
      <c r="DO23" s="78"/>
      <c r="DP23" s="78"/>
    </row>
    <row r="24" spans="119:120" ht="13.2" x14ac:dyDescent="0.2">
      <c r="DP24" s="78"/>
    </row>
    <row r="25" spans="119:120" ht="13.2" x14ac:dyDescent="0.2">
      <c r="DP25" s="78"/>
    </row>
    <row r="26" spans="119:120" ht="13.2" x14ac:dyDescent="0.2">
      <c r="DO26" s="78"/>
      <c r="DP26" s="78"/>
    </row>
    <row r="27" spans="119:120" ht="13.2" x14ac:dyDescent="0.2"/>
    <row r="28" spans="119:120" ht="13.2" x14ac:dyDescent="0.2">
      <c r="DO28" s="78"/>
      <c r="DP28" s="78"/>
    </row>
    <row r="29" spans="119:120" ht="13.2" x14ac:dyDescent="0.2">
      <c r="DP29" s="78"/>
    </row>
    <row r="30" spans="119:120" ht="13.2" x14ac:dyDescent="0.2"/>
    <row r="31" spans="119:120" ht="13.2" x14ac:dyDescent="0.2">
      <c r="DO31" s="78"/>
      <c r="DP31" s="78"/>
    </row>
    <row r="32" spans="119:120" ht="13.2" x14ac:dyDescent="0.2"/>
    <row r="33" spans="98:120" ht="13.2" x14ac:dyDescent="0.2">
      <c r="DO33" s="78"/>
      <c r="DP33" s="78"/>
    </row>
    <row r="34" spans="98:120" ht="13.2" x14ac:dyDescent="0.2">
      <c r="DM34" s="78"/>
    </row>
    <row r="35" spans="98:120" ht="13.2" x14ac:dyDescent="0.2">
      <c r="CT35" s="78"/>
      <c r="CU35" s="78"/>
      <c r="CV35" s="78"/>
      <c r="CY35" s="78"/>
      <c r="CZ35" s="78"/>
      <c r="DA35" s="78"/>
      <c r="DD35" s="78"/>
      <c r="DE35" s="78"/>
      <c r="DF35" s="78"/>
      <c r="DI35" s="78"/>
      <c r="DJ35" s="78"/>
      <c r="DK35" s="78"/>
      <c r="DM35" s="78"/>
      <c r="DN35" s="78"/>
      <c r="DO35" s="78"/>
      <c r="DP35" s="78"/>
    </row>
    <row r="36" spans="98:120" ht="13.2" x14ac:dyDescent="0.2"/>
    <row r="37" spans="98:120" ht="13.2" x14ac:dyDescent="0.2">
      <c r="CW37" s="78"/>
      <c r="DB37" s="78"/>
      <c r="DG37" s="78"/>
      <c r="DL37" s="78"/>
      <c r="DP37" s="78"/>
    </row>
    <row r="38" spans="98:120" ht="13.2" x14ac:dyDescent="0.2">
      <c r="CT38" s="78"/>
      <c r="CU38" s="78"/>
      <c r="CV38" s="78"/>
      <c r="CW38" s="78"/>
      <c r="CY38" s="78"/>
      <c r="CZ38" s="78"/>
      <c r="DA38" s="78"/>
      <c r="DB38" s="78"/>
      <c r="DD38" s="78"/>
      <c r="DE38" s="78"/>
      <c r="DF38" s="78"/>
      <c r="DG38" s="78"/>
      <c r="DI38" s="78"/>
      <c r="DJ38" s="78"/>
      <c r="DK38" s="78"/>
      <c r="DL38" s="78"/>
      <c r="DN38" s="78"/>
      <c r="DO38" s="78"/>
      <c r="DP38" s="78"/>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78"/>
      <c r="DO49" s="78"/>
      <c r="DP49" s="78"/>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78"/>
      <c r="CS63" s="78"/>
      <c r="CX63" s="78"/>
      <c r="DC63" s="78"/>
      <c r="DH63" s="78"/>
    </row>
    <row r="64" spans="22:120" ht="13.2" x14ac:dyDescent="0.2">
      <c r="V64" s="78"/>
    </row>
    <row r="65" spans="15:120" ht="13.2" x14ac:dyDescent="0.2">
      <c r="X65" s="78"/>
      <c r="Z65" s="78"/>
      <c r="AA65" s="78"/>
      <c r="AB65" s="78"/>
      <c r="AC65" s="78"/>
      <c r="AD65" s="78"/>
      <c r="AE65" s="78"/>
      <c r="AF65" s="78"/>
      <c r="AG65" s="78"/>
      <c r="AH65" s="78"/>
      <c r="AI65" s="78"/>
      <c r="AJ65" s="78"/>
      <c r="AK65" s="78"/>
      <c r="AL65" s="78"/>
      <c r="AM65" s="78"/>
      <c r="AN65" s="78"/>
      <c r="AO65" s="78"/>
      <c r="AP65" s="78"/>
      <c r="AQ65" s="78"/>
      <c r="AR65" s="78"/>
      <c r="AS65" s="78"/>
      <c r="AT65" s="78"/>
      <c r="AU65" s="78"/>
      <c r="AV65" s="78"/>
      <c r="AW65" s="78"/>
      <c r="AX65" s="78"/>
      <c r="AY65" s="78"/>
      <c r="AZ65" s="78"/>
      <c r="BA65" s="78"/>
      <c r="BB65" s="78"/>
      <c r="BC65" s="78"/>
      <c r="BD65" s="78"/>
      <c r="BE65" s="78"/>
      <c r="BF65" s="78"/>
      <c r="BG65" s="78"/>
      <c r="BH65" s="78"/>
      <c r="BI65" s="78"/>
      <c r="BJ65" s="78"/>
      <c r="BK65" s="78"/>
      <c r="BL65" s="78"/>
      <c r="BM65" s="78"/>
      <c r="BN65" s="78"/>
      <c r="BO65" s="78"/>
      <c r="BP65" s="78"/>
      <c r="BQ65" s="78"/>
      <c r="BR65" s="78"/>
      <c r="BS65" s="78"/>
      <c r="BT65" s="78"/>
      <c r="BU65" s="78"/>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U65" s="78"/>
      <c r="CZ65" s="78"/>
      <c r="DE65" s="78"/>
      <c r="DJ65" s="78"/>
    </row>
    <row r="66" spans="15:120" ht="13.2" x14ac:dyDescent="0.2">
      <c r="Q66" s="78"/>
      <c r="S66" s="78"/>
      <c r="U66" s="78"/>
      <c r="DM66" s="78"/>
    </row>
    <row r="67" spans="15:120" ht="13.2" x14ac:dyDescent="0.2">
      <c r="O67" s="78"/>
      <c r="P67" s="78"/>
      <c r="R67" s="78"/>
      <c r="T67" s="78"/>
      <c r="Y67" s="78"/>
      <c r="CT67" s="78"/>
      <c r="CV67" s="78"/>
      <c r="CW67" s="78"/>
      <c r="CY67" s="78"/>
      <c r="DA67" s="78"/>
      <c r="DB67" s="78"/>
      <c r="DD67" s="78"/>
      <c r="DF67" s="78"/>
      <c r="DG67" s="78"/>
      <c r="DI67" s="78"/>
      <c r="DK67" s="78"/>
      <c r="DL67" s="78"/>
      <c r="DN67" s="78"/>
      <c r="DO67" s="78"/>
      <c r="DP67" s="78"/>
    </row>
    <row r="68" spans="15:120" ht="13.2" x14ac:dyDescent="0.2"/>
    <row r="69" spans="15:120" ht="13.2" x14ac:dyDescent="0.2"/>
    <row r="70" spans="15:120" ht="13.2" x14ac:dyDescent="0.2"/>
    <row r="71" spans="15:120" ht="13.2" x14ac:dyDescent="0.2"/>
    <row r="72" spans="15:120" ht="13.2" x14ac:dyDescent="0.2">
      <c r="DP72" s="78"/>
    </row>
    <row r="73" spans="15:120" ht="13.2" x14ac:dyDescent="0.2">
      <c r="DP73" s="78"/>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78"/>
      <c r="CX96" s="78"/>
      <c r="DC96" s="78"/>
      <c r="DH96" s="78"/>
    </row>
    <row r="97" spans="24:120" ht="13.2" x14ac:dyDescent="0.2">
      <c r="CS97" s="78"/>
      <c r="CX97" s="78"/>
      <c r="DC97" s="78"/>
      <c r="DH97" s="78"/>
      <c r="DP97" s="77" t="s">
        <v>97</v>
      </c>
    </row>
    <row r="98" spans="24:120" ht="13.2" hidden="1" x14ac:dyDescent="0.2">
      <c r="CS98" s="78"/>
      <c r="CX98" s="78"/>
      <c r="DC98" s="78"/>
      <c r="DH98" s="78"/>
    </row>
    <row r="99" spans="24:120" ht="13.2" hidden="1" x14ac:dyDescent="0.2">
      <c r="CS99" s="78"/>
      <c r="CX99" s="78"/>
      <c r="DC99" s="78"/>
      <c r="DH99" s="78"/>
    </row>
    <row r="101" spans="24:120" ht="12" hidden="1" customHeight="1" x14ac:dyDescent="0.2">
      <c r="X101" s="78"/>
      <c r="Y101" s="78"/>
      <c r="Z101" s="78"/>
      <c r="AA101" s="78"/>
      <c r="AB101" s="78"/>
      <c r="AC101" s="78"/>
      <c r="AD101" s="78"/>
      <c r="AE101" s="78"/>
      <c r="AF101" s="78"/>
      <c r="AG101" s="78"/>
      <c r="AH101" s="78"/>
      <c r="AI101" s="78"/>
      <c r="AJ101" s="78"/>
      <c r="AK101" s="78"/>
      <c r="AL101" s="78"/>
      <c r="AM101" s="78"/>
      <c r="AN101" s="78"/>
      <c r="AO101" s="78"/>
      <c r="AP101" s="78"/>
      <c r="AQ101" s="78"/>
      <c r="AR101" s="78"/>
      <c r="AS101" s="78"/>
      <c r="AT101" s="78"/>
      <c r="AU101" s="78"/>
      <c r="AV101" s="78"/>
      <c r="AW101" s="78"/>
      <c r="AX101" s="78"/>
      <c r="AY101" s="78"/>
      <c r="AZ101" s="78"/>
      <c r="BA101" s="78"/>
      <c r="BB101" s="78"/>
      <c r="BC101" s="78"/>
      <c r="BD101" s="78"/>
      <c r="BE101" s="78"/>
      <c r="BF101" s="78"/>
      <c r="BG101" s="78"/>
      <c r="BH101" s="78"/>
      <c r="BI101" s="78"/>
      <c r="BJ101" s="78"/>
      <c r="BK101" s="78"/>
      <c r="BL101" s="78"/>
      <c r="BM101" s="78"/>
      <c r="BN101" s="78"/>
      <c r="BO101" s="78"/>
      <c r="BP101" s="78"/>
      <c r="BQ101" s="78"/>
      <c r="BR101" s="78"/>
      <c r="BS101" s="78"/>
      <c r="BT101" s="78"/>
      <c r="BU101" s="78"/>
      <c r="BV101" s="78"/>
      <c r="BW101" s="78"/>
      <c r="BX101" s="78"/>
      <c r="BY101" s="78"/>
      <c r="BZ101" s="78"/>
      <c r="CA101" s="78"/>
      <c r="CB101" s="78"/>
      <c r="CC101" s="78"/>
      <c r="CD101" s="78"/>
      <c r="CE101" s="78"/>
      <c r="CF101" s="78"/>
      <c r="CG101" s="78"/>
      <c r="CH101" s="78"/>
      <c r="CI101" s="78"/>
      <c r="CJ101" s="78"/>
      <c r="CK101" s="78"/>
      <c r="CL101" s="78"/>
      <c r="CM101" s="78"/>
      <c r="CN101" s="78"/>
      <c r="CO101" s="78"/>
      <c r="CP101" s="78"/>
      <c r="CQ101" s="78"/>
      <c r="CR101" s="78"/>
      <c r="CU101" s="78"/>
      <c r="CZ101" s="78"/>
      <c r="DE101" s="78"/>
      <c r="DJ101" s="78"/>
    </row>
    <row r="102" spans="24:120" ht="1.5" hidden="1" customHeight="1" x14ac:dyDescent="0.2">
      <c r="CU102" s="78"/>
      <c r="CZ102" s="78"/>
      <c r="DE102" s="78"/>
      <c r="DJ102" s="78"/>
      <c r="DM102" s="78"/>
    </row>
    <row r="103" spans="24:120" ht="13.2" hidden="1" x14ac:dyDescent="0.2">
      <c r="CT103" s="78"/>
      <c r="CV103" s="78"/>
      <c r="CW103" s="78"/>
      <c r="CY103" s="78"/>
      <c r="DA103" s="78"/>
      <c r="DB103" s="78"/>
      <c r="DD103" s="78"/>
      <c r="DF103" s="78"/>
      <c r="DG103" s="78"/>
      <c r="DI103" s="78"/>
      <c r="DK103" s="78"/>
      <c r="DL103" s="78"/>
      <c r="DM103" s="78"/>
      <c r="DN103" s="78"/>
      <c r="DO103" s="78"/>
      <c r="DP103" s="78"/>
    </row>
    <row r="104" spans="24:120" ht="13.2" hidden="1" x14ac:dyDescent="0.2">
      <c r="CV104" s="78"/>
      <c r="CW104" s="78"/>
      <c r="DA104" s="78"/>
      <c r="DB104" s="78"/>
      <c r="DF104" s="78"/>
      <c r="DG104" s="78"/>
      <c r="DK104" s="78"/>
      <c r="DL104" s="78"/>
      <c r="DN104" s="78"/>
      <c r="DO104" s="78"/>
      <c r="DP104" s="78"/>
    </row>
    <row r="105" spans="24:120" ht="12.75" hidden="1" customHeight="1" x14ac:dyDescent="0.2"/>
  </sheetData>
  <sheetProtection algorithmName="SHA-512" hashValue="XBqitbN1Ci1kdVRPTM4BX92UZcsZrvyKpyW1tJxQq9FqfmpW2AnVmCJZrajebsT4vMqP/dT6JYUxqypugzId2g==" saltValue="j2TD/LrsfLn0sLxwUlfOLg==" spinCount="100000" sheet="1" objects="1" scenarios="1"/>
  <phoneticPr fontId="5"/>
  <printOptions horizontalCentered="1"/>
  <pageMargins left="0" right="0" top="0.39370078740157483" bottom="0.39370078740157483" header="0.19685039370078741" footer="0.19685039370078741"/>
  <pageSetup paperSize="9" scale="44" orientation="landscape" cellComments="asDisplayed" horizontalDpi="300" verticalDpi="300" r:id="rId1"/>
  <headerFoot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77" customWidth="1"/>
    <col min="117" max="117" width="9" style="78" hidden="1" customWidth="1"/>
    <col min="118" max="16384" width="9" style="78" hidden="1"/>
  </cols>
  <sheetData>
    <row r="1" spans="2:116" ht="13.5" customHeight="1" x14ac:dyDescent="0.2">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row>
    <row r="2" spans="2:116" ht="13.5" customHeight="1" x14ac:dyDescent="0.2"/>
    <row r="3" spans="2:116" ht="13.5" customHeight="1" x14ac:dyDescent="0.2"/>
    <row r="4" spans="2:116" ht="13.5" customHeight="1" x14ac:dyDescent="0.2">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row>
    <row r="5" spans="2:116" ht="13.5" customHeight="1" x14ac:dyDescent="0.2">
      <c r="R5" s="78"/>
      <c r="S5" s="78"/>
      <c r="T5" s="78"/>
      <c r="U5" s="78"/>
      <c r="V5" s="78"/>
      <c r="W5" s="78"/>
      <c r="X5" s="78"/>
      <c r="Y5" s="78"/>
      <c r="Z5" s="78"/>
      <c r="AA5" s="78"/>
      <c r="AB5" s="78"/>
      <c r="AC5" s="78"/>
      <c r="AD5" s="78"/>
      <c r="AE5" s="78"/>
      <c r="AF5" s="78"/>
      <c r="AG5" s="78"/>
      <c r="AH5" s="78"/>
      <c r="AI5" s="78"/>
      <c r="AJ5" s="78"/>
      <c r="AK5" s="78"/>
      <c r="AL5" s="78"/>
      <c r="AM5" s="78"/>
      <c r="AN5" s="78"/>
      <c r="AO5" s="78"/>
      <c r="AP5" s="78"/>
      <c r="AQ5" s="78"/>
      <c r="AR5" s="78"/>
      <c r="AS5" s="78"/>
      <c r="AT5" s="78"/>
      <c r="AU5" s="78"/>
      <c r="AV5" s="78"/>
      <c r="AW5" s="78"/>
      <c r="AX5" s="78"/>
      <c r="AY5" s="78"/>
      <c r="AZ5" s="78"/>
      <c r="BA5" s="78"/>
      <c r="BB5" s="78"/>
      <c r="BC5" s="78"/>
      <c r="BD5" s="78"/>
      <c r="BE5" s="78"/>
      <c r="BF5" s="78"/>
      <c r="BG5" s="78"/>
      <c r="BH5" s="78"/>
      <c r="BI5" s="78"/>
      <c r="BJ5" s="78"/>
      <c r="BK5" s="78"/>
      <c r="BL5" s="78"/>
      <c r="BM5" s="78"/>
      <c r="BN5" s="78"/>
      <c r="BO5" s="78"/>
      <c r="BP5" s="78"/>
      <c r="BQ5" s="78"/>
      <c r="BR5" s="78"/>
      <c r="BS5" s="78"/>
      <c r="BT5" s="78"/>
      <c r="BU5" s="78"/>
      <c r="BV5" s="78"/>
      <c r="BW5" s="78"/>
      <c r="BX5" s="78"/>
      <c r="BY5" s="78"/>
      <c r="BZ5" s="78"/>
      <c r="CA5" s="78"/>
      <c r="CB5" s="78"/>
      <c r="CC5" s="78"/>
      <c r="CD5" s="78"/>
      <c r="CE5" s="78"/>
      <c r="CF5" s="78"/>
      <c r="CG5" s="78"/>
      <c r="CH5" s="78"/>
      <c r="CI5" s="78"/>
      <c r="CJ5" s="78"/>
      <c r="CK5" s="78"/>
      <c r="CL5" s="78"/>
      <c r="CM5" s="78"/>
      <c r="CN5" s="78"/>
      <c r="CO5" s="78"/>
      <c r="CP5" s="78"/>
      <c r="CQ5" s="78"/>
      <c r="CR5" s="78"/>
      <c r="CS5" s="78"/>
      <c r="CT5" s="78"/>
      <c r="CU5" s="78"/>
      <c r="CV5" s="78"/>
      <c r="CW5" s="78"/>
      <c r="CX5" s="78"/>
      <c r="CY5" s="78"/>
      <c r="CZ5" s="78"/>
      <c r="DA5" s="78"/>
      <c r="DB5" s="78"/>
      <c r="DC5" s="78"/>
      <c r="DD5" s="78"/>
      <c r="DE5" s="78"/>
      <c r="DF5" s="78"/>
      <c r="DG5" s="78"/>
      <c r="DH5" s="78"/>
      <c r="DI5" s="78"/>
      <c r="DJ5" s="78"/>
      <c r="DK5" s="78"/>
      <c r="DL5" s="78"/>
    </row>
    <row r="6" spans="2:116" ht="13.5" customHeight="1" x14ac:dyDescent="0.2"/>
    <row r="7" spans="2:116" ht="13.5" customHeight="1" x14ac:dyDescent="0.2"/>
    <row r="8" spans="2:116" ht="13.5" customHeight="1" x14ac:dyDescent="0.2"/>
    <row r="9" spans="2:116" ht="13.5" customHeight="1" x14ac:dyDescent="0.2"/>
    <row r="10" spans="2:116" ht="13.5" customHeight="1" x14ac:dyDescent="0.2"/>
    <row r="11" spans="2:116" ht="13.5" customHeight="1" x14ac:dyDescent="0.2"/>
    <row r="12" spans="2:116" ht="13.5" customHeight="1" x14ac:dyDescent="0.2"/>
    <row r="13" spans="2:116" ht="13.5" customHeight="1" x14ac:dyDescent="0.2"/>
    <row r="14" spans="2:116" ht="13.5" customHeight="1" x14ac:dyDescent="0.2"/>
    <row r="15" spans="2:116" ht="13.5" customHeight="1" x14ac:dyDescent="0.2"/>
    <row r="16" spans="2:116" ht="13.5" customHeight="1" x14ac:dyDescent="0.2"/>
    <row r="17" spans="9:116" ht="13.5" customHeight="1" x14ac:dyDescent="0.2"/>
    <row r="18" spans="9:116" ht="13.5" customHeight="1" x14ac:dyDescent="0.2">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78"/>
      <c r="BB18" s="78"/>
      <c r="BC18" s="78"/>
      <c r="BD18" s="78"/>
      <c r="BE18" s="78"/>
      <c r="BF18" s="78"/>
      <c r="BG18" s="78"/>
      <c r="BH18" s="78"/>
      <c r="BI18" s="78"/>
      <c r="BJ18" s="78"/>
      <c r="BK18" s="78"/>
      <c r="BL18" s="78"/>
      <c r="BM18" s="78"/>
      <c r="BN18" s="78"/>
      <c r="BO18" s="78"/>
      <c r="BP18" s="78"/>
      <c r="BQ18" s="78"/>
      <c r="BR18" s="78"/>
      <c r="BS18" s="78"/>
      <c r="BT18" s="78"/>
      <c r="BU18" s="78"/>
      <c r="BV18" s="78"/>
      <c r="BW18" s="78"/>
      <c r="BX18" s="78"/>
      <c r="BY18" s="78"/>
      <c r="BZ18" s="78"/>
      <c r="CA18" s="78"/>
      <c r="CB18" s="78"/>
      <c r="CC18" s="78"/>
      <c r="CD18" s="78"/>
      <c r="CE18" s="78"/>
      <c r="CF18" s="78"/>
      <c r="CG18" s="78"/>
      <c r="CH18" s="78"/>
      <c r="CI18" s="78"/>
      <c r="CJ18" s="78"/>
      <c r="CK18" s="78"/>
      <c r="CL18" s="78"/>
      <c r="CM18" s="78"/>
      <c r="CN18" s="78"/>
      <c r="CO18" s="78"/>
      <c r="CP18" s="78"/>
      <c r="CQ18" s="78"/>
      <c r="CR18" s="78"/>
      <c r="CS18" s="78"/>
      <c r="CT18" s="78"/>
      <c r="CU18" s="78"/>
      <c r="CV18" s="78"/>
      <c r="CW18" s="78"/>
      <c r="CX18" s="78"/>
      <c r="CY18" s="78"/>
      <c r="CZ18" s="78"/>
      <c r="DA18" s="78"/>
      <c r="DB18" s="78"/>
      <c r="DC18" s="78"/>
      <c r="DD18" s="78"/>
      <c r="DE18" s="78"/>
      <c r="DF18" s="78"/>
      <c r="DG18" s="78"/>
      <c r="DH18" s="78"/>
      <c r="DI18" s="78"/>
      <c r="DJ18" s="78"/>
      <c r="DK18" s="78"/>
      <c r="DL18" s="78"/>
    </row>
    <row r="19" spans="9:116" ht="13.5" customHeight="1" x14ac:dyDescent="0.2"/>
    <row r="20" spans="9:116" ht="13.5" customHeight="1" x14ac:dyDescent="0.2"/>
    <row r="21" spans="9:116" ht="13.5" customHeight="1" x14ac:dyDescent="0.2">
      <c r="DL21" s="78"/>
    </row>
    <row r="22" spans="9:116" ht="13.5" customHeight="1" x14ac:dyDescent="0.2">
      <c r="DI22" s="78"/>
      <c r="DJ22" s="78"/>
      <c r="DK22" s="78"/>
      <c r="DL22" s="78"/>
    </row>
    <row r="23" spans="9:116" ht="13.5" customHeight="1" x14ac:dyDescent="0.2">
      <c r="CY23" s="78"/>
      <c r="CZ23" s="78"/>
      <c r="DA23" s="78"/>
      <c r="DB23" s="78"/>
      <c r="DC23" s="78"/>
      <c r="DD23" s="78"/>
      <c r="DE23" s="78"/>
      <c r="DF23" s="78"/>
      <c r="DG23" s="78"/>
      <c r="DH23" s="78"/>
      <c r="DI23" s="78"/>
      <c r="DJ23" s="78"/>
      <c r="DK23" s="78"/>
      <c r="DL23" s="78"/>
    </row>
    <row r="24" spans="9:116" ht="13.5" customHeight="1" x14ac:dyDescent="0.2"/>
    <row r="25" spans="9:116" ht="13.5" customHeight="1" x14ac:dyDescent="0.2"/>
    <row r="26" spans="9:116" ht="13.5" customHeight="1" x14ac:dyDescent="0.2"/>
    <row r="27" spans="9:116" ht="13.5" customHeight="1" x14ac:dyDescent="0.2"/>
    <row r="28" spans="9:116" ht="13.5" customHeight="1" x14ac:dyDescent="0.2"/>
    <row r="29" spans="9:116" ht="13.5" customHeight="1" x14ac:dyDescent="0.2"/>
    <row r="30" spans="9:116" ht="13.5" customHeight="1" x14ac:dyDescent="0.2"/>
    <row r="31" spans="9:116" ht="13.5" customHeight="1" x14ac:dyDescent="0.2"/>
    <row r="32" spans="9:116" ht="13.5" customHeight="1" x14ac:dyDescent="0.2"/>
    <row r="33" spans="15:116" ht="13.5" customHeight="1" x14ac:dyDescent="0.2"/>
    <row r="34" spans="15:116" ht="13.5" customHeight="1" x14ac:dyDescent="0.2"/>
    <row r="35" spans="15:116" ht="13.5" customHeight="1" x14ac:dyDescent="0.2">
      <c r="CZ35" s="78"/>
      <c r="DA35" s="78"/>
      <c r="DB35" s="78"/>
      <c r="DC35" s="78"/>
      <c r="DD35" s="78"/>
      <c r="DE35" s="78"/>
      <c r="DF35" s="78"/>
      <c r="DG35" s="78"/>
      <c r="DH35" s="78"/>
      <c r="DI35" s="78"/>
      <c r="DJ35" s="78"/>
      <c r="DK35" s="78"/>
      <c r="DL35" s="78"/>
    </row>
    <row r="36" spans="15:116" ht="13.5" customHeight="1" x14ac:dyDescent="0.2"/>
    <row r="37" spans="15:116" ht="13.5" customHeight="1" x14ac:dyDescent="0.2">
      <c r="DL37" s="78"/>
    </row>
    <row r="38" spans="15:116" ht="13.5" customHeight="1" x14ac:dyDescent="0.2">
      <c r="DI38" s="78"/>
      <c r="DJ38" s="78"/>
      <c r="DK38" s="78"/>
      <c r="DL38" s="78"/>
    </row>
    <row r="39" spans="15:116" ht="13.5" customHeight="1" x14ac:dyDescent="0.2"/>
    <row r="40" spans="15:116" ht="13.5" customHeight="1" x14ac:dyDescent="0.2"/>
    <row r="41" spans="15:116" ht="13.5" customHeight="1" x14ac:dyDescent="0.2"/>
    <row r="42" spans="15:116" ht="13.5" customHeight="1" x14ac:dyDescent="0.2"/>
    <row r="43" spans="15:116" ht="13.5" customHeight="1" x14ac:dyDescent="0.2">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row>
    <row r="44" spans="15:116" ht="13.5" customHeight="1" x14ac:dyDescent="0.2">
      <c r="DL44" s="78"/>
    </row>
    <row r="45" spans="15:116" ht="13.5" customHeight="1" x14ac:dyDescent="0.2"/>
    <row r="46" spans="15:116" ht="13.5" customHeight="1" x14ac:dyDescent="0.2">
      <c r="DA46" s="78"/>
      <c r="DB46" s="78"/>
      <c r="DC46" s="78"/>
      <c r="DD46" s="78"/>
      <c r="DE46" s="78"/>
      <c r="DF46" s="78"/>
      <c r="DG46" s="78"/>
      <c r="DH46" s="78"/>
      <c r="DI46" s="78"/>
      <c r="DJ46" s="78"/>
      <c r="DK46" s="78"/>
      <c r="DL46" s="78"/>
    </row>
    <row r="47" spans="15:116" ht="13.5" customHeight="1" x14ac:dyDescent="0.2"/>
    <row r="48" spans="15:116" ht="13.5" customHeight="1" x14ac:dyDescent="0.2"/>
    <row r="49" spans="104:116" ht="13.5" customHeight="1" x14ac:dyDescent="0.2"/>
    <row r="50" spans="104:116" ht="13.5" customHeight="1" x14ac:dyDescent="0.2">
      <c r="CZ50" s="78"/>
      <c r="DA50" s="78"/>
      <c r="DB50" s="78"/>
      <c r="DC50" s="78"/>
      <c r="DD50" s="78"/>
      <c r="DE50" s="78"/>
      <c r="DF50" s="78"/>
      <c r="DG50" s="78"/>
      <c r="DH50" s="78"/>
      <c r="DI50" s="78"/>
      <c r="DJ50" s="78"/>
      <c r="DK50" s="78"/>
      <c r="DL50" s="78"/>
    </row>
    <row r="51" spans="104:116" ht="13.5" customHeight="1" x14ac:dyDescent="0.2"/>
    <row r="52" spans="104:116" ht="13.5" customHeight="1" x14ac:dyDescent="0.2"/>
    <row r="53" spans="104:116" ht="13.5" customHeight="1" x14ac:dyDescent="0.2">
      <c r="DL53" s="78"/>
    </row>
    <row r="54" spans="104:116" ht="13.5" customHeight="1" x14ac:dyDescent="0.2"/>
    <row r="55" spans="104:116" ht="13.5" customHeight="1" x14ac:dyDescent="0.2"/>
    <row r="56" spans="104:116" ht="13.5" customHeight="1" x14ac:dyDescent="0.2"/>
    <row r="57" spans="104:116" ht="13.5" customHeight="1" x14ac:dyDescent="0.2"/>
    <row r="58" spans="104:116" ht="13.5" customHeight="1" x14ac:dyDescent="0.2"/>
    <row r="59" spans="104:116" ht="13.5" customHeight="1" x14ac:dyDescent="0.2"/>
    <row r="60" spans="104:116" ht="13.5" customHeight="1" x14ac:dyDescent="0.2"/>
    <row r="61" spans="104:116" ht="13.5" customHeight="1" x14ac:dyDescent="0.2"/>
    <row r="62" spans="104:116" ht="13.5" customHeight="1" x14ac:dyDescent="0.2"/>
    <row r="63" spans="104:116" ht="13.5" customHeight="1" x14ac:dyDescent="0.2"/>
    <row r="64" spans="104:116" ht="13.5" customHeight="1" x14ac:dyDescent="0.2"/>
    <row r="65" spans="107:116" ht="13.5" customHeight="1" x14ac:dyDescent="0.2"/>
    <row r="66" spans="107:116" ht="13.5" customHeight="1" x14ac:dyDescent="0.2"/>
    <row r="67" spans="107:116" ht="13.5" customHeight="1" x14ac:dyDescent="0.2">
      <c r="DC67" s="78"/>
      <c r="DD67" s="78"/>
      <c r="DE67" s="78"/>
      <c r="DF67" s="78"/>
      <c r="DG67" s="78"/>
      <c r="DH67" s="78"/>
      <c r="DI67" s="78"/>
      <c r="DJ67" s="78"/>
      <c r="DK67" s="78"/>
      <c r="DL67" s="78"/>
    </row>
    <row r="68" spans="107:116" ht="13.5" customHeight="1" x14ac:dyDescent="0.2"/>
    <row r="69" spans="107:116" ht="13.5" customHeight="1" x14ac:dyDescent="0.2"/>
    <row r="70" spans="107:116" ht="13.5" customHeight="1" x14ac:dyDescent="0.2"/>
    <row r="71" spans="107:116" ht="13.5" customHeight="1" x14ac:dyDescent="0.2"/>
    <row r="72" spans="107:116" ht="13.5" customHeight="1" x14ac:dyDescent="0.2"/>
    <row r="73" spans="107:116" ht="13.5" customHeight="1" x14ac:dyDescent="0.2"/>
    <row r="74" spans="107:116" ht="13.5" customHeight="1" x14ac:dyDescent="0.2"/>
    <row r="75" spans="107:116" ht="13.5" customHeight="1" x14ac:dyDescent="0.2"/>
    <row r="76" spans="107:116" ht="13.5" customHeight="1" x14ac:dyDescent="0.2"/>
    <row r="77" spans="107:116" ht="13.5" customHeight="1" x14ac:dyDescent="0.2"/>
    <row r="78" spans="107:116" ht="13.5" customHeight="1" x14ac:dyDescent="0.2"/>
    <row r="79" spans="107:116" ht="13.5" customHeight="1" x14ac:dyDescent="0.2"/>
    <row r="80" spans="107:116"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sheetData>
  <sheetProtection algorithmName="SHA-512" hashValue="+5NLokVY6tlUGMVHDqbozZtvoFCPv3jtrr/14l1i/okbArxqaRvix3dREXvEFjM/clMr7FRxrKanSFKGID/C5A==" saltValue="qR5fCsfbOw7wfje4i6yOlA==" spinCount="100000" sheet="1" objects="1" scenarios="1"/>
  <phoneticPr fontId="5"/>
  <printOptions horizontalCentered="1"/>
  <pageMargins left="0" right="0" top="0.39370078740157483" bottom="0.39370078740157483" header="0.19685039370078741" footer="0.19685039370078741"/>
  <pageSetup paperSize="9" scale="49" orientation="landscape" cellComments="asDisplayed" horizontalDpi="300" verticalDpi="300" r:id="rId1"/>
  <headerFooter>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AZ73"/>
  <sheetViews>
    <sheetView showGridLines="0" view="pageBreakPreview" zoomScaleSheetLayoutView="100" workbookViewId="0"/>
  </sheetViews>
  <sheetFormatPr defaultColWidth="0" defaultRowHeight="13.5" customHeight="1" zeroHeight="1" x14ac:dyDescent="0.2"/>
  <cols>
    <col min="1" max="36" width="2.44140625" style="46" customWidth="1"/>
    <col min="37" max="44" width="17" style="46" customWidth="1"/>
    <col min="45" max="45" width="6.109375" style="79" customWidth="1"/>
    <col min="46" max="46" width="3" style="80" customWidth="1"/>
    <col min="47" max="47" width="19.109375" style="46" hidden="1" customWidth="1"/>
    <col min="48" max="52" width="12.6640625" style="46" hidden="1" customWidth="1"/>
    <col min="53" max="53" width="8.6640625" style="46" hidden="1" customWidth="1"/>
    <col min="54" max="16384" width="8.6640625" style="46" hidden="1"/>
  </cols>
  <sheetData>
    <row r="1" spans="1:46" ht="13.2" x14ac:dyDescent="0.2">
      <c r="AS1" s="90"/>
      <c r="AT1" s="90"/>
    </row>
    <row r="2" spans="1:46" ht="13.2" x14ac:dyDescent="0.2">
      <c r="AS2" s="90"/>
      <c r="AT2" s="90"/>
    </row>
    <row r="3" spans="1:46" ht="13.2" x14ac:dyDescent="0.2">
      <c r="AS3" s="90"/>
      <c r="AT3" s="90"/>
    </row>
    <row r="4" spans="1:46" ht="13.2" x14ac:dyDescent="0.2">
      <c r="AS4" s="90"/>
      <c r="AT4" s="90"/>
    </row>
    <row r="5" spans="1:46" ht="16.2" x14ac:dyDescent="0.2">
      <c r="A5" s="82" t="s">
        <v>497</v>
      </c>
      <c r="B5" s="86"/>
      <c r="C5" s="86"/>
      <c r="D5" s="86"/>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c r="AJ5" s="86"/>
      <c r="AK5" s="86"/>
      <c r="AL5" s="86"/>
      <c r="AM5" s="86"/>
      <c r="AN5" s="86"/>
      <c r="AO5" s="86"/>
      <c r="AP5" s="86"/>
      <c r="AQ5" s="86"/>
      <c r="AR5" s="86"/>
      <c r="AS5" s="160"/>
    </row>
    <row r="6" spans="1:46" ht="13.2" x14ac:dyDescent="0.2">
      <c r="A6" s="80"/>
      <c r="B6" s="90"/>
      <c r="C6" s="90"/>
      <c r="D6" s="90"/>
      <c r="E6" s="90"/>
      <c r="F6" s="90"/>
      <c r="G6" s="90"/>
      <c r="H6" s="90"/>
      <c r="I6" s="90"/>
      <c r="J6" s="90"/>
      <c r="K6" s="90"/>
      <c r="L6" s="90"/>
      <c r="M6" s="90"/>
      <c r="N6" s="90"/>
      <c r="O6" s="90"/>
      <c r="P6" s="90"/>
      <c r="Q6" s="90"/>
      <c r="R6" s="90"/>
      <c r="S6" s="90"/>
      <c r="T6" s="90"/>
      <c r="U6" s="90"/>
      <c r="V6" s="90"/>
      <c r="W6" s="90"/>
      <c r="X6" s="90"/>
      <c r="Y6" s="90"/>
      <c r="Z6" s="90"/>
      <c r="AA6" s="90"/>
      <c r="AB6" s="90"/>
      <c r="AC6" s="90"/>
      <c r="AD6" s="90"/>
      <c r="AE6" s="90"/>
      <c r="AF6" s="90"/>
      <c r="AG6" s="90"/>
      <c r="AH6" s="90"/>
      <c r="AI6" s="90"/>
      <c r="AJ6" s="90"/>
      <c r="AK6" s="81" t="s">
        <v>332</v>
      </c>
      <c r="AL6" s="81"/>
      <c r="AM6" s="81"/>
      <c r="AN6" s="81"/>
      <c r="AO6" s="90"/>
      <c r="AP6" s="90"/>
      <c r="AQ6" s="90"/>
      <c r="AR6" s="90"/>
    </row>
    <row r="7" spans="1:46" ht="13.5" customHeight="1" x14ac:dyDescent="0.2">
      <c r="A7" s="80"/>
      <c r="B7" s="90"/>
      <c r="C7" s="90"/>
      <c r="D7" s="90"/>
      <c r="E7" s="90"/>
      <c r="F7" s="90"/>
      <c r="G7" s="90"/>
      <c r="H7" s="90"/>
      <c r="I7" s="90"/>
      <c r="J7" s="90"/>
      <c r="K7" s="90"/>
      <c r="L7" s="90"/>
      <c r="M7" s="90"/>
      <c r="N7" s="90"/>
      <c r="O7" s="90"/>
      <c r="P7" s="90"/>
      <c r="Q7" s="90"/>
      <c r="R7" s="90"/>
      <c r="S7" s="90"/>
      <c r="T7" s="90"/>
      <c r="U7" s="90"/>
      <c r="V7" s="90"/>
      <c r="W7" s="90"/>
      <c r="X7" s="90"/>
      <c r="Y7" s="90"/>
      <c r="Z7" s="90"/>
      <c r="AA7" s="90"/>
      <c r="AB7" s="90"/>
      <c r="AC7" s="90"/>
      <c r="AD7" s="90"/>
      <c r="AE7" s="90"/>
      <c r="AF7" s="90"/>
      <c r="AG7" s="90"/>
      <c r="AH7" s="90"/>
      <c r="AI7" s="90"/>
      <c r="AJ7" s="90"/>
      <c r="AK7" s="92"/>
      <c r="AL7" s="99"/>
      <c r="AM7" s="99"/>
      <c r="AN7" s="109"/>
      <c r="AO7" s="1018" t="s">
        <v>84</v>
      </c>
      <c r="AP7" s="126"/>
      <c r="AQ7" s="137" t="s">
        <v>498</v>
      </c>
      <c r="AR7" s="151"/>
    </row>
    <row r="8" spans="1:46" ht="13.2" x14ac:dyDescent="0.2">
      <c r="A8" s="80"/>
      <c r="B8" s="90"/>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3"/>
      <c r="AL8" s="100"/>
      <c r="AM8" s="100"/>
      <c r="AN8" s="110"/>
      <c r="AO8" s="1019"/>
      <c r="AP8" s="127" t="s">
        <v>499</v>
      </c>
      <c r="AQ8" s="138" t="s">
        <v>501</v>
      </c>
      <c r="AR8" s="152" t="s">
        <v>502</v>
      </c>
    </row>
    <row r="9" spans="1:46" ht="13.2" x14ac:dyDescent="0.2">
      <c r="A9" s="80"/>
      <c r="B9" s="90"/>
      <c r="C9" s="90"/>
      <c r="D9" s="90"/>
      <c r="E9" s="90"/>
      <c r="F9" s="90"/>
      <c r="G9" s="90"/>
      <c r="H9" s="90"/>
      <c r="I9" s="90"/>
      <c r="J9" s="90"/>
      <c r="K9" s="90"/>
      <c r="L9" s="90"/>
      <c r="M9" s="90"/>
      <c r="N9" s="90"/>
      <c r="O9" s="90"/>
      <c r="P9" s="90"/>
      <c r="Q9" s="90"/>
      <c r="R9" s="90"/>
      <c r="S9" s="90"/>
      <c r="T9" s="90"/>
      <c r="U9" s="90"/>
      <c r="V9" s="90"/>
      <c r="W9" s="90"/>
      <c r="X9" s="90"/>
      <c r="Y9" s="90"/>
      <c r="Z9" s="90"/>
      <c r="AA9" s="90"/>
      <c r="AB9" s="90"/>
      <c r="AC9" s="90"/>
      <c r="AD9" s="90"/>
      <c r="AE9" s="90"/>
      <c r="AF9" s="90"/>
      <c r="AG9" s="90"/>
      <c r="AH9" s="90"/>
      <c r="AI9" s="90"/>
      <c r="AJ9" s="90"/>
      <c r="AK9" s="1029" t="s">
        <v>503</v>
      </c>
      <c r="AL9" s="1030"/>
      <c r="AM9" s="1030"/>
      <c r="AN9" s="1031"/>
      <c r="AO9" s="116">
        <v>9570570</v>
      </c>
      <c r="AP9" s="116">
        <v>62284</v>
      </c>
      <c r="AQ9" s="139">
        <v>61723</v>
      </c>
      <c r="AR9" s="153">
        <v>0.9</v>
      </c>
    </row>
    <row r="10" spans="1:46" ht="13.5" customHeight="1" x14ac:dyDescent="0.2">
      <c r="A10" s="80"/>
      <c r="B10" s="90"/>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1029" t="s">
        <v>207</v>
      </c>
      <c r="AL10" s="1030"/>
      <c r="AM10" s="1030"/>
      <c r="AN10" s="1031"/>
      <c r="AO10" s="117">
        <v>1839</v>
      </c>
      <c r="AP10" s="117">
        <v>12</v>
      </c>
      <c r="AQ10" s="140">
        <v>1286</v>
      </c>
      <c r="AR10" s="154">
        <v>-99.1</v>
      </c>
    </row>
    <row r="11" spans="1:46" ht="13.5" customHeight="1" x14ac:dyDescent="0.2">
      <c r="A11" s="80"/>
      <c r="B11" s="90"/>
      <c r="C11" s="90"/>
      <c r="D11" s="90"/>
      <c r="E11" s="90"/>
      <c r="F11" s="90"/>
      <c r="G11" s="90"/>
      <c r="H11" s="90"/>
      <c r="I11" s="90"/>
      <c r="J11" s="90"/>
      <c r="K11" s="90"/>
      <c r="L11" s="90"/>
      <c r="M11" s="90"/>
      <c r="N11" s="90"/>
      <c r="O11" s="90"/>
      <c r="P11" s="90"/>
      <c r="Q11" s="90"/>
      <c r="R11" s="90"/>
      <c r="S11" s="90"/>
      <c r="T11" s="90"/>
      <c r="U11" s="90"/>
      <c r="V11" s="90"/>
      <c r="W11" s="90"/>
      <c r="X11" s="90"/>
      <c r="Y11" s="90"/>
      <c r="Z11" s="90"/>
      <c r="AA11" s="90"/>
      <c r="AB11" s="90"/>
      <c r="AC11" s="90"/>
      <c r="AD11" s="90"/>
      <c r="AE11" s="90"/>
      <c r="AF11" s="90"/>
      <c r="AG11" s="90"/>
      <c r="AH11" s="90"/>
      <c r="AI11" s="90"/>
      <c r="AJ11" s="90"/>
      <c r="AK11" s="1029" t="s">
        <v>398</v>
      </c>
      <c r="AL11" s="1030"/>
      <c r="AM11" s="1030"/>
      <c r="AN11" s="1031"/>
      <c r="AO11" s="117">
        <v>12152</v>
      </c>
      <c r="AP11" s="117">
        <v>79</v>
      </c>
      <c r="AQ11" s="140">
        <v>1067</v>
      </c>
      <c r="AR11" s="154">
        <v>-92.6</v>
      </c>
    </row>
    <row r="12" spans="1:46" ht="13.5" customHeight="1" x14ac:dyDescent="0.2">
      <c r="A12" s="80"/>
      <c r="B12" s="90"/>
      <c r="C12" s="90"/>
      <c r="D12" s="90"/>
      <c r="E12" s="90"/>
      <c r="F12" s="90"/>
      <c r="G12" s="90"/>
      <c r="H12" s="90"/>
      <c r="I12" s="90"/>
      <c r="J12" s="90"/>
      <c r="K12" s="90"/>
      <c r="L12" s="90"/>
      <c r="M12" s="90"/>
      <c r="N12" s="90"/>
      <c r="O12" s="90"/>
      <c r="P12" s="90"/>
      <c r="Q12" s="90"/>
      <c r="R12" s="90"/>
      <c r="S12" s="90"/>
      <c r="T12" s="90"/>
      <c r="U12" s="90"/>
      <c r="V12" s="90"/>
      <c r="W12" s="90"/>
      <c r="X12" s="90"/>
      <c r="Y12" s="90"/>
      <c r="Z12" s="90"/>
      <c r="AA12" s="90"/>
      <c r="AB12" s="90"/>
      <c r="AC12" s="90"/>
      <c r="AD12" s="90"/>
      <c r="AE12" s="90"/>
      <c r="AF12" s="90"/>
      <c r="AG12" s="90"/>
      <c r="AH12" s="90"/>
      <c r="AI12" s="90"/>
      <c r="AJ12" s="90"/>
      <c r="AK12" s="1029" t="s">
        <v>235</v>
      </c>
      <c r="AL12" s="1030"/>
      <c r="AM12" s="1030"/>
      <c r="AN12" s="1031"/>
      <c r="AO12" s="117" t="s">
        <v>200</v>
      </c>
      <c r="AP12" s="117" t="s">
        <v>200</v>
      </c>
      <c r="AQ12" s="140">
        <v>49</v>
      </c>
      <c r="AR12" s="154" t="s">
        <v>200</v>
      </c>
    </row>
    <row r="13" spans="1:46" ht="13.5" customHeight="1" x14ac:dyDescent="0.2">
      <c r="A13" s="80"/>
      <c r="B13" s="90"/>
      <c r="C13" s="90"/>
      <c r="D13" s="90"/>
      <c r="E13" s="90"/>
      <c r="F13" s="90"/>
      <c r="G13" s="90"/>
      <c r="H13" s="90"/>
      <c r="I13" s="90"/>
      <c r="J13" s="90"/>
      <c r="K13" s="90"/>
      <c r="L13" s="90"/>
      <c r="M13" s="90"/>
      <c r="N13" s="90"/>
      <c r="O13" s="90"/>
      <c r="P13" s="90"/>
      <c r="Q13" s="90"/>
      <c r="R13" s="90"/>
      <c r="S13" s="90"/>
      <c r="T13" s="90"/>
      <c r="U13" s="90"/>
      <c r="V13" s="90"/>
      <c r="W13" s="90"/>
      <c r="X13" s="90"/>
      <c r="Y13" s="90"/>
      <c r="Z13" s="90"/>
      <c r="AA13" s="90"/>
      <c r="AB13" s="90"/>
      <c r="AC13" s="90"/>
      <c r="AD13" s="90"/>
      <c r="AE13" s="90"/>
      <c r="AF13" s="90"/>
      <c r="AG13" s="90"/>
      <c r="AH13" s="90"/>
      <c r="AI13" s="90"/>
      <c r="AJ13" s="90"/>
      <c r="AK13" s="1029" t="s">
        <v>504</v>
      </c>
      <c r="AL13" s="1030"/>
      <c r="AM13" s="1030"/>
      <c r="AN13" s="1031"/>
      <c r="AO13" s="117">
        <v>264840</v>
      </c>
      <c r="AP13" s="117">
        <v>1724</v>
      </c>
      <c r="AQ13" s="140">
        <v>2137</v>
      </c>
      <c r="AR13" s="154">
        <v>-19.3</v>
      </c>
    </row>
    <row r="14" spans="1:46" ht="13.5" customHeight="1" x14ac:dyDescent="0.2">
      <c r="A14" s="80"/>
      <c r="B14" s="90"/>
      <c r="C14" s="90"/>
      <c r="D14" s="90"/>
      <c r="E14" s="90"/>
      <c r="F14" s="90"/>
      <c r="G14" s="90"/>
      <c r="H14" s="90"/>
      <c r="I14" s="90"/>
      <c r="J14" s="90"/>
      <c r="K14" s="90"/>
      <c r="L14" s="90"/>
      <c r="M14" s="90"/>
      <c r="N14" s="90"/>
      <c r="O14" s="90"/>
      <c r="P14" s="90"/>
      <c r="Q14" s="90"/>
      <c r="R14" s="90"/>
      <c r="S14" s="90"/>
      <c r="T14" s="90"/>
      <c r="U14" s="90"/>
      <c r="V14" s="90"/>
      <c r="W14" s="90"/>
      <c r="X14" s="90"/>
      <c r="Y14" s="90"/>
      <c r="Z14" s="90"/>
      <c r="AA14" s="90"/>
      <c r="AB14" s="90"/>
      <c r="AC14" s="90"/>
      <c r="AD14" s="90"/>
      <c r="AE14" s="90"/>
      <c r="AF14" s="90"/>
      <c r="AG14" s="90"/>
      <c r="AH14" s="90"/>
      <c r="AI14" s="90"/>
      <c r="AJ14" s="90"/>
      <c r="AK14" s="1029" t="s">
        <v>505</v>
      </c>
      <c r="AL14" s="1030"/>
      <c r="AM14" s="1030"/>
      <c r="AN14" s="1031"/>
      <c r="AO14" s="117">
        <v>235504</v>
      </c>
      <c r="AP14" s="117">
        <v>1533</v>
      </c>
      <c r="AQ14" s="140">
        <v>1241</v>
      </c>
      <c r="AR14" s="154">
        <v>23.5</v>
      </c>
    </row>
    <row r="15" spans="1:46" ht="13.5" customHeight="1" x14ac:dyDescent="0.2">
      <c r="A15" s="80"/>
      <c r="B15" s="90"/>
      <c r="C15" s="90"/>
      <c r="D15" s="90"/>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1032" t="s">
        <v>311</v>
      </c>
      <c r="AL15" s="1033"/>
      <c r="AM15" s="1033"/>
      <c r="AN15" s="1034"/>
      <c r="AO15" s="117">
        <v>-907581</v>
      </c>
      <c r="AP15" s="117">
        <v>-5906</v>
      </c>
      <c r="AQ15" s="140">
        <v>-3809</v>
      </c>
      <c r="AR15" s="154">
        <v>55.1</v>
      </c>
    </row>
    <row r="16" spans="1:46" ht="13.2" x14ac:dyDescent="0.2">
      <c r="A16" s="80"/>
      <c r="B16" s="90"/>
      <c r="C16" s="90"/>
      <c r="D16" s="90"/>
      <c r="E16" s="90"/>
      <c r="F16" s="90"/>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1032" t="s">
        <v>273</v>
      </c>
      <c r="AL16" s="1033"/>
      <c r="AM16" s="1033"/>
      <c r="AN16" s="1034"/>
      <c r="AO16" s="117">
        <v>9177324</v>
      </c>
      <c r="AP16" s="117">
        <v>59724</v>
      </c>
      <c r="AQ16" s="140">
        <v>63693</v>
      </c>
      <c r="AR16" s="154">
        <v>-6.2</v>
      </c>
    </row>
    <row r="17" spans="1:46" ht="13.2" x14ac:dyDescent="0.2">
      <c r="A17" s="80"/>
      <c r="B17" s="90"/>
      <c r="C17" s="90"/>
      <c r="D17" s="90"/>
      <c r="E17" s="90"/>
      <c r="F17" s="90"/>
      <c r="G17" s="90"/>
      <c r="H17" s="90"/>
      <c r="I17" s="90"/>
      <c r="J17" s="90"/>
      <c r="K17" s="90"/>
      <c r="L17" s="90"/>
      <c r="M17" s="90"/>
      <c r="N17" s="90"/>
      <c r="O17" s="90"/>
      <c r="P17" s="90"/>
      <c r="Q17" s="90"/>
      <c r="R17" s="90"/>
      <c r="S17" s="90"/>
      <c r="T17" s="90"/>
      <c r="U17" s="90"/>
      <c r="V17" s="90"/>
      <c r="W17" s="90"/>
      <c r="X17" s="90"/>
      <c r="Y17" s="90"/>
      <c r="Z17" s="90"/>
      <c r="AA17" s="90"/>
      <c r="AB17" s="90"/>
      <c r="AC17" s="90"/>
      <c r="AD17" s="90"/>
      <c r="AE17" s="90"/>
      <c r="AF17" s="90"/>
      <c r="AG17" s="90"/>
      <c r="AH17" s="90"/>
      <c r="AI17" s="90"/>
      <c r="AJ17" s="90"/>
      <c r="AK17" s="90"/>
      <c r="AL17" s="90"/>
      <c r="AM17" s="90"/>
      <c r="AN17" s="90"/>
      <c r="AO17" s="90"/>
      <c r="AP17" s="90"/>
      <c r="AQ17" s="90"/>
      <c r="AR17" s="90"/>
    </row>
    <row r="18" spans="1:46" ht="13.2" x14ac:dyDescent="0.2">
      <c r="A18" s="80"/>
      <c r="B18" s="90"/>
      <c r="C18" s="90"/>
      <c r="D18" s="90"/>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131"/>
      <c r="AR18" s="131"/>
    </row>
    <row r="19" spans="1:46" ht="13.2" x14ac:dyDescent="0.2">
      <c r="A19" s="80"/>
      <c r="B19" s="90"/>
      <c r="C19" s="90"/>
      <c r="D19" s="90"/>
      <c r="E19" s="90"/>
      <c r="F19" s="90"/>
      <c r="G19" s="90"/>
      <c r="H19" s="90"/>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90"/>
      <c r="AH19" s="90"/>
      <c r="AI19" s="90"/>
      <c r="AJ19" s="90"/>
      <c r="AK19" s="90" t="s">
        <v>170</v>
      </c>
      <c r="AL19" s="90"/>
      <c r="AM19" s="90"/>
      <c r="AN19" s="90"/>
      <c r="AO19" s="90"/>
      <c r="AP19" s="90"/>
      <c r="AQ19" s="90"/>
      <c r="AR19" s="90"/>
    </row>
    <row r="20" spans="1:46" ht="13.2" x14ac:dyDescent="0.2">
      <c r="A20" s="80"/>
      <c r="B20" s="90"/>
      <c r="C20" s="90"/>
      <c r="D20" s="90"/>
      <c r="E20" s="90"/>
      <c r="F20" s="90"/>
      <c r="G20" s="90"/>
      <c r="H20" s="90"/>
      <c r="I20" s="90"/>
      <c r="J20" s="90"/>
      <c r="K20" s="90"/>
      <c r="L20" s="90"/>
      <c r="M20" s="90"/>
      <c r="N20" s="90"/>
      <c r="O20" s="90"/>
      <c r="P20" s="90"/>
      <c r="Q20" s="90"/>
      <c r="R20" s="90"/>
      <c r="S20" s="90"/>
      <c r="T20" s="90"/>
      <c r="U20" s="90"/>
      <c r="V20" s="90"/>
      <c r="W20" s="90"/>
      <c r="X20" s="90"/>
      <c r="Y20" s="90"/>
      <c r="Z20" s="90"/>
      <c r="AA20" s="90"/>
      <c r="AB20" s="90"/>
      <c r="AC20" s="90"/>
      <c r="AD20" s="90"/>
      <c r="AE20" s="90"/>
      <c r="AF20" s="90"/>
      <c r="AG20" s="90"/>
      <c r="AH20" s="90"/>
      <c r="AI20" s="90"/>
      <c r="AJ20" s="90"/>
      <c r="AK20" s="94"/>
      <c r="AL20" s="101"/>
      <c r="AM20" s="101"/>
      <c r="AN20" s="111"/>
      <c r="AO20" s="118" t="s">
        <v>506</v>
      </c>
      <c r="AP20" s="128" t="s">
        <v>337</v>
      </c>
      <c r="AQ20" s="141" t="s">
        <v>39</v>
      </c>
      <c r="AR20" s="155"/>
    </row>
    <row r="21" spans="1:46" s="81" customFormat="1" ht="13.2" x14ac:dyDescent="0.2">
      <c r="A21" s="83"/>
      <c r="AK21" s="1035" t="s">
        <v>507</v>
      </c>
      <c r="AL21" s="1036"/>
      <c r="AM21" s="1036"/>
      <c r="AN21" s="1037"/>
      <c r="AO21" s="119">
        <v>6.36</v>
      </c>
      <c r="AP21" s="129">
        <v>6.06</v>
      </c>
      <c r="AQ21" s="142">
        <v>0.3</v>
      </c>
      <c r="AS21" s="161"/>
      <c r="AT21" s="83"/>
    </row>
    <row r="22" spans="1:46" s="81" customFormat="1" ht="13.2" x14ac:dyDescent="0.2">
      <c r="A22" s="83"/>
      <c r="AK22" s="1035" t="s">
        <v>508</v>
      </c>
      <c r="AL22" s="1036"/>
      <c r="AM22" s="1036"/>
      <c r="AN22" s="1037"/>
      <c r="AO22" s="120">
        <v>98.7</v>
      </c>
      <c r="AP22" s="130">
        <v>99.8</v>
      </c>
      <c r="AQ22" s="143">
        <v>-1.1000000000000001</v>
      </c>
      <c r="AR22" s="131"/>
      <c r="AS22" s="161"/>
      <c r="AT22" s="83"/>
    </row>
    <row r="23" spans="1:46" s="81" customFormat="1" ht="13.2" x14ac:dyDescent="0.2">
      <c r="A23" s="83"/>
      <c r="AP23" s="131"/>
      <c r="AQ23" s="131"/>
      <c r="AR23" s="131"/>
      <c r="AS23" s="161"/>
      <c r="AT23" s="83"/>
    </row>
    <row r="24" spans="1:46" s="81" customFormat="1" ht="13.2" x14ac:dyDescent="0.2">
      <c r="A24" s="83"/>
      <c r="AP24" s="131"/>
      <c r="AQ24" s="131"/>
      <c r="AR24" s="131"/>
      <c r="AS24" s="161"/>
      <c r="AT24" s="83"/>
    </row>
    <row r="25" spans="1:46" s="81" customFormat="1" ht="13.2" x14ac:dyDescent="0.2">
      <c r="A25" s="84"/>
      <c r="B25" s="91"/>
      <c r="C25" s="91"/>
      <c r="D25" s="91"/>
      <c r="E25" s="91"/>
      <c r="F25" s="91"/>
      <c r="G25" s="91"/>
      <c r="H25" s="91"/>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c r="AP25" s="132"/>
      <c r="AQ25" s="132"/>
      <c r="AR25" s="132"/>
      <c r="AS25" s="162"/>
      <c r="AT25" s="83"/>
    </row>
    <row r="26" spans="1:46" s="81" customFormat="1" ht="13.2" x14ac:dyDescent="0.2">
      <c r="A26" s="1028" t="s">
        <v>509</v>
      </c>
      <c r="B26" s="1028"/>
      <c r="C26" s="1028"/>
      <c r="D26" s="1028"/>
      <c r="E26" s="1028"/>
      <c r="F26" s="1028"/>
      <c r="G26" s="1028"/>
      <c r="H26" s="1028"/>
      <c r="I26" s="1028"/>
      <c r="J26" s="1028"/>
      <c r="K26" s="1028"/>
      <c r="L26" s="1028"/>
      <c r="M26" s="1028"/>
      <c r="N26" s="1028"/>
      <c r="O26" s="1028"/>
      <c r="P26" s="1028"/>
      <c r="Q26" s="1028"/>
      <c r="R26" s="1028"/>
      <c r="S26" s="1028"/>
      <c r="T26" s="1028"/>
      <c r="U26" s="1028"/>
      <c r="V26" s="1028"/>
      <c r="W26" s="1028"/>
      <c r="X26" s="1028"/>
      <c r="Y26" s="1028"/>
      <c r="Z26" s="1028"/>
      <c r="AA26" s="1028"/>
      <c r="AB26" s="1028"/>
      <c r="AC26" s="1028"/>
      <c r="AD26" s="1028"/>
      <c r="AE26" s="1028"/>
      <c r="AF26" s="1028"/>
      <c r="AG26" s="1028"/>
      <c r="AH26" s="1028"/>
      <c r="AI26" s="1028"/>
      <c r="AJ26" s="1028"/>
      <c r="AK26" s="1028"/>
      <c r="AL26" s="1028"/>
      <c r="AM26" s="1028"/>
      <c r="AN26" s="1028"/>
      <c r="AO26" s="1028"/>
      <c r="AP26" s="1028"/>
      <c r="AQ26" s="1028"/>
      <c r="AR26" s="1028"/>
      <c r="AS26" s="1028"/>
    </row>
    <row r="27" spans="1:46" ht="13.2" x14ac:dyDescent="0.2">
      <c r="A27" s="85"/>
      <c r="AO27" s="90"/>
      <c r="AP27" s="90"/>
      <c r="AQ27" s="90"/>
      <c r="AR27" s="90"/>
      <c r="AS27" s="90"/>
      <c r="AT27" s="90"/>
    </row>
    <row r="28" spans="1:46" ht="16.2" x14ac:dyDescent="0.2">
      <c r="A28" s="82" t="s">
        <v>265</v>
      </c>
      <c r="B28" s="86"/>
      <c r="C28" s="86"/>
      <c r="D28" s="86"/>
      <c r="E28" s="86"/>
      <c r="F28" s="86"/>
      <c r="G28" s="86"/>
      <c r="H28" s="86"/>
      <c r="I28" s="86"/>
      <c r="J28" s="86"/>
      <c r="K28" s="86"/>
      <c r="L28" s="86"/>
      <c r="M28" s="86"/>
      <c r="N28" s="86"/>
      <c r="O28" s="86"/>
      <c r="P28" s="86"/>
      <c r="Q28" s="86"/>
      <c r="R28" s="86"/>
      <c r="S28" s="86"/>
      <c r="T28" s="86"/>
      <c r="U28" s="86"/>
      <c r="V28" s="86"/>
      <c r="W28" s="86"/>
      <c r="X28" s="86"/>
      <c r="Y28" s="86"/>
      <c r="Z28" s="86"/>
      <c r="AA28" s="86"/>
      <c r="AB28" s="86"/>
      <c r="AC28" s="86"/>
      <c r="AD28" s="86"/>
      <c r="AE28" s="86"/>
      <c r="AF28" s="86"/>
      <c r="AG28" s="86"/>
      <c r="AH28" s="86"/>
      <c r="AI28" s="86"/>
      <c r="AJ28" s="86"/>
      <c r="AK28" s="86"/>
      <c r="AL28" s="86"/>
      <c r="AM28" s="86"/>
      <c r="AN28" s="86"/>
      <c r="AO28" s="86"/>
      <c r="AP28" s="86"/>
      <c r="AQ28" s="86"/>
      <c r="AR28" s="86"/>
      <c r="AS28" s="163"/>
    </row>
    <row r="29" spans="1:46" ht="13.2" x14ac:dyDescent="0.2">
      <c r="A29" s="80"/>
      <c r="B29" s="90"/>
      <c r="C29" s="90"/>
      <c r="D29" s="90"/>
      <c r="E29" s="90"/>
      <c r="F29" s="90"/>
      <c r="G29" s="90"/>
      <c r="H29" s="90"/>
      <c r="I29" s="90"/>
      <c r="J29" s="90"/>
      <c r="K29" s="90"/>
      <c r="L29" s="90"/>
      <c r="M29" s="90"/>
      <c r="N29" s="90"/>
      <c r="O29" s="90"/>
      <c r="P29" s="90"/>
      <c r="Q29" s="90"/>
      <c r="R29" s="90"/>
      <c r="S29" s="90"/>
      <c r="T29" s="90"/>
      <c r="U29" s="90"/>
      <c r="V29" s="90"/>
      <c r="W29" s="90"/>
      <c r="X29" s="90"/>
      <c r="Y29" s="90"/>
      <c r="Z29" s="90"/>
      <c r="AA29" s="90"/>
      <c r="AB29" s="90"/>
      <c r="AC29" s="90"/>
      <c r="AD29" s="90"/>
      <c r="AE29" s="90"/>
      <c r="AF29" s="90"/>
      <c r="AG29" s="90"/>
      <c r="AH29" s="90"/>
      <c r="AI29" s="90"/>
      <c r="AJ29" s="90"/>
      <c r="AK29" s="81" t="s">
        <v>122</v>
      </c>
      <c r="AL29" s="81"/>
      <c r="AM29" s="81"/>
      <c r="AN29" s="81"/>
      <c r="AO29" s="90"/>
      <c r="AP29" s="90"/>
      <c r="AQ29" s="90"/>
      <c r="AR29" s="90"/>
      <c r="AS29" s="164"/>
    </row>
    <row r="30" spans="1:46" ht="13.5" customHeight="1" x14ac:dyDescent="0.2">
      <c r="A30" s="80"/>
      <c r="B30" s="90"/>
      <c r="C30" s="90"/>
      <c r="D30" s="90"/>
      <c r="E30" s="90"/>
      <c r="F30" s="90"/>
      <c r="G30" s="90"/>
      <c r="H30" s="90"/>
      <c r="I30" s="90"/>
      <c r="J30" s="90"/>
      <c r="K30" s="90"/>
      <c r="L30" s="90"/>
      <c r="M30" s="90"/>
      <c r="N30" s="90"/>
      <c r="O30" s="90"/>
      <c r="P30" s="90"/>
      <c r="Q30" s="90"/>
      <c r="R30" s="90"/>
      <c r="S30" s="90"/>
      <c r="T30" s="90"/>
      <c r="U30" s="90"/>
      <c r="V30" s="90"/>
      <c r="W30" s="90"/>
      <c r="X30" s="90"/>
      <c r="Y30" s="90"/>
      <c r="Z30" s="90"/>
      <c r="AA30" s="90"/>
      <c r="AB30" s="90"/>
      <c r="AC30" s="90"/>
      <c r="AD30" s="90"/>
      <c r="AE30" s="90"/>
      <c r="AF30" s="90"/>
      <c r="AG30" s="90"/>
      <c r="AH30" s="90"/>
      <c r="AI30" s="90"/>
      <c r="AJ30" s="90"/>
      <c r="AK30" s="92"/>
      <c r="AL30" s="99"/>
      <c r="AM30" s="99"/>
      <c r="AN30" s="109"/>
      <c r="AO30" s="1018" t="s">
        <v>84</v>
      </c>
      <c r="AP30" s="126"/>
      <c r="AQ30" s="137" t="s">
        <v>498</v>
      </c>
      <c r="AR30" s="151"/>
    </row>
    <row r="31" spans="1:46" ht="13.2" x14ac:dyDescent="0.2">
      <c r="A31" s="80"/>
      <c r="B31" s="90"/>
      <c r="C31" s="90"/>
      <c r="D31" s="90"/>
      <c r="E31" s="90"/>
      <c r="F31" s="90"/>
      <c r="G31" s="90"/>
      <c r="H31" s="90"/>
      <c r="I31" s="90"/>
      <c r="J31" s="90"/>
      <c r="K31" s="90"/>
      <c r="L31" s="90"/>
      <c r="M31" s="90"/>
      <c r="N31" s="90"/>
      <c r="O31" s="90"/>
      <c r="P31" s="90"/>
      <c r="Q31" s="90"/>
      <c r="R31" s="90"/>
      <c r="S31" s="90"/>
      <c r="T31" s="90"/>
      <c r="U31" s="90"/>
      <c r="V31" s="90"/>
      <c r="W31" s="90"/>
      <c r="X31" s="90"/>
      <c r="Y31" s="90"/>
      <c r="Z31" s="90"/>
      <c r="AA31" s="90"/>
      <c r="AB31" s="90"/>
      <c r="AC31" s="90"/>
      <c r="AD31" s="90"/>
      <c r="AE31" s="90"/>
      <c r="AF31" s="90"/>
      <c r="AG31" s="90"/>
      <c r="AH31" s="90"/>
      <c r="AI31" s="90"/>
      <c r="AJ31" s="90"/>
      <c r="AK31" s="93"/>
      <c r="AL31" s="100"/>
      <c r="AM31" s="100"/>
      <c r="AN31" s="110"/>
      <c r="AO31" s="1019"/>
      <c r="AP31" s="127" t="s">
        <v>499</v>
      </c>
      <c r="AQ31" s="138" t="s">
        <v>501</v>
      </c>
      <c r="AR31" s="152" t="s">
        <v>502</v>
      </c>
    </row>
    <row r="32" spans="1:46" ht="27" customHeight="1" x14ac:dyDescent="0.2">
      <c r="A32" s="80"/>
      <c r="B32" s="90"/>
      <c r="C32" s="90"/>
      <c r="D32" s="90"/>
      <c r="E32" s="90"/>
      <c r="F32" s="90"/>
      <c r="G32" s="90"/>
      <c r="H32" s="90"/>
      <c r="I32" s="90"/>
      <c r="J32" s="90"/>
      <c r="K32" s="90"/>
      <c r="L32" s="90"/>
      <c r="M32" s="90"/>
      <c r="N32" s="90"/>
      <c r="O32" s="90"/>
      <c r="P32" s="90"/>
      <c r="Q32" s="90"/>
      <c r="R32" s="90"/>
      <c r="S32" s="90"/>
      <c r="T32" s="90"/>
      <c r="U32" s="90"/>
      <c r="V32" s="90"/>
      <c r="W32" s="90"/>
      <c r="X32" s="90"/>
      <c r="Y32" s="90"/>
      <c r="Z32" s="90"/>
      <c r="AA32" s="90"/>
      <c r="AB32" s="90"/>
      <c r="AC32" s="90"/>
      <c r="AD32" s="90"/>
      <c r="AE32" s="90"/>
      <c r="AF32" s="90"/>
      <c r="AG32" s="90"/>
      <c r="AH32" s="90"/>
      <c r="AI32" s="90"/>
      <c r="AJ32" s="90"/>
      <c r="AK32" s="1022" t="s">
        <v>510</v>
      </c>
      <c r="AL32" s="1023"/>
      <c r="AM32" s="1023"/>
      <c r="AN32" s="1024"/>
      <c r="AO32" s="117">
        <v>5093813</v>
      </c>
      <c r="AP32" s="117">
        <v>33150</v>
      </c>
      <c r="AQ32" s="144">
        <v>26449</v>
      </c>
      <c r="AR32" s="154">
        <v>25.3</v>
      </c>
    </row>
    <row r="33" spans="1:46" ht="13.5" customHeight="1" x14ac:dyDescent="0.2">
      <c r="A33" s="80"/>
      <c r="B33" s="90"/>
      <c r="C33" s="90"/>
      <c r="D33" s="90"/>
      <c r="E33" s="90"/>
      <c r="F33" s="90"/>
      <c r="G33" s="90"/>
      <c r="H33" s="90"/>
      <c r="I33" s="90"/>
      <c r="J33" s="90"/>
      <c r="K33" s="90"/>
      <c r="L33" s="90"/>
      <c r="M33" s="90"/>
      <c r="N33" s="90"/>
      <c r="O33" s="90"/>
      <c r="P33" s="90"/>
      <c r="Q33" s="90"/>
      <c r="R33" s="90"/>
      <c r="S33" s="90"/>
      <c r="T33" s="90"/>
      <c r="U33" s="90"/>
      <c r="V33" s="90"/>
      <c r="W33" s="90"/>
      <c r="X33" s="90"/>
      <c r="Y33" s="90"/>
      <c r="Z33" s="90"/>
      <c r="AA33" s="90"/>
      <c r="AB33" s="90"/>
      <c r="AC33" s="90"/>
      <c r="AD33" s="90"/>
      <c r="AE33" s="90"/>
      <c r="AF33" s="90"/>
      <c r="AG33" s="90"/>
      <c r="AH33" s="90"/>
      <c r="AI33" s="90"/>
      <c r="AJ33" s="90"/>
      <c r="AK33" s="1022" t="s">
        <v>511</v>
      </c>
      <c r="AL33" s="1023"/>
      <c r="AM33" s="1023"/>
      <c r="AN33" s="1024"/>
      <c r="AO33" s="117" t="s">
        <v>200</v>
      </c>
      <c r="AP33" s="117" t="s">
        <v>200</v>
      </c>
      <c r="AQ33" s="144">
        <v>1</v>
      </c>
      <c r="AR33" s="154" t="s">
        <v>200</v>
      </c>
    </row>
    <row r="34" spans="1:46" ht="27" customHeight="1" x14ac:dyDescent="0.2">
      <c r="A34" s="80"/>
      <c r="B34" s="90"/>
      <c r="C34" s="90"/>
      <c r="D34" s="90"/>
      <c r="E34" s="90"/>
      <c r="F34" s="90"/>
      <c r="G34" s="90"/>
      <c r="H34" s="90"/>
      <c r="I34" s="90"/>
      <c r="J34" s="90"/>
      <c r="K34" s="90"/>
      <c r="L34" s="90"/>
      <c r="M34" s="90"/>
      <c r="N34" s="90"/>
      <c r="O34" s="90"/>
      <c r="P34" s="90"/>
      <c r="Q34" s="90"/>
      <c r="R34" s="90"/>
      <c r="S34" s="90"/>
      <c r="T34" s="90"/>
      <c r="U34" s="90"/>
      <c r="V34" s="90"/>
      <c r="W34" s="90"/>
      <c r="X34" s="90"/>
      <c r="Y34" s="90"/>
      <c r="Z34" s="90"/>
      <c r="AA34" s="90"/>
      <c r="AB34" s="90"/>
      <c r="AC34" s="90"/>
      <c r="AD34" s="90"/>
      <c r="AE34" s="90"/>
      <c r="AF34" s="90"/>
      <c r="AG34" s="90"/>
      <c r="AH34" s="90"/>
      <c r="AI34" s="90"/>
      <c r="AJ34" s="90"/>
      <c r="AK34" s="1022" t="s">
        <v>512</v>
      </c>
      <c r="AL34" s="1023"/>
      <c r="AM34" s="1023"/>
      <c r="AN34" s="1024"/>
      <c r="AO34" s="117" t="s">
        <v>200</v>
      </c>
      <c r="AP34" s="117" t="s">
        <v>200</v>
      </c>
      <c r="AQ34" s="144">
        <v>29</v>
      </c>
      <c r="AR34" s="154" t="s">
        <v>200</v>
      </c>
    </row>
    <row r="35" spans="1:46" ht="27" customHeight="1" x14ac:dyDescent="0.2">
      <c r="A35" s="80"/>
      <c r="B35" s="90"/>
      <c r="C35" s="90"/>
      <c r="D35" s="90"/>
      <c r="E35" s="90"/>
      <c r="F35" s="90"/>
      <c r="G35" s="90"/>
      <c r="H35" s="90"/>
      <c r="I35" s="90"/>
      <c r="J35" s="90"/>
      <c r="K35" s="90"/>
      <c r="L35" s="90"/>
      <c r="M35" s="90"/>
      <c r="N35" s="90"/>
      <c r="O35" s="90"/>
      <c r="P35" s="90"/>
      <c r="Q35" s="90"/>
      <c r="R35" s="90"/>
      <c r="S35" s="90"/>
      <c r="T35" s="90"/>
      <c r="U35" s="90"/>
      <c r="V35" s="90"/>
      <c r="W35" s="90"/>
      <c r="X35" s="90"/>
      <c r="Y35" s="90"/>
      <c r="Z35" s="90"/>
      <c r="AA35" s="90"/>
      <c r="AB35" s="90"/>
      <c r="AC35" s="90"/>
      <c r="AD35" s="90"/>
      <c r="AE35" s="90"/>
      <c r="AF35" s="90"/>
      <c r="AG35" s="90"/>
      <c r="AH35" s="90"/>
      <c r="AI35" s="90"/>
      <c r="AJ35" s="90"/>
      <c r="AK35" s="1022" t="s">
        <v>513</v>
      </c>
      <c r="AL35" s="1023"/>
      <c r="AM35" s="1023"/>
      <c r="AN35" s="1024"/>
      <c r="AO35" s="117">
        <v>647532</v>
      </c>
      <c r="AP35" s="117">
        <v>4214</v>
      </c>
      <c r="AQ35" s="144">
        <v>5448</v>
      </c>
      <c r="AR35" s="154">
        <v>-22.7</v>
      </c>
    </row>
    <row r="36" spans="1:46" ht="27" customHeight="1" x14ac:dyDescent="0.2">
      <c r="A36" s="80"/>
      <c r="B36" s="90"/>
      <c r="C36" s="90"/>
      <c r="D36" s="90"/>
      <c r="E36" s="90"/>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1022" t="s">
        <v>33</v>
      </c>
      <c r="AL36" s="1023"/>
      <c r="AM36" s="1023"/>
      <c r="AN36" s="1024"/>
      <c r="AO36" s="117" t="s">
        <v>200</v>
      </c>
      <c r="AP36" s="117" t="s">
        <v>200</v>
      </c>
      <c r="AQ36" s="144">
        <v>445</v>
      </c>
      <c r="AR36" s="154" t="s">
        <v>200</v>
      </c>
    </row>
    <row r="37" spans="1:46" ht="13.5" customHeight="1" x14ac:dyDescent="0.2">
      <c r="A37" s="80"/>
      <c r="B37" s="90"/>
      <c r="C37" s="90"/>
      <c r="D37" s="90"/>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1022" t="s">
        <v>351</v>
      </c>
      <c r="AL37" s="1023"/>
      <c r="AM37" s="1023"/>
      <c r="AN37" s="1024"/>
      <c r="AO37" s="117">
        <v>39196</v>
      </c>
      <c r="AP37" s="117">
        <v>255</v>
      </c>
      <c r="AQ37" s="144">
        <v>1095</v>
      </c>
      <c r="AR37" s="154">
        <v>-76.7</v>
      </c>
    </row>
    <row r="38" spans="1:46" ht="27" customHeight="1" x14ac:dyDescent="0.2">
      <c r="A38" s="80"/>
      <c r="B38" s="90"/>
      <c r="C38" s="90"/>
      <c r="D38" s="90"/>
      <c r="E38" s="90"/>
      <c r="F38" s="90"/>
      <c r="G38" s="90"/>
      <c r="H38" s="90"/>
      <c r="I38" s="90"/>
      <c r="J38" s="90"/>
      <c r="K38" s="90"/>
      <c r="L38" s="90"/>
      <c r="M38" s="90"/>
      <c r="N38" s="90"/>
      <c r="O38" s="90"/>
      <c r="P38" s="90"/>
      <c r="Q38" s="90"/>
      <c r="R38" s="90"/>
      <c r="S38" s="90"/>
      <c r="T38" s="90"/>
      <c r="U38" s="90"/>
      <c r="V38" s="90"/>
      <c r="W38" s="90"/>
      <c r="X38" s="90"/>
      <c r="Y38" s="90"/>
      <c r="Z38" s="90"/>
      <c r="AA38" s="90"/>
      <c r="AB38" s="90"/>
      <c r="AC38" s="90"/>
      <c r="AD38" s="90"/>
      <c r="AE38" s="90"/>
      <c r="AF38" s="90"/>
      <c r="AG38" s="90"/>
      <c r="AH38" s="90"/>
      <c r="AI38" s="90"/>
      <c r="AJ38" s="90"/>
      <c r="AK38" s="1025" t="s">
        <v>514</v>
      </c>
      <c r="AL38" s="1026"/>
      <c r="AM38" s="1026"/>
      <c r="AN38" s="1027"/>
      <c r="AO38" s="121" t="s">
        <v>200</v>
      </c>
      <c r="AP38" s="121" t="s">
        <v>200</v>
      </c>
      <c r="AQ38" s="145">
        <v>0</v>
      </c>
      <c r="AR38" s="143" t="s">
        <v>200</v>
      </c>
      <c r="AS38" s="164"/>
    </row>
    <row r="39" spans="1:46" ht="13.2" x14ac:dyDescent="0.2">
      <c r="A39" s="80"/>
      <c r="B39" s="90"/>
      <c r="C39" s="90"/>
      <c r="D39" s="90"/>
      <c r="E39" s="90"/>
      <c r="F39" s="90"/>
      <c r="G39" s="90"/>
      <c r="H39" s="90"/>
      <c r="I39" s="90"/>
      <c r="J39" s="90"/>
      <c r="K39" s="90"/>
      <c r="L39" s="90"/>
      <c r="M39" s="90"/>
      <c r="N39" s="90"/>
      <c r="O39" s="90"/>
      <c r="P39" s="90"/>
      <c r="Q39" s="90"/>
      <c r="R39" s="90"/>
      <c r="S39" s="90"/>
      <c r="T39" s="90"/>
      <c r="U39" s="90"/>
      <c r="V39" s="90"/>
      <c r="W39" s="90"/>
      <c r="X39" s="90"/>
      <c r="Y39" s="90"/>
      <c r="Z39" s="90"/>
      <c r="AA39" s="90"/>
      <c r="AB39" s="90"/>
      <c r="AC39" s="90"/>
      <c r="AD39" s="90"/>
      <c r="AE39" s="90"/>
      <c r="AF39" s="90"/>
      <c r="AG39" s="90"/>
      <c r="AH39" s="90"/>
      <c r="AI39" s="90"/>
      <c r="AJ39" s="90"/>
      <c r="AK39" s="1025" t="s">
        <v>53</v>
      </c>
      <c r="AL39" s="1026"/>
      <c r="AM39" s="1026"/>
      <c r="AN39" s="1027"/>
      <c r="AO39" s="117">
        <v>-805056</v>
      </c>
      <c r="AP39" s="117">
        <v>-5239</v>
      </c>
      <c r="AQ39" s="144">
        <v>-7113</v>
      </c>
      <c r="AR39" s="154">
        <v>-26.3</v>
      </c>
      <c r="AS39" s="164"/>
    </row>
    <row r="40" spans="1:46" ht="27" customHeight="1" x14ac:dyDescent="0.2">
      <c r="A40" s="80"/>
      <c r="B40" s="90"/>
      <c r="C40" s="90"/>
      <c r="D40" s="90"/>
      <c r="E40" s="90"/>
      <c r="F40" s="90"/>
      <c r="G40" s="90"/>
      <c r="H40" s="90"/>
      <c r="I40" s="90"/>
      <c r="J40" s="90"/>
      <c r="K40" s="90"/>
      <c r="L40" s="90"/>
      <c r="M40" s="90"/>
      <c r="N40" s="90"/>
      <c r="O40" s="90"/>
      <c r="P40" s="90"/>
      <c r="Q40" s="90"/>
      <c r="R40" s="90"/>
      <c r="S40" s="90"/>
      <c r="T40" s="90"/>
      <c r="U40" s="90"/>
      <c r="V40" s="90"/>
      <c r="W40" s="90"/>
      <c r="X40" s="90"/>
      <c r="Y40" s="90"/>
      <c r="Z40" s="90"/>
      <c r="AA40" s="90"/>
      <c r="AB40" s="90"/>
      <c r="AC40" s="90"/>
      <c r="AD40" s="90"/>
      <c r="AE40" s="90"/>
      <c r="AF40" s="90"/>
      <c r="AG40" s="90"/>
      <c r="AH40" s="90"/>
      <c r="AI40" s="90"/>
      <c r="AJ40" s="90"/>
      <c r="AK40" s="1022" t="s">
        <v>515</v>
      </c>
      <c r="AL40" s="1023"/>
      <c r="AM40" s="1023"/>
      <c r="AN40" s="1024"/>
      <c r="AO40" s="117">
        <v>-3751317</v>
      </c>
      <c r="AP40" s="117">
        <v>-24413</v>
      </c>
      <c r="AQ40" s="144">
        <v>-18923</v>
      </c>
      <c r="AR40" s="154">
        <v>29</v>
      </c>
      <c r="AS40" s="164"/>
    </row>
    <row r="41" spans="1:46" ht="13.2" x14ac:dyDescent="0.2">
      <c r="A41" s="80"/>
      <c r="B41" s="90"/>
      <c r="C41" s="90"/>
      <c r="D41" s="90"/>
      <c r="E41" s="90"/>
      <c r="F41" s="90"/>
      <c r="G41" s="90"/>
      <c r="H41" s="90"/>
      <c r="I41" s="90"/>
      <c r="J41" s="90"/>
      <c r="K41" s="90"/>
      <c r="L41" s="90"/>
      <c r="M41" s="90"/>
      <c r="N41" s="90"/>
      <c r="O41" s="90"/>
      <c r="P41" s="90"/>
      <c r="Q41" s="90"/>
      <c r="R41" s="90"/>
      <c r="S41" s="90"/>
      <c r="T41" s="90"/>
      <c r="U41" s="90"/>
      <c r="V41" s="90"/>
      <c r="W41" s="90"/>
      <c r="X41" s="90"/>
      <c r="Y41" s="90"/>
      <c r="Z41" s="90"/>
      <c r="AA41" s="90"/>
      <c r="AB41" s="90"/>
      <c r="AC41" s="90"/>
      <c r="AD41" s="90"/>
      <c r="AE41" s="90"/>
      <c r="AF41" s="90"/>
      <c r="AG41" s="90"/>
      <c r="AH41" s="90"/>
      <c r="AI41" s="90"/>
      <c r="AJ41" s="90"/>
      <c r="AK41" s="1012" t="s">
        <v>387</v>
      </c>
      <c r="AL41" s="1013"/>
      <c r="AM41" s="1013"/>
      <c r="AN41" s="1014"/>
      <c r="AO41" s="117">
        <v>1224168</v>
      </c>
      <c r="AP41" s="117">
        <v>7967</v>
      </c>
      <c r="AQ41" s="144">
        <v>7431</v>
      </c>
      <c r="AR41" s="154">
        <v>7.2</v>
      </c>
      <c r="AS41" s="164"/>
    </row>
    <row r="42" spans="1:46" ht="13.2" x14ac:dyDescent="0.2">
      <c r="A42" s="80"/>
      <c r="B42" s="90"/>
      <c r="C42" s="90"/>
      <c r="D42" s="90"/>
      <c r="E42" s="90"/>
      <c r="F42" s="90"/>
      <c r="G42" s="90"/>
      <c r="H42" s="90"/>
      <c r="I42" s="90"/>
      <c r="J42" s="90"/>
      <c r="K42" s="90"/>
      <c r="L42" s="90"/>
      <c r="M42" s="90"/>
      <c r="N42" s="90"/>
      <c r="O42" s="90"/>
      <c r="P42" s="90"/>
      <c r="Q42" s="90"/>
      <c r="R42" s="90"/>
      <c r="S42" s="90"/>
      <c r="T42" s="90"/>
      <c r="U42" s="90"/>
      <c r="V42" s="90"/>
      <c r="W42" s="90"/>
      <c r="X42" s="90"/>
      <c r="Y42" s="90"/>
      <c r="Z42" s="90"/>
      <c r="AA42" s="90"/>
      <c r="AB42" s="90"/>
      <c r="AC42" s="90"/>
      <c r="AD42" s="90"/>
      <c r="AE42" s="90"/>
      <c r="AF42" s="90"/>
      <c r="AG42" s="90"/>
      <c r="AH42" s="90"/>
      <c r="AI42" s="90"/>
      <c r="AJ42" s="90"/>
      <c r="AK42" s="95" t="s">
        <v>516</v>
      </c>
      <c r="AL42" s="90"/>
      <c r="AM42" s="90"/>
      <c r="AN42" s="90"/>
      <c r="AO42" s="90"/>
      <c r="AP42" s="90"/>
      <c r="AQ42" s="131"/>
      <c r="AR42" s="131"/>
      <c r="AS42" s="164"/>
    </row>
    <row r="43" spans="1:46" ht="13.2" x14ac:dyDescent="0.2">
      <c r="A43" s="80"/>
      <c r="B43" s="90"/>
      <c r="C43" s="90"/>
      <c r="D43" s="90"/>
      <c r="E43" s="90"/>
      <c r="F43" s="90"/>
      <c r="G43" s="90"/>
      <c r="H43" s="90"/>
      <c r="I43" s="90"/>
      <c r="J43" s="90"/>
      <c r="K43" s="90"/>
      <c r="L43" s="90"/>
      <c r="M43" s="90"/>
      <c r="N43" s="90"/>
      <c r="O43" s="90"/>
      <c r="P43" s="90"/>
      <c r="Q43" s="90"/>
      <c r="R43" s="90"/>
      <c r="S43" s="90"/>
      <c r="T43" s="90"/>
      <c r="U43" s="90"/>
      <c r="V43" s="90"/>
      <c r="W43" s="90"/>
      <c r="X43" s="90"/>
      <c r="Y43" s="90"/>
      <c r="Z43" s="90"/>
      <c r="AA43" s="90"/>
      <c r="AB43" s="90"/>
      <c r="AC43" s="90"/>
      <c r="AD43" s="90"/>
      <c r="AE43" s="90"/>
      <c r="AF43" s="90"/>
      <c r="AG43" s="90"/>
      <c r="AH43" s="90"/>
      <c r="AI43" s="90"/>
      <c r="AJ43" s="90"/>
      <c r="AK43" s="90"/>
      <c r="AL43" s="90"/>
      <c r="AM43" s="90"/>
      <c r="AN43" s="90"/>
      <c r="AO43" s="90"/>
      <c r="AP43" s="133"/>
      <c r="AQ43" s="131"/>
      <c r="AR43" s="90"/>
      <c r="AS43" s="164"/>
    </row>
    <row r="44" spans="1:46" ht="13.2" x14ac:dyDescent="0.2">
      <c r="A44" s="80"/>
      <c r="B44" s="90"/>
      <c r="C44" s="90"/>
      <c r="D44" s="90"/>
      <c r="E44" s="90"/>
      <c r="F44" s="90"/>
      <c r="G44" s="90"/>
      <c r="H44" s="90"/>
      <c r="I44" s="90"/>
      <c r="J44" s="90"/>
      <c r="K44" s="90"/>
      <c r="L44" s="90"/>
      <c r="M44" s="90"/>
      <c r="N44" s="90"/>
      <c r="O44" s="90"/>
      <c r="P44" s="90"/>
      <c r="Q44" s="90"/>
      <c r="R44" s="90"/>
      <c r="S44" s="90"/>
      <c r="T44" s="90"/>
      <c r="U44" s="90"/>
      <c r="V44" s="90"/>
      <c r="W44" s="90"/>
      <c r="X44" s="90"/>
      <c r="Y44" s="90"/>
      <c r="Z44" s="90"/>
      <c r="AA44" s="90"/>
      <c r="AB44" s="90"/>
      <c r="AC44" s="90"/>
      <c r="AD44" s="90"/>
      <c r="AE44" s="90"/>
      <c r="AF44" s="90"/>
      <c r="AG44" s="90"/>
      <c r="AH44" s="90"/>
      <c r="AI44" s="90"/>
      <c r="AJ44" s="90"/>
      <c r="AK44" s="90"/>
      <c r="AL44" s="90"/>
      <c r="AM44" s="90"/>
      <c r="AN44" s="90"/>
      <c r="AO44" s="90"/>
      <c r="AP44" s="90"/>
      <c r="AQ44" s="131"/>
      <c r="AR44" s="90"/>
    </row>
    <row r="45" spans="1:46" ht="13.2" x14ac:dyDescent="0.2">
      <c r="A45" s="86"/>
      <c r="B45" s="86"/>
      <c r="C45" s="86"/>
      <c r="D45" s="86"/>
      <c r="E45" s="86"/>
      <c r="F45" s="86"/>
      <c r="G45" s="86"/>
      <c r="H45" s="86"/>
      <c r="I45" s="86"/>
      <c r="J45" s="86"/>
      <c r="K45" s="86"/>
      <c r="L45" s="86"/>
      <c r="M45" s="86"/>
      <c r="N45" s="86"/>
      <c r="O45" s="86"/>
      <c r="P45" s="86"/>
      <c r="Q45" s="86"/>
      <c r="R45" s="86"/>
      <c r="S45" s="86"/>
      <c r="T45" s="86"/>
      <c r="U45" s="86"/>
      <c r="V45" s="86"/>
      <c r="W45" s="86"/>
      <c r="X45" s="86"/>
      <c r="Y45" s="86"/>
      <c r="Z45" s="86"/>
      <c r="AA45" s="86"/>
      <c r="AB45" s="86"/>
      <c r="AC45" s="86"/>
      <c r="AD45" s="86"/>
      <c r="AE45" s="86"/>
      <c r="AF45" s="86"/>
      <c r="AG45" s="86"/>
      <c r="AH45" s="86"/>
      <c r="AI45" s="86"/>
      <c r="AJ45" s="86"/>
      <c r="AK45" s="86"/>
      <c r="AL45" s="86"/>
      <c r="AM45" s="86"/>
      <c r="AN45" s="86"/>
      <c r="AO45" s="86"/>
      <c r="AP45" s="86"/>
      <c r="AQ45" s="146"/>
      <c r="AR45" s="86"/>
      <c r="AS45" s="86"/>
      <c r="AT45" s="90"/>
    </row>
    <row r="46" spans="1:46" ht="13.2" x14ac:dyDescent="0.2">
      <c r="A46" s="87"/>
      <c r="B46" s="87"/>
      <c r="C46" s="87"/>
      <c r="D46" s="87"/>
      <c r="E46" s="87"/>
      <c r="F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L46" s="87"/>
      <c r="AM46" s="87"/>
      <c r="AN46" s="87"/>
      <c r="AO46" s="87"/>
      <c r="AP46" s="87"/>
      <c r="AQ46" s="87"/>
      <c r="AR46" s="87"/>
      <c r="AS46" s="87"/>
      <c r="AT46" s="90"/>
    </row>
    <row r="47" spans="1:46" ht="17.25" customHeight="1" x14ac:dyDescent="0.2">
      <c r="A47" s="88" t="s">
        <v>517</v>
      </c>
      <c r="B47" s="90"/>
      <c r="C47" s="90"/>
      <c r="D47" s="90"/>
      <c r="E47" s="90"/>
      <c r="F47" s="90"/>
      <c r="G47" s="90"/>
      <c r="H47" s="90"/>
      <c r="I47" s="90"/>
      <c r="J47" s="90"/>
      <c r="K47" s="90"/>
      <c r="L47" s="90"/>
      <c r="M47" s="90"/>
      <c r="N47" s="90"/>
      <c r="O47" s="90"/>
      <c r="P47" s="90"/>
      <c r="Q47" s="90"/>
      <c r="R47" s="90"/>
      <c r="S47" s="90"/>
      <c r="T47" s="90"/>
      <c r="U47" s="90"/>
      <c r="V47" s="90"/>
      <c r="W47" s="90"/>
      <c r="X47" s="90"/>
      <c r="Y47" s="90"/>
      <c r="Z47" s="90"/>
      <c r="AA47" s="90"/>
      <c r="AB47" s="90"/>
      <c r="AC47" s="90"/>
      <c r="AD47" s="90"/>
      <c r="AE47" s="90"/>
      <c r="AF47" s="90"/>
      <c r="AG47" s="90"/>
      <c r="AH47" s="90"/>
      <c r="AI47" s="90"/>
      <c r="AJ47" s="90"/>
      <c r="AK47" s="90"/>
      <c r="AL47" s="90"/>
      <c r="AM47" s="90"/>
      <c r="AN47" s="90"/>
      <c r="AO47" s="90"/>
      <c r="AP47" s="90"/>
      <c r="AQ47" s="90"/>
      <c r="AR47" s="90"/>
    </row>
    <row r="48" spans="1:46" ht="13.2" x14ac:dyDescent="0.2">
      <c r="A48" s="80"/>
      <c r="B48" s="90"/>
      <c r="C48" s="90"/>
      <c r="D48" s="90"/>
      <c r="E48" s="90"/>
      <c r="F48" s="90"/>
      <c r="G48" s="90"/>
      <c r="H48" s="90"/>
      <c r="I48" s="90"/>
      <c r="J48" s="90"/>
      <c r="K48" s="90"/>
      <c r="L48" s="90"/>
      <c r="M48" s="90"/>
      <c r="N48" s="90"/>
      <c r="O48" s="90"/>
      <c r="P48" s="90"/>
      <c r="Q48" s="90"/>
      <c r="R48" s="90"/>
      <c r="S48" s="90"/>
      <c r="T48" s="90"/>
      <c r="U48" s="90"/>
      <c r="V48" s="90"/>
      <c r="W48" s="90"/>
      <c r="X48" s="90"/>
      <c r="Y48" s="90"/>
      <c r="Z48" s="90"/>
      <c r="AA48" s="90"/>
      <c r="AB48" s="90"/>
      <c r="AC48" s="90"/>
      <c r="AD48" s="90"/>
      <c r="AE48" s="90"/>
      <c r="AF48" s="90"/>
      <c r="AG48" s="90"/>
      <c r="AH48" s="90"/>
      <c r="AI48" s="90"/>
      <c r="AJ48" s="90"/>
      <c r="AK48" s="87" t="s">
        <v>518</v>
      </c>
      <c r="AL48" s="87"/>
      <c r="AM48" s="87"/>
      <c r="AN48" s="87"/>
      <c r="AO48" s="87"/>
      <c r="AP48" s="87"/>
      <c r="AQ48" s="132"/>
      <c r="AR48" s="87"/>
    </row>
    <row r="49" spans="1:44" ht="13.5" customHeight="1" x14ac:dyDescent="0.2">
      <c r="A49" s="80"/>
      <c r="B49" s="90"/>
      <c r="C49" s="90"/>
      <c r="D49" s="90"/>
      <c r="E49" s="90"/>
      <c r="F49" s="90"/>
      <c r="G49" s="90"/>
      <c r="H49" s="90"/>
      <c r="I49" s="90"/>
      <c r="J49" s="90"/>
      <c r="K49" s="90"/>
      <c r="L49" s="90"/>
      <c r="M49" s="90"/>
      <c r="N49" s="90"/>
      <c r="O49" s="90"/>
      <c r="P49" s="90"/>
      <c r="Q49" s="90"/>
      <c r="R49" s="90"/>
      <c r="S49" s="90"/>
      <c r="T49" s="90"/>
      <c r="U49" s="90"/>
      <c r="V49" s="90"/>
      <c r="W49" s="90"/>
      <c r="X49" s="90"/>
      <c r="Y49" s="90"/>
      <c r="Z49" s="90"/>
      <c r="AA49" s="90"/>
      <c r="AB49" s="90"/>
      <c r="AC49" s="90"/>
      <c r="AD49" s="90"/>
      <c r="AE49" s="90"/>
      <c r="AF49" s="90"/>
      <c r="AG49" s="90"/>
      <c r="AH49" s="90"/>
      <c r="AI49" s="90"/>
      <c r="AJ49" s="90"/>
      <c r="AK49" s="96"/>
      <c r="AL49" s="102"/>
      <c r="AM49" s="1020" t="s">
        <v>84</v>
      </c>
      <c r="AN49" s="1015" t="s">
        <v>440</v>
      </c>
      <c r="AO49" s="1016"/>
      <c r="AP49" s="1016"/>
      <c r="AQ49" s="1016"/>
      <c r="AR49" s="1017"/>
    </row>
    <row r="50" spans="1:44" ht="13.2" x14ac:dyDescent="0.2">
      <c r="A50" s="80"/>
      <c r="B50" s="90"/>
      <c r="C50" s="90"/>
      <c r="D50" s="90"/>
      <c r="E50" s="90"/>
      <c r="F50" s="90"/>
      <c r="G50" s="90"/>
      <c r="H50" s="90"/>
      <c r="I50" s="90"/>
      <c r="J50" s="90"/>
      <c r="K50" s="90"/>
      <c r="L50" s="90"/>
      <c r="M50" s="90"/>
      <c r="N50" s="90"/>
      <c r="O50" s="90"/>
      <c r="P50" s="90"/>
      <c r="Q50" s="90"/>
      <c r="R50" s="90"/>
      <c r="S50" s="90"/>
      <c r="T50" s="90"/>
      <c r="U50" s="90"/>
      <c r="V50" s="90"/>
      <c r="W50" s="90"/>
      <c r="X50" s="90"/>
      <c r="Y50" s="90"/>
      <c r="Z50" s="90"/>
      <c r="AA50" s="90"/>
      <c r="AB50" s="90"/>
      <c r="AC50" s="90"/>
      <c r="AD50" s="90"/>
      <c r="AE50" s="90"/>
      <c r="AF50" s="90"/>
      <c r="AG50" s="90"/>
      <c r="AH50" s="90"/>
      <c r="AI50" s="90"/>
      <c r="AJ50" s="90"/>
      <c r="AK50" s="97"/>
      <c r="AL50" s="103"/>
      <c r="AM50" s="1021"/>
      <c r="AN50" s="113" t="s">
        <v>490</v>
      </c>
      <c r="AO50" s="123" t="s">
        <v>491</v>
      </c>
      <c r="AP50" s="134" t="s">
        <v>519</v>
      </c>
      <c r="AQ50" s="147" t="s">
        <v>382</v>
      </c>
      <c r="AR50" s="157" t="s">
        <v>520</v>
      </c>
    </row>
    <row r="51" spans="1:44" ht="13.2" x14ac:dyDescent="0.2">
      <c r="A51" s="80"/>
      <c r="B51" s="90"/>
      <c r="C51" s="90"/>
      <c r="D51" s="90"/>
      <c r="E51" s="90"/>
      <c r="F51" s="90"/>
      <c r="G51" s="90"/>
      <c r="H51" s="90"/>
      <c r="I51" s="90"/>
      <c r="J51" s="90"/>
      <c r="K51" s="90"/>
      <c r="L51" s="90"/>
      <c r="M51" s="90"/>
      <c r="N51" s="90"/>
      <c r="O51" s="90"/>
      <c r="P51" s="90"/>
      <c r="Q51" s="90"/>
      <c r="R51" s="90"/>
      <c r="S51" s="90"/>
      <c r="T51" s="90"/>
      <c r="U51" s="90"/>
      <c r="V51" s="90"/>
      <c r="W51" s="90"/>
      <c r="X51" s="90"/>
      <c r="Y51" s="90"/>
      <c r="Z51" s="90"/>
      <c r="AA51" s="90"/>
      <c r="AB51" s="90"/>
      <c r="AC51" s="90"/>
      <c r="AD51" s="90"/>
      <c r="AE51" s="90"/>
      <c r="AF51" s="90"/>
      <c r="AG51" s="90"/>
      <c r="AH51" s="90"/>
      <c r="AI51" s="90"/>
      <c r="AJ51" s="90"/>
      <c r="AK51" s="96" t="s">
        <v>500</v>
      </c>
      <c r="AL51" s="102"/>
      <c r="AM51" s="107">
        <v>4041963</v>
      </c>
      <c r="AN51" s="114">
        <v>26123</v>
      </c>
      <c r="AO51" s="124">
        <v>-41.5</v>
      </c>
      <c r="AP51" s="135">
        <v>33173</v>
      </c>
      <c r="AQ51" s="148">
        <v>-19.2</v>
      </c>
      <c r="AR51" s="158">
        <v>-22.3</v>
      </c>
    </row>
    <row r="52" spans="1:44" ht="13.2" x14ac:dyDescent="0.2">
      <c r="A52" s="80"/>
      <c r="B52" s="90"/>
      <c r="C52" s="90"/>
      <c r="D52" s="90"/>
      <c r="E52" s="90"/>
      <c r="F52" s="90"/>
      <c r="G52" s="90"/>
      <c r="H52" s="90"/>
      <c r="I52" s="90"/>
      <c r="J52" s="90"/>
      <c r="K52" s="90"/>
      <c r="L52" s="90"/>
      <c r="M52" s="90"/>
      <c r="N52" s="90"/>
      <c r="O52" s="90"/>
      <c r="P52" s="90"/>
      <c r="Q52" s="90"/>
      <c r="R52" s="90"/>
      <c r="S52" s="90"/>
      <c r="T52" s="90"/>
      <c r="U52" s="90"/>
      <c r="V52" s="90"/>
      <c r="W52" s="90"/>
      <c r="X52" s="90"/>
      <c r="Y52" s="90"/>
      <c r="Z52" s="90"/>
      <c r="AA52" s="90"/>
      <c r="AB52" s="90"/>
      <c r="AC52" s="90"/>
      <c r="AD52" s="90"/>
      <c r="AE52" s="90"/>
      <c r="AF52" s="90"/>
      <c r="AG52" s="90"/>
      <c r="AH52" s="90"/>
      <c r="AI52" s="90"/>
      <c r="AJ52" s="90"/>
      <c r="AK52" s="98"/>
      <c r="AL52" s="104" t="s">
        <v>275</v>
      </c>
      <c r="AM52" s="108">
        <v>2307745</v>
      </c>
      <c r="AN52" s="115">
        <v>14915</v>
      </c>
      <c r="AO52" s="125">
        <v>-32.6</v>
      </c>
      <c r="AP52" s="136">
        <v>20353</v>
      </c>
      <c r="AQ52" s="149">
        <v>-25.4</v>
      </c>
      <c r="AR52" s="159">
        <v>-7.2</v>
      </c>
    </row>
    <row r="53" spans="1:44" ht="13.2" x14ac:dyDescent="0.2">
      <c r="A53" s="80"/>
      <c r="B53" s="90"/>
      <c r="C53" s="90"/>
      <c r="D53" s="90"/>
      <c r="E53" s="90"/>
      <c r="F53" s="90"/>
      <c r="G53" s="90"/>
      <c r="H53" s="90"/>
      <c r="I53" s="90"/>
      <c r="J53" s="90"/>
      <c r="K53" s="90"/>
      <c r="L53" s="90"/>
      <c r="M53" s="90"/>
      <c r="N53" s="90"/>
      <c r="O53" s="90"/>
      <c r="P53" s="90"/>
      <c r="Q53" s="90"/>
      <c r="R53" s="90"/>
      <c r="S53" s="90"/>
      <c r="T53" s="90"/>
      <c r="U53" s="90"/>
      <c r="V53" s="90"/>
      <c r="W53" s="90"/>
      <c r="X53" s="90"/>
      <c r="Y53" s="90"/>
      <c r="Z53" s="90"/>
      <c r="AA53" s="90"/>
      <c r="AB53" s="90"/>
      <c r="AC53" s="90"/>
      <c r="AD53" s="90"/>
      <c r="AE53" s="90"/>
      <c r="AF53" s="90"/>
      <c r="AG53" s="90"/>
      <c r="AH53" s="90"/>
      <c r="AI53" s="90"/>
      <c r="AJ53" s="90"/>
      <c r="AK53" s="96" t="s">
        <v>521</v>
      </c>
      <c r="AL53" s="102"/>
      <c r="AM53" s="107">
        <v>4523867</v>
      </c>
      <c r="AN53" s="114">
        <v>29305</v>
      </c>
      <c r="AO53" s="124">
        <v>12.2</v>
      </c>
      <c r="AP53" s="135">
        <v>37644</v>
      </c>
      <c r="AQ53" s="148">
        <v>13.5</v>
      </c>
      <c r="AR53" s="158">
        <v>-1.3</v>
      </c>
    </row>
    <row r="54" spans="1:44" ht="13.2" x14ac:dyDescent="0.2">
      <c r="A54" s="80"/>
      <c r="B54" s="90"/>
      <c r="C54" s="90"/>
      <c r="D54" s="90"/>
      <c r="E54" s="90"/>
      <c r="F54" s="90"/>
      <c r="G54" s="90"/>
      <c r="H54" s="90"/>
      <c r="I54" s="90"/>
      <c r="J54" s="90"/>
      <c r="K54" s="90"/>
      <c r="L54" s="90"/>
      <c r="M54" s="90"/>
      <c r="N54" s="90"/>
      <c r="O54" s="90"/>
      <c r="P54" s="90"/>
      <c r="Q54" s="90"/>
      <c r="R54" s="90"/>
      <c r="S54" s="90"/>
      <c r="T54" s="90"/>
      <c r="U54" s="90"/>
      <c r="V54" s="90"/>
      <c r="W54" s="90"/>
      <c r="X54" s="90"/>
      <c r="Y54" s="90"/>
      <c r="Z54" s="90"/>
      <c r="AA54" s="90"/>
      <c r="AB54" s="90"/>
      <c r="AC54" s="90"/>
      <c r="AD54" s="90"/>
      <c r="AE54" s="90"/>
      <c r="AF54" s="90"/>
      <c r="AG54" s="90"/>
      <c r="AH54" s="90"/>
      <c r="AI54" s="90"/>
      <c r="AJ54" s="90"/>
      <c r="AK54" s="98"/>
      <c r="AL54" s="104" t="s">
        <v>275</v>
      </c>
      <c r="AM54" s="108">
        <v>2285867</v>
      </c>
      <c r="AN54" s="115">
        <v>14807</v>
      </c>
      <c r="AO54" s="125">
        <v>-0.7</v>
      </c>
      <c r="AP54" s="136">
        <v>24939</v>
      </c>
      <c r="AQ54" s="149">
        <v>22.5</v>
      </c>
      <c r="AR54" s="159">
        <v>-23.2</v>
      </c>
    </row>
    <row r="55" spans="1:44" ht="13.2" x14ac:dyDescent="0.2">
      <c r="A55" s="80"/>
      <c r="B55" s="90"/>
      <c r="C55" s="90"/>
      <c r="D55" s="90"/>
      <c r="E55" s="90"/>
      <c r="F55" s="90"/>
      <c r="G55" s="90"/>
      <c r="H55" s="90"/>
      <c r="I55" s="90"/>
      <c r="J55" s="90"/>
      <c r="K55" s="90"/>
      <c r="L55" s="90"/>
      <c r="M55" s="90"/>
      <c r="N55" s="90"/>
      <c r="O55" s="90"/>
      <c r="P55" s="90"/>
      <c r="Q55" s="90"/>
      <c r="R55" s="90"/>
      <c r="S55" s="90"/>
      <c r="T55" s="90"/>
      <c r="U55" s="90"/>
      <c r="V55" s="90"/>
      <c r="W55" s="90"/>
      <c r="X55" s="90"/>
      <c r="Y55" s="90"/>
      <c r="Z55" s="90"/>
      <c r="AA55" s="90"/>
      <c r="AB55" s="90"/>
      <c r="AC55" s="90"/>
      <c r="AD55" s="90"/>
      <c r="AE55" s="90"/>
      <c r="AF55" s="90"/>
      <c r="AG55" s="90"/>
      <c r="AH55" s="90"/>
      <c r="AI55" s="90"/>
      <c r="AJ55" s="90"/>
      <c r="AK55" s="96" t="s">
        <v>474</v>
      </c>
      <c r="AL55" s="102"/>
      <c r="AM55" s="107">
        <v>5927388</v>
      </c>
      <c r="AN55" s="114">
        <v>38455</v>
      </c>
      <c r="AO55" s="124">
        <v>31.2</v>
      </c>
      <c r="AP55" s="135">
        <v>39221</v>
      </c>
      <c r="AQ55" s="148">
        <v>4.2</v>
      </c>
      <c r="AR55" s="158">
        <v>27</v>
      </c>
    </row>
    <row r="56" spans="1:44" ht="13.2" x14ac:dyDescent="0.2">
      <c r="A56" s="80"/>
      <c r="B56" s="90"/>
      <c r="C56" s="90"/>
      <c r="D56" s="90"/>
      <c r="E56" s="90"/>
      <c r="F56" s="90"/>
      <c r="G56" s="90"/>
      <c r="H56" s="90"/>
      <c r="I56" s="90"/>
      <c r="J56" s="90"/>
      <c r="K56" s="90"/>
      <c r="L56" s="90"/>
      <c r="M56" s="90"/>
      <c r="N56" s="90"/>
      <c r="O56" s="90"/>
      <c r="P56" s="90"/>
      <c r="Q56" s="90"/>
      <c r="R56" s="90"/>
      <c r="S56" s="90"/>
      <c r="T56" s="90"/>
      <c r="U56" s="90"/>
      <c r="V56" s="90"/>
      <c r="W56" s="90"/>
      <c r="X56" s="90"/>
      <c r="Y56" s="90"/>
      <c r="Z56" s="90"/>
      <c r="AA56" s="90"/>
      <c r="AB56" s="90"/>
      <c r="AC56" s="90"/>
      <c r="AD56" s="90"/>
      <c r="AE56" s="90"/>
      <c r="AF56" s="90"/>
      <c r="AG56" s="90"/>
      <c r="AH56" s="90"/>
      <c r="AI56" s="90"/>
      <c r="AJ56" s="90"/>
      <c r="AK56" s="98"/>
      <c r="AL56" s="104" t="s">
        <v>275</v>
      </c>
      <c r="AM56" s="108">
        <v>2984881</v>
      </c>
      <c r="AN56" s="115">
        <v>19365</v>
      </c>
      <c r="AO56" s="125">
        <v>30.8</v>
      </c>
      <c r="AP56" s="136">
        <v>24821</v>
      </c>
      <c r="AQ56" s="149">
        <v>-0.5</v>
      </c>
      <c r="AR56" s="159">
        <v>31.3</v>
      </c>
    </row>
    <row r="57" spans="1:44" ht="13.2" x14ac:dyDescent="0.2">
      <c r="A57" s="80"/>
      <c r="B57" s="90"/>
      <c r="C57" s="90"/>
      <c r="D57" s="90"/>
      <c r="E57" s="90"/>
      <c r="F57" s="90"/>
      <c r="G57" s="90"/>
      <c r="H57" s="90"/>
      <c r="I57" s="90"/>
      <c r="J57" s="90"/>
      <c r="K57" s="90"/>
      <c r="L57" s="90"/>
      <c r="M57" s="90"/>
      <c r="N57" s="90"/>
      <c r="O57" s="90"/>
      <c r="P57" s="90"/>
      <c r="Q57" s="90"/>
      <c r="R57" s="90"/>
      <c r="S57" s="90"/>
      <c r="T57" s="90"/>
      <c r="U57" s="90"/>
      <c r="V57" s="90"/>
      <c r="W57" s="90"/>
      <c r="X57" s="90"/>
      <c r="Y57" s="90"/>
      <c r="Z57" s="90"/>
      <c r="AA57" s="90"/>
      <c r="AB57" s="90"/>
      <c r="AC57" s="90"/>
      <c r="AD57" s="90"/>
      <c r="AE57" s="90"/>
      <c r="AF57" s="90"/>
      <c r="AG57" s="90"/>
      <c r="AH57" s="90"/>
      <c r="AI57" s="90"/>
      <c r="AJ57" s="90"/>
      <c r="AK57" s="96" t="s">
        <v>320</v>
      </c>
      <c r="AL57" s="102"/>
      <c r="AM57" s="107">
        <v>6825612</v>
      </c>
      <c r="AN57" s="114">
        <v>44378</v>
      </c>
      <c r="AO57" s="124">
        <v>15.4</v>
      </c>
      <c r="AP57" s="135">
        <v>38566</v>
      </c>
      <c r="AQ57" s="148">
        <v>-1.7</v>
      </c>
      <c r="AR57" s="158">
        <v>17.100000000000001</v>
      </c>
    </row>
    <row r="58" spans="1:44" ht="13.2" x14ac:dyDescent="0.2">
      <c r="A58" s="80"/>
      <c r="B58" s="90"/>
      <c r="C58" s="90"/>
      <c r="D58" s="90"/>
      <c r="E58" s="90"/>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8"/>
      <c r="AL58" s="104" t="s">
        <v>275</v>
      </c>
      <c r="AM58" s="108">
        <v>3677038</v>
      </c>
      <c r="AN58" s="115">
        <v>23907</v>
      </c>
      <c r="AO58" s="125">
        <v>23.5</v>
      </c>
      <c r="AP58" s="136">
        <v>24059</v>
      </c>
      <c r="AQ58" s="149">
        <v>-3.1</v>
      </c>
      <c r="AR58" s="159">
        <v>26.6</v>
      </c>
    </row>
    <row r="59" spans="1:44" ht="13.2" x14ac:dyDescent="0.2">
      <c r="A59" s="80"/>
      <c r="B59" s="90"/>
      <c r="C59" s="90"/>
      <c r="D59" s="90"/>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6" t="s">
        <v>138</v>
      </c>
      <c r="AL59" s="102"/>
      <c r="AM59" s="107">
        <v>5431217</v>
      </c>
      <c r="AN59" s="114">
        <v>35345</v>
      </c>
      <c r="AO59" s="124">
        <v>-20.399999999999999</v>
      </c>
      <c r="AP59" s="135">
        <v>35156</v>
      </c>
      <c r="AQ59" s="148">
        <v>-8.8000000000000007</v>
      </c>
      <c r="AR59" s="158">
        <v>-11.6</v>
      </c>
    </row>
    <row r="60" spans="1:44" ht="13.2" x14ac:dyDescent="0.2">
      <c r="A60" s="80"/>
      <c r="B60" s="90"/>
      <c r="C60" s="90"/>
      <c r="D60" s="90"/>
      <c r="E60" s="90"/>
      <c r="F60" s="90"/>
      <c r="G60" s="90"/>
      <c r="H60" s="90"/>
      <c r="I60" s="90"/>
      <c r="J60" s="90"/>
      <c r="K60" s="90"/>
      <c r="L60" s="90"/>
      <c r="M60" s="90"/>
      <c r="N60" s="90"/>
      <c r="O60" s="90"/>
      <c r="P60" s="90"/>
      <c r="Q60" s="90"/>
      <c r="R60" s="90"/>
      <c r="S60" s="90"/>
      <c r="T60" s="90"/>
      <c r="U60" s="90"/>
      <c r="V60" s="90"/>
      <c r="W60" s="90"/>
      <c r="X60" s="90"/>
      <c r="Y60" s="90"/>
      <c r="Z60" s="90"/>
      <c r="AA60" s="90"/>
      <c r="AB60" s="90"/>
      <c r="AC60" s="90"/>
      <c r="AD60" s="90"/>
      <c r="AE60" s="90"/>
      <c r="AF60" s="90"/>
      <c r="AG60" s="90"/>
      <c r="AH60" s="90"/>
      <c r="AI60" s="90"/>
      <c r="AJ60" s="90"/>
      <c r="AK60" s="98"/>
      <c r="AL60" s="104" t="s">
        <v>275</v>
      </c>
      <c r="AM60" s="108">
        <v>2834950</v>
      </c>
      <c r="AN60" s="115">
        <v>18449</v>
      </c>
      <c r="AO60" s="125">
        <v>-22.8</v>
      </c>
      <c r="AP60" s="136">
        <v>22430</v>
      </c>
      <c r="AQ60" s="149">
        <v>-6.8</v>
      </c>
      <c r="AR60" s="159">
        <v>-16</v>
      </c>
    </row>
    <row r="61" spans="1:44" ht="13.2" x14ac:dyDescent="0.2">
      <c r="A61" s="80"/>
      <c r="B61" s="90"/>
      <c r="C61" s="90"/>
      <c r="D61" s="90"/>
      <c r="E61" s="90"/>
      <c r="F61" s="90"/>
      <c r="G61" s="90"/>
      <c r="H61" s="90"/>
      <c r="I61" s="90"/>
      <c r="J61" s="90"/>
      <c r="K61" s="90"/>
      <c r="L61" s="90"/>
      <c r="M61" s="90"/>
      <c r="N61" s="90"/>
      <c r="O61" s="90"/>
      <c r="P61" s="90"/>
      <c r="Q61" s="90"/>
      <c r="R61" s="90"/>
      <c r="S61" s="90"/>
      <c r="T61" s="90"/>
      <c r="U61" s="90"/>
      <c r="V61" s="90"/>
      <c r="W61" s="90"/>
      <c r="X61" s="90"/>
      <c r="Y61" s="90"/>
      <c r="Z61" s="90"/>
      <c r="AA61" s="90"/>
      <c r="AB61" s="90"/>
      <c r="AC61" s="90"/>
      <c r="AD61" s="90"/>
      <c r="AE61" s="90"/>
      <c r="AF61" s="90"/>
      <c r="AG61" s="90"/>
      <c r="AH61" s="90"/>
      <c r="AI61" s="90"/>
      <c r="AJ61" s="90"/>
      <c r="AK61" s="96" t="s">
        <v>522</v>
      </c>
      <c r="AL61" s="105"/>
      <c r="AM61" s="107">
        <v>5350009</v>
      </c>
      <c r="AN61" s="114">
        <v>34721</v>
      </c>
      <c r="AO61" s="124">
        <v>-0.6</v>
      </c>
      <c r="AP61" s="135">
        <v>36752</v>
      </c>
      <c r="AQ61" s="150">
        <v>-2.4</v>
      </c>
      <c r="AR61" s="158">
        <v>1.8</v>
      </c>
    </row>
    <row r="62" spans="1:44" ht="13.2" x14ac:dyDescent="0.2">
      <c r="A62" s="80"/>
      <c r="B62" s="90"/>
      <c r="C62" s="90"/>
      <c r="D62" s="90"/>
      <c r="E62" s="90"/>
      <c r="F62" s="90"/>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8"/>
      <c r="AL62" s="104" t="s">
        <v>275</v>
      </c>
      <c r="AM62" s="108">
        <v>2818096</v>
      </c>
      <c r="AN62" s="115">
        <v>18289</v>
      </c>
      <c r="AO62" s="125">
        <v>-0.4</v>
      </c>
      <c r="AP62" s="136">
        <v>23320</v>
      </c>
      <c r="AQ62" s="149">
        <v>-2.7</v>
      </c>
      <c r="AR62" s="159">
        <v>2.2999999999999998</v>
      </c>
    </row>
    <row r="63" spans="1:44" ht="13.2" x14ac:dyDescent="0.2">
      <c r="A63" s="80"/>
      <c r="B63" s="90"/>
      <c r="C63" s="90"/>
      <c r="D63" s="90"/>
      <c r="E63" s="90"/>
      <c r="F63" s="90"/>
      <c r="G63" s="90"/>
      <c r="H63" s="90"/>
      <c r="I63" s="90"/>
      <c r="J63" s="90"/>
      <c r="K63" s="90"/>
      <c r="L63" s="90"/>
      <c r="M63" s="90"/>
      <c r="N63" s="90"/>
      <c r="O63" s="90"/>
      <c r="P63" s="90"/>
      <c r="Q63" s="90"/>
      <c r="R63" s="90"/>
      <c r="S63" s="90"/>
      <c r="T63" s="90"/>
      <c r="U63" s="90"/>
      <c r="V63" s="90"/>
      <c r="W63" s="90"/>
      <c r="X63" s="90"/>
      <c r="Y63" s="90"/>
      <c r="Z63" s="90"/>
      <c r="AA63" s="90"/>
      <c r="AB63" s="90"/>
      <c r="AC63" s="90"/>
      <c r="AD63" s="90"/>
      <c r="AE63" s="90"/>
      <c r="AF63" s="90"/>
      <c r="AG63" s="90"/>
      <c r="AH63" s="90"/>
      <c r="AI63" s="90"/>
      <c r="AJ63" s="90"/>
      <c r="AK63" s="90"/>
      <c r="AL63" s="90"/>
      <c r="AM63" s="90"/>
      <c r="AN63" s="90"/>
      <c r="AO63" s="90"/>
      <c r="AP63" s="90"/>
      <c r="AQ63" s="90"/>
      <c r="AR63" s="90"/>
    </row>
    <row r="64" spans="1:44" ht="13.2" x14ac:dyDescent="0.2">
      <c r="A64" s="80"/>
      <c r="B64" s="90"/>
      <c r="C64" s="90"/>
      <c r="D64" s="90"/>
      <c r="E64" s="90"/>
      <c r="F64" s="90"/>
      <c r="G64" s="90"/>
      <c r="H64" s="90"/>
      <c r="I64" s="90"/>
      <c r="J64" s="90"/>
      <c r="K64" s="90"/>
      <c r="L64" s="90"/>
      <c r="M64" s="90"/>
      <c r="N64" s="90"/>
      <c r="O64" s="90"/>
      <c r="P64" s="90"/>
      <c r="Q64" s="90"/>
      <c r="R64" s="90"/>
      <c r="S64" s="90"/>
      <c r="T64" s="90"/>
      <c r="U64" s="90"/>
      <c r="V64" s="90"/>
      <c r="W64" s="90"/>
      <c r="X64" s="90"/>
      <c r="Y64" s="90"/>
      <c r="Z64" s="90"/>
      <c r="AA64" s="90"/>
      <c r="AB64" s="90"/>
      <c r="AC64" s="90"/>
      <c r="AD64" s="90"/>
      <c r="AE64" s="90"/>
      <c r="AF64" s="90"/>
      <c r="AG64" s="90"/>
      <c r="AH64" s="90"/>
      <c r="AI64" s="90"/>
      <c r="AJ64" s="90"/>
      <c r="AK64" s="90"/>
      <c r="AL64" s="90"/>
      <c r="AM64" s="90"/>
      <c r="AN64" s="90"/>
      <c r="AO64" s="90"/>
      <c r="AP64" s="90"/>
      <c r="AQ64" s="90"/>
      <c r="AR64" s="90"/>
    </row>
    <row r="65" spans="1:46" ht="13.2" x14ac:dyDescent="0.2">
      <c r="A65" s="80"/>
      <c r="B65" s="90"/>
      <c r="C65" s="90"/>
      <c r="D65" s="90"/>
      <c r="E65" s="90"/>
      <c r="F65" s="90"/>
      <c r="G65" s="90"/>
      <c r="H65" s="90"/>
      <c r="I65" s="90"/>
      <c r="J65" s="90"/>
      <c r="K65" s="90"/>
      <c r="L65" s="90"/>
      <c r="M65" s="90"/>
      <c r="N65" s="90"/>
      <c r="O65" s="90"/>
      <c r="P65" s="90"/>
      <c r="Q65" s="90"/>
      <c r="R65" s="90"/>
      <c r="S65" s="90"/>
      <c r="T65" s="90"/>
      <c r="U65" s="90"/>
      <c r="V65" s="90"/>
      <c r="W65" s="90"/>
      <c r="X65" s="90"/>
      <c r="Y65" s="90"/>
      <c r="Z65" s="90"/>
      <c r="AA65" s="90"/>
      <c r="AB65" s="90"/>
      <c r="AC65" s="90"/>
      <c r="AD65" s="90"/>
      <c r="AE65" s="90"/>
      <c r="AF65" s="90"/>
      <c r="AG65" s="90"/>
      <c r="AH65" s="90"/>
      <c r="AI65" s="90"/>
      <c r="AJ65" s="90"/>
      <c r="AK65" s="90"/>
      <c r="AL65" s="90"/>
      <c r="AM65" s="90"/>
      <c r="AN65" s="90"/>
      <c r="AO65" s="90"/>
      <c r="AP65" s="90"/>
      <c r="AQ65" s="90"/>
      <c r="AR65" s="90"/>
    </row>
    <row r="66" spans="1:46" ht="13.2" x14ac:dyDescent="0.2">
      <c r="A66" s="89"/>
      <c r="B66" s="87"/>
      <c r="C66" s="87"/>
      <c r="D66" s="87"/>
      <c r="E66" s="87"/>
      <c r="F66" s="87"/>
      <c r="G66" s="87"/>
      <c r="H66" s="87"/>
      <c r="I66" s="87"/>
      <c r="J66" s="87"/>
      <c r="K66" s="87"/>
      <c r="L66" s="87"/>
      <c r="M66" s="87"/>
      <c r="N66" s="87"/>
      <c r="O66" s="87"/>
      <c r="P66" s="87"/>
      <c r="Q66" s="87"/>
      <c r="R66" s="87"/>
      <c r="S66" s="87"/>
      <c r="T66" s="87"/>
      <c r="U66" s="87"/>
      <c r="V66" s="87"/>
      <c r="W66" s="87"/>
      <c r="X66" s="87"/>
      <c r="Y66" s="87"/>
      <c r="Z66" s="87"/>
      <c r="AA66" s="87"/>
      <c r="AB66" s="87"/>
      <c r="AC66" s="87"/>
      <c r="AD66" s="87"/>
      <c r="AE66" s="87"/>
      <c r="AF66" s="87"/>
      <c r="AG66" s="87"/>
      <c r="AH66" s="87"/>
      <c r="AI66" s="87"/>
      <c r="AJ66" s="87"/>
      <c r="AK66" s="87"/>
      <c r="AL66" s="87"/>
      <c r="AM66" s="87"/>
      <c r="AN66" s="87"/>
      <c r="AO66" s="87"/>
      <c r="AP66" s="87"/>
      <c r="AQ66" s="87"/>
      <c r="AR66" s="87"/>
      <c r="AS66" s="165"/>
    </row>
    <row r="67" spans="1:46" ht="13.5" hidden="1" customHeight="1" x14ac:dyDescent="0.2">
      <c r="AK67" s="90"/>
      <c r="AL67" s="90"/>
      <c r="AM67" s="90"/>
      <c r="AN67" s="90"/>
      <c r="AO67" s="90"/>
      <c r="AP67" s="90"/>
      <c r="AQ67" s="90"/>
      <c r="AR67" s="90"/>
      <c r="AS67" s="90"/>
      <c r="AT67" s="90"/>
    </row>
    <row r="68" spans="1:46" ht="13.5" hidden="1" customHeight="1" x14ac:dyDescent="0.2">
      <c r="AK68" s="90"/>
      <c r="AL68" s="90"/>
      <c r="AM68" s="90"/>
      <c r="AN68" s="90"/>
      <c r="AO68" s="90"/>
      <c r="AP68" s="90"/>
      <c r="AQ68" s="90"/>
      <c r="AR68" s="90"/>
    </row>
    <row r="69" spans="1:46" ht="13.5" hidden="1" customHeight="1" x14ac:dyDescent="0.2">
      <c r="AK69" s="90"/>
      <c r="AL69" s="90"/>
      <c r="AM69" s="90"/>
      <c r="AN69" s="90"/>
      <c r="AO69" s="90"/>
      <c r="AP69" s="90"/>
      <c r="AQ69" s="90"/>
      <c r="AR69" s="90"/>
    </row>
    <row r="70" spans="1:46" ht="13.2" hidden="1" x14ac:dyDescent="0.2">
      <c r="AK70" s="90"/>
      <c r="AL70" s="90"/>
      <c r="AM70" s="90"/>
      <c r="AN70" s="90"/>
      <c r="AO70" s="90"/>
      <c r="AP70" s="90"/>
      <c r="AQ70" s="90"/>
      <c r="AR70" s="90"/>
    </row>
    <row r="71" spans="1:46" ht="13.2" hidden="1" x14ac:dyDescent="0.2">
      <c r="AK71" s="90"/>
      <c r="AL71" s="90"/>
      <c r="AM71" s="90"/>
      <c r="AN71" s="90"/>
      <c r="AO71" s="90"/>
      <c r="AP71" s="90"/>
      <c r="AQ71" s="90"/>
      <c r="AR71" s="90"/>
    </row>
    <row r="72" spans="1:46" ht="13.2" hidden="1" x14ac:dyDescent="0.2">
      <c r="AK72" s="90"/>
      <c r="AL72" s="90"/>
      <c r="AM72" s="90"/>
      <c r="AN72" s="90"/>
      <c r="AO72" s="90"/>
      <c r="AP72" s="90"/>
      <c r="AQ72" s="90"/>
      <c r="AR72" s="90"/>
    </row>
    <row r="73" spans="1:46" ht="13.2" hidden="1" x14ac:dyDescent="0.2">
      <c r="AK73" s="90"/>
      <c r="AL73" s="90"/>
      <c r="AM73" s="90"/>
      <c r="AN73" s="90"/>
      <c r="AO73" s="90"/>
      <c r="AP73" s="90"/>
      <c r="AQ73" s="90"/>
      <c r="AR73" s="90"/>
    </row>
  </sheetData>
  <sheetProtection algorithmName="SHA-512" hashValue="NuAGH9HxtPrslwQO1p6N/UF+1hX24fpDPh3wI9nNnQBjQ/Cv2N4zAIdnVLFQkVASDJ6zVm6QI/Kq/knM+rX9qg==" saltValue="j1iiv8e0xS93wgrRa45Wqg==" spinCount="100000" sheet="1" objects="1" scenarios="1"/>
  <mergeCells count="25">
    <mergeCell ref="AK15:AN15"/>
    <mergeCell ref="AK16:AN16"/>
    <mergeCell ref="AK21:AN21"/>
    <mergeCell ref="AK22:AN22"/>
    <mergeCell ref="AK9:AN9"/>
    <mergeCell ref="AK10:AN10"/>
    <mergeCell ref="AK11:AN11"/>
    <mergeCell ref="AK12:AN12"/>
    <mergeCell ref="AK13:AN13"/>
    <mergeCell ref="AK41:AN41"/>
    <mergeCell ref="AN49:AR49"/>
    <mergeCell ref="AO7:AO8"/>
    <mergeCell ref="AO30:AO31"/>
    <mergeCell ref="AM49:AM50"/>
    <mergeCell ref="AK36:AN36"/>
    <mergeCell ref="AK37:AN37"/>
    <mergeCell ref="AK38:AN38"/>
    <mergeCell ref="AK39:AN39"/>
    <mergeCell ref="AK40:AN40"/>
    <mergeCell ref="A26:AS26"/>
    <mergeCell ref="AK32:AN32"/>
    <mergeCell ref="AK33:AN33"/>
    <mergeCell ref="AK34:AN34"/>
    <mergeCell ref="AK35:AN35"/>
    <mergeCell ref="AK14:AN14"/>
  </mergeCells>
  <phoneticPr fontId="5"/>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77" customWidth="1"/>
    <col min="126" max="126" width="9" style="78" hidden="1" customWidth="1"/>
    <col min="127" max="16384" width="9" style="78" hidden="1"/>
  </cols>
  <sheetData>
    <row r="1" spans="2:125" ht="13.5" customHeight="1" x14ac:dyDescent="0.2">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row>
    <row r="2" spans="2:125" ht="13.2" x14ac:dyDescent="0.2">
      <c r="B2" s="78"/>
      <c r="DG2" s="78"/>
    </row>
    <row r="3" spans="2:125" ht="13.2" x14ac:dyDescent="0.2">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H3" s="78"/>
      <c r="DI3" s="78"/>
      <c r="DJ3" s="78"/>
      <c r="DK3" s="78"/>
      <c r="DL3" s="78"/>
      <c r="DM3" s="78"/>
      <c r="DN3" s="78"/>
      <c r="DO3" s="78"/>
      <c r="DP3" s="78"/>
      <c r="DQ3" s="78"/>
      <c r="DR3" s="78"/>
      <c r="DS3" s="78"/>
      <c r="DT3" s="78"/>
      <c r="DU3" s="78"/>
    </row>
    <row r="4" spans="2:125" ht="13.2" x14ac:dyDescent="0.2"/>
    <row r="5" spans="2:125" ht="13.2" x14ac:dyDescent="0.2"/>
    <row r="6" spans="2:125" ht="13.2" x14ac:dyDescent="0.2"/>
    <row r="7" spans="2:125" ht="13.2" x14ac:dyDescent="0.2"/>
    <row r="8" spans="2:125" ht="13.2" x14ac:dyDescent="0.2"/>
    <row r="9" spans="2:125" ht="13.2" x14ac:dyDescent="0.2">
      <c r="DU9" s="78"/>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78"/>
    </row>
    <row r="18" spans="125:125" ht="13.2" x14ac:dyDescent="0.2"/>
    <row r="19" spans="125:125" ht="13.2" x14ac:dyDescent="0.2"/>
    <row r="20" spans="125:125" ht="13.2" x14ac:dyDescent="0.2">
      <c r="DU20" s="78"/>
    </row>
    <row r="21" spans="125:125" ht="13.2" x14ac:dyDescent="0.2">
      <c r="DU21" s="78"/>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78"/>
    </row>
    <row r="29" spans="125:125" ht="13.2" x14ac:dyDescent="0.2"/>
    <row r="30" spans="125:125" ht="13.2" x14ac:dyDescent="0.2"/>
    <row r="31" spans="125:125" ht="13.2" x14ac:dyDescent="0.2"/>
    <row r="32" spans="125:125" ht="13.2" x14ac:dyDescent="0.2"/>
    <row r="33" spans="2:125" ht="13.2" x14ac:dyDescent="0.2">
      <c r="B33" s="78"/>
      <c r="G33" s="78"/>
      <c r="I33" s="78"/>
    </row>
    <row r="34" spans="2:125" ht="13.2" x14ac:dyDescent="0.2">
      <c r="C34" s="78"/>
      <c r="P34" s="78"/>
      <c r="DE34" s="78"/>
      <c r="DH34" s="78"/>
    </row>
    <row r="35" spans="2:125" ht="13.2" x14ac:dyDescent="0.2">
      <c r="D35" s="78"/>
      <c r="E35" s="78"/>
      <c r="DG35" s="78"/>
      <c r="DJ35" s="78"/>
      <c r="DP35" s="78"/>
      <c r="DQ35" s="78"/>
      <c r="DR35" s="78"/>
      <c r="DS35" s="78"/>
      <c r="DT35" s="78"/>
      <c r="DU35" s="78"/>
    </row>
    <row r="36" spans="2:125" ht="13.2" x14ac:dyDescent="0.2">
      <c r="F36" s="78"/>
      <c r="H36" s="78"/>
      <c r="J36" s="78"/>
      <c r="K36" s="78"/>
      <c r="L36" s="78"/>
      <c r="M36" s="78"/>
      <c r="N36" s="78"/>
      <c r="O36" s="78"/>
      <c r="Q36" s="78"/>
      <c r="R36" s="78"/>
      <c r="S36" s="78"/>
      <c r="T36" s="78"/>
      <c r="U36" s="78"/>
      <c r="V36" s="78"/>
      <c r="W36" s="78"/>
      <c r="X36" s="78"/>
      <c r="Y36" s="78"/>
      <c r="Z36" s="78"/>
      <c r="AA36" s="78"/>
      <c r="AB36" s="78"/>
      <c r="AC36" s="78"/>
      <c r="AD36" s="78"/>
      <c r="AE36" s="78"/>
      <c r="AF36" s="78"/>
      <c r="AG36" s="78"/>
      <c r="AH36" s="78"/>
      <c r="AI36" s="78"/>
      <c r="AJ36" s="78"/>
      <c r="AK36" s="78"/>
      <c r="AL36" s="78"/>
      <c r="AM36" s="78"/>
      <c r="AN36" s="78"/>
      <c r="AO36" s="78"/>
      <c r="AP36" s="78"/>
      <c r="AQ36" s="78"/>
      <c r="AR36" s="78"/>
      <c r="AS36" s="78"/>
      <c r="AT36" s="78"/>
      <c r="AU36" s="78"/>
      <c r="AV36" s="78"/>
      <c r="AW36" s="78"/>
      <c r="AX36" s="78"/>
      <c r="AY36" s="78"/>
      <c r="AZ36" s="78"/>
      <c r="BA36" s="78"/>
      <c r="BB36" s="78"/>
      <c r="BC36" s="78"/>
      <c r="BD36" s="78"/>
      <c r="BE36" s="78"/>
      <c r="BF36" s="78"/>
      <c r="BG36" s="78"/>
      <c r="BH36" s="78"/>
      <c r="BI36" s="78"/>
      <c r="BJ36" s="78"/>
      <c r="BK36" s="78"/>
      <c r="BL36" s="78"/>
      <c r="BM36" s="78"/>
      <c r="BN36" s="78"/>
      <c r="BO36" s="78"/>
      <c r="BP36" s="78"/>
      <c r="BQ36" s="78"/>
      <c r="BR36" s="78"/>
      <c r="BS36" s="78"/>
      <c r="BT36" s="78"/>
      <c r="BU36" s="78"/>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F36" s="78"/>
      <c r="DI36" s="78"/>
      <c r="DK36" s="78"/>
      <c r="DL36" s="78"/>
      <c r="DM36" s="78"/>
      <c r="DN36" s="78"/>
      <c r="DO36" s="78"/>
      <c r="DP36" s="78"/>
      <c r="DQ36" s="78"/>
      <c r="DR36" s="78"/>
      <c r="DS36" s="78"/>
      <c r="DT36" s="78"/>
      <c r="DU36" s="78"/>
    </row>
    <row r="37" spans="2:125" ht="13.2" x14ac:dyDescent="0.2">
      <c r="DU37" s="78"/>
    </row>
    <row r="38" spans="2:125" ht="13.2" x14ac:dyDescent="0.2">
      <c r="DT38" s="78"/>
      <c r="DU38" s="78"/>
    </row>
    <row r="39" spans="2:125" ht="13.2" x14ac:dyDescent="0.2"/>
    <row r="40" spans="2:125" ht="13.2" x14ac:dyDescent="0.2">
      <c r="DH40" s="78"/>
    </row>
    <row r="41" spans="2:125" ht="13.2" x14ac:dyDescent="0.2">
      <c r="DE41" s="78"/>
    </row>
    <row r="42" spans="2:125" ht="13.2" x14ac:dyDescent="0.2">
      <c r="DG42" s="78"/>
      <c r="DJ42" s="78"/>
    </row>
    <row r="43" spans="2:125" ht="13.2" x14ac:dyDescent="0.2">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F43" s="78"/>
      <c r="DI43" s="78"/>
      <c r="DK43" s="78"/>
      <c r="DL43" s="78"/>
      <c r="DM43" s="78"/>
      <c r="DN43" s="78"/>
      <c r="DO43" s="78"/>
      <c r="DP43" s="78"/>
      <c r="DQ43" s="78"/>
      <c r="DR43" s="78"/>
      <c r="DS43" s="78"/>
      <c r="DT43" s="78"/>
      <c r="DU43" s="78"/>
    </row>
    <row r="44" spans="2:125" ht="13.2" x14ac:dyDescent="0.2">
      <c r="DU44" s="78"/>
    </row>
    <row r="45" spans="2:125" ht="13.2" x14ac:dyDescent="0.2"/>
    <row r="46" spans="2:125" ht="13.2" x14ac:dyDescent="0.2"/>
    <row r="47" spans="2:125" ht="13.2" x14ac:dyDescent="0.2"/>
    <row r="48" spans="2:125" ht="13.2" x14ac:dyDescent="0.2">
      <c r="DT48" s="78"/>
      <c r="DU48" s="78"/>
    </row>
    <row r="49" spans="120:125" ht="13.2" x14ac:dyDescent="0.2">
      <c r="DU49" s="78"/>
    </row>
    <row r="50" spans="120:125" ht="13.2" x14ac:dyDescent="0.2">
      <c r="DU50" s="78"/>
    </row>
    <row r="51" spans="120:125" ht="13.2" x14ac:dyDescent="0.2">
      <c r="DP51" s="78"/>
      <c r="DQ51" s="78"/>
      <c r="DR51" s="78"/>
      <c r="DS51" s="78"/>
      <c r="DT51" s="78"/>
      <c r="DU51" s="78"/>
    </row>
    <row r="52" spans="120:125" ht="13.2" x14ac:dyDescent="0.2"/>
    <row r="53" spans="120:125" ht="13.2" x14ac:dyDescent="0.2"/>
    <row r="54" spans="120:125" ht="13.2" x14ac:dyDescent="0.2">
      <c r="DU54" s="78"/>
    </row>
    <row r="55" spans="120:125" ht="13.2" x14ac:dyDescent="0.2"/>
    <row r="56" spans="120:125" ht="13.2" x14ac:dyDescent="0.2"/>
    <row r="57" spans="120:125" ht="13.2" x14ac:dyDescent="0.2"/>
    <row r="58" spans="120:125" ht="13.2" x14ac:dyDescent="0.2">
      <c r="DU58" s="78"/>
    </row>
    <row r="59" spans="120:125" ht="13.2" x14ac:dyDescent="0.2"/>
    <row r="60" spans="120:125" ht="13.2" x14ac:dyDescent="0.2"/>
    <row r="61" spans="120:125" ht="13.2" x14ac:dyDescent="0.2"/>
    <row r="62" spans="120:125" ht="13.2" x14ac:dyDescent="0.2"/>
    <row r="63" spans="120:125" ht="13.2" x14ac:dyDescent="0.2">
      <c r="DU63" s="78"/>
    </row>
    <row r="64" spans="120:125" ht="13.2" x14ac:dyDescent="0.2">
      <c r="DT64" s="78"/>
      <c r="DU64" s="78"/>
    </row>
    <row r="65" spans="123:125" ht="13.2" x14ac:dyDescent="0.2"/>
    <row r="66" spans="123:125" ht="13.2" x14ac:dyDescent="0.2"/>
    <row r="67" spans="123:125" ht="13.2" x14ac:dyDescent="0.2"/>
    <row r="68" spans="123:125" ht="13.2" x14ac:dyDescent="0.2"/>
    <row r="69" spans="123:125" ht="13.2" x14ac:dyDescent="0.2">
      <c r="DS69" s="78"/>
      <c r="DT69" s="78"/>
      <c r="DU69" s="78"/>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78"/>
    </row>
    <row r="83" spans="116:125" ht="13.2" x14ac:dyDescent="0.2">
      <c r="DM83" s="78"/>
      <c r="DN83" s="78"/>
      <c r="DO83" s="78"/>
      <c r="DP83" s="78"/>
      <c r="DQ83" s="78"/>
      <c r="DR83" s="78"/>
      <c r="DS83" s="78"/>
      <c r="DT83" s="78"/>
      <c r="DU83" s="78"/>
    </row>
    <row r="84" spans="116:125" ht="13.2" x14ac:dyDescent="0.2"/>
    <row r="85" spans="116:125" ht="13.2" x14ac:dyDescent="0.2"/>
    <row r="86" spans="116:125" ht="13.2" x14ac:dyDescent="0.2"/>
    <row r="87" spans="116:125" ht="13.2" x14ac:dyDescent="0.2"/>
    <row r="88" spans="116:125" ht="13.2" x14ac:dyDescent="0.2">
      <c r="DU88" s="78"/>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78"/>
      <c r="DT94" s="78"/>
      <c r="DU94" s="78"/>
    </row>
    <row r="95" spans="116:125" ht="13.5" customHeight="1" x14ac:dyDescent="0.2">
      <c r="DU95" s="78"/>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78"/>
    </row>
    <row r="102" spans="124:125" ht="13.5" customHeight="1" x14ac:dyDescent="0.2"/>
    <row r="103" spans="124:125" ht="13.5" customHeight="1" x14ac:dyDescent="0.2"/>
    <row r="104" spans="124:125" ht="13.5" customHeight="1" x14ac:dyDescent="0.2">
      <c r="DT104" s="78"/>
      <c r="DU104" s="78"/>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78" t="s">
        <v>97</v>
      </c>
    </row>
    <row r="121" spans="125:125" ht="13.5" hidden="1" customHeight="1" x14ac:dyDescent="0.2">
      <c r="DU121" s="78"/>
    </row>
  </sheetData>
  <sheetProtection algorithmName="SHA-512" hashValue="Fn2rKShRXrpqOteLSYYCk9ai5XSiYRnvvwgCZS24On0y2uLnXFV7UVcfoJD0IGV0eyUCNGcNGA0d+iAQzEQrJw==" saltValue="Yi8JVZ9JQgxU9R3GVQzbXQ==" spinCount="100000" sheet="1" objects="1" scenarios="1"/>
  <phoneticPr fontId="5"/>
  <printOptions horizontalCentered="1"/>
  <pageMargins left="0" right="0" top="0.39370078740157483" bottom="0.39370078740157483" header="0.19685039370078741" footer="0.19685039370078741"/>
  <pageSetup paperSize="9" scale="37" orientation="landscape" cellComments="asDisplayed" horizontalDpi="300" verticalDpi="300" r:id="rId1"/>
  <headerFooter>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77" customWidth="1"/>
    <col min="126" max="142" width="0" style="78" hidden="1" customWidth="1"/>
    <col min="143" max="143" width="9" style="78" hidden="1" customWidth="1"/>
    <col min="144" max="16384" width="9" style="78" hidden="1"/>
  </cols>
  <sheetData>
    <row r="1" spans="1:125" ht="13.5" customHeight="1" x14ac:dyDescent="0.2">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row>
    <row r="2" spans="1:125" ht="13.2" x14ac:dyDescent="0.2">
      <c r="B2" s="78"/>
      <c r="T2" s="78"/>
    </row>
    <row r="3" spans="1:125" ht="13.2" x14ac:dyDescent="0.2">
      <c r="C3" s="78"/>
      <c r="D3" s="78"/>
      <c r="E3" s="78"/>
      <c r="F3" s="78"/>
      <c r="G3" s="78"/>
      <c r="H3" s="78"/>
      <c r="I3" s="78"/>
      <c r="J3" s="78"/>
      <c r="K3" s="78"/>
      <c r="L3" s="78"/>
      <c r="M3" s="78"/>
      <c r="N3" s="78"/>
      <c r="O3" s="78"/>
      <c r="P3" s="78"/>
      <c r="Q3" s="78"/>
      <c r="R3" s="78"/>
      <c r="S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78"/>
      <c r="G33" s="78"/>
      <c r="I33" s="78"/>
    </row>
    <row r="34" spans="2:125" ht="13.2" x14ac:dyDescent="0.2">
      <c r="C34" s="78"/>
      <c r="P34" s="78"/>
      <c r="R34" s="78"/>
      <c r="U34" s="78"/>
    </row>
    <row r="35" spans="2:125" ht="13.2" x14ac:dyDescent="0.2">
      <c r="D35" s="78"/>
      <c r="E35" s="78"/>
      <c r="T35" s="78"/>
      <c r="W35" s="78"/>
      <c r="X35" s="78"/>
      <c r="Y35" s="78"/>
      <c r="Z35" s="78"/>
      <c r="AA35" s="78"/>
      <c r="AB35" s="78"/>
      <c r="AC35" s="78"/>
      <c r="AD35" s="78"/>
      <c r="AE35" s="78"/>
      <c r="AF35" s="78"/>
      <c r="AG35" s="78"/>
      <c r="AH35" s="78"/>
      <c r="AI35" s="78"/>
      <c r="AJ35" s="78"/>
      <c r="AK35" s="78"/>
      <c r="AL35" s="78"/>
      <c r="AM35" s="78"/>
      <c r="AN35" s="78"/>
      <c r="AO35" s="78"/>
      <c r="AP35" s="78"/>
      <c r="AQ35" s="78"/>
      <c r="AR35" s="78"/>
      <c r="AS35" s="78"/>
      <c r="AT35" s="78"/>
      <c r="AU35" s="78"/>
      <c r="AV35" s="78"/>
      <c r="AW35" s="78"/>
      <c r="AX35" s="78"/>
      <c r="AY35" s="78"/>
      <c r="AZ35" s="78"/>
      <c r="BA35" s="78"/>
      <c r="BB35" s="78"/>
      <c r="BC35" s="78"/>
      <c r="BD35" s="78"/>
      <c r="BE35" s="78"/>
      <c r="BF35" s="78"/>
      <c r="BG35" s="78"/>
      <c r="BH35" s="78"/>
      <c r="BI35" s="78"/>
      <c r="BJ35" s="78"/>
      <c r="BK35" s="78"/>
      <c r="BL35" s="78"/>
      <c r="BM35" s="78"/>
      <c r="BN35" s="78"/>
      <c r="BO35" s="78"/>
      <c r="BP35" s="78"/>
      <c r="BQ35" s="78"/>
      <c r="BR35" s="78"/>
      <c r="BS35" s="78"/>
      <c r="BT35" s="78"/>
      <c r="BU35" s="78"/>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row>
    <row r="36" spans="2:125" ht="13.2" x14ac:dyDescent="0.2">
      <c r="F36" s="78"/>
      <c r="H36" s="78"/>
      <c r="J36" s="78"/>
      <c r="K36" s="78"/>
      <c r="L36" s="78"/>
      <c r="M36" s="78"/>
      <c r="N36" s="78"/>
      <c r="O36" s="78"/>
      <c r="Q36" s="78"/>
      <c r="S36" s="78"/>
      <c r="V36" s="78"/>
    </row>
    <row r="37" spans="2:125" ht="13.2" x14ac:dyDescent="0.2"/>
    <row r="38" spans="2:125" ht="13.2" x14ac:dyDescent="0.2"/>
    <row r="39" spans="2:125" ht="13.2" x14ac:dyDescent="0.2"/>
    <row r="40" spans="2:125" ht="13.2" x14ac:dyDescent="0.2">
      <c r="U40" s="78"/>
    </row>
    <row r="41" spans="2:125" ht="13.2" x14ac:dyDescent="0.2">
      <c r="R41" s="78"/>
    </row>
    <row r="42" spans="2:125" ht="13.2" x14ac:dyDescent="0.2">
      <c r="T42" s="78"/>
      <c r="W42" s="78"/>
      <c r="X42" s="78"/>
      <c r="Y42" s="78"/>
      <c r="Z42" s="78"/>
      <c r="AA42" s="78"/>
      <c r="AB42" s="78"/>
      <c r="AC42" s="78"/>
      <c r="AD42" s="78"/>
      <c r="AE42" s="78"/>
      <c r="AF42" s="78"/>
      <c r="AG42" s="78"/>
      <c r="AH42" s="78"/>
      <c r="AI42" s="78"/>
      <c r="AJ42" s="78"/>
      <c r="AK42" s="78"/>
      <c r="AL42" s="78"/>
      <c r="AM42" s="78"/>
      <c r="AN42" s="78"/>
      <c r="AO42" s="78"/>
      <c r="AP42" s="78"/>
      <c r="AQ42" s="78"/>
      <c r="AR42" s="78"/>
      <c r="AS42" s="78"/>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8"/>
      <c r="BR42" s="78"/>
      <c r="BS42" s="78"/>
      <c r="BT42" s="78"/>
      <c r="BU42" s="78"/>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row>
    <row r="43" spans="2:125" ht="13.2" x14ac:dyDescent="0.2">
      <c r="Q43" s="78"/>
      <c r="S43" s="78"/>
      <c r="V43" s="78"/>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77" t="s">
        <v>97</v>
      </c>
    </row>
  </sheetData>
  <sheetProtection algorithmName="SHA-512" hashValue="hy8iu/WNyvvVF+r3UFKERmqDY0tfECEsMPkmCpBLl1lHTn50pP2uZSyQElt/T6PYLC27e9ga1RMw7jU6y70w4g==" saltValue="g7yQn6pic2oC5AOqr9uAPw==" spinCount="100000" sheet="1" objects="1" scenarios="1"/>
  <phoneticPr fontId="5"/>
  <printOptions horizontalCentered="1"/>
  <pageMargins left="0" right="0" top="0.39370078740157483" bottom="0.39370078740157483" header="0.19685039370078741" footer="0.19685039370078741"/>
  <pageSetup paperSize="9" scale="37" orientation="landscape" cellComments="asDisplayed" horizontalDpi="300" verticalDpi="300" r:id="rId1"/>
  <headerFooter>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1875" style="46" customWidth="1"/>
    <col min="2" max="16" width="14.6640625" style="46" customWidth="1"/>
    <col min="17" max="17" width="0" style="46" hidden="1" customWidth="1"/>
    <col min="18" max="16384" width="0" style="46"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x14ac:dyDescent="0.2">
      <c r="B45" s="85"/>
      <c r="C45" s="85"/>
      <c r="D45" s="85"/>
      <c r="E45" s="85"/>
      <c r="F45" s="85"/>
      <c r="G45" s="85"/>
      <c r="H45" s="85"/>
      <c r="I45" s="85"/>
      <c r="J45" s="180" t="s">
        <v>2</v>
      </c>
    </row>
    <row r="46" spans="2:10" ht="29.25" customHeight="1" x14ac:dyDescent="0.2">
      <c r="B46" s="166" t="s">
        <v>5</v>
      </c>
      <c r="C46" s="170"/>
      <c r="D46" s="170"/>
      <c r="E46" s="171" t="s">
        <v>17</v>
      </c>
      <c r="F46" s="172" t="s">
        <v>524</v>
      </c>
      <c r="G46" s="176" t="s">
        <v>525</v>
      </c>
      <c r="H46" s="176" t="s">
        <v>526</v>
      </c>
      <c r="I46" s="176" t="s">
        <v>527</v>
      </c>
      <c r="J46" s="181" t="s">
        <v>528</v>
      </c>
    </row>
    <row r="47" spans="2:10" ht="57.75" customHeight="1" x14ac:dyDescent="0.2">
      <c r="B47" s="167"/>
      <c r="C47" s="1038" t="s">
        <v>3</v>
      </c>
      <c r="D47" s="1038"/>
      <c r="E47" s="1039"/>
      <c r="F47" s="173">
        <v>18.829999999999998</v>
      </c>
      <c r="G47" s="177">
        <v>18.809999999999999</v>
      </c>
      <c r="H47" s="177">
        <v>17.82</v>
      </c>
      <c r="I47" s="177">
        <v>17.63</v>
      </c>
      <c r="J47" s="182">
        <v>20.170000000000002</v>
      </c>
    </row>
    <row r="48" spans="2:10" ht="57.75" customHeight="1" x14ac:dyDescent="0.2">
      <c r="B48" s="168"/>
      <c r="C48" s="1040" t="s">
        <v>9</v>
      </c>
      <c r="D48" s="1040"/>
      <c r="E48" s="1041"/>
      <c r="F48" s="174">
        <v>4.43</v>
      </c>
      <c r="G48" s="178">
        <v>4.0199999999999996</v>
      </c>
      <c r="H48" s="178">
        <v>4.5999999999999996</v>
      </c>
      <c r="I48" s="178">
        <v>6.71</v>
      </c>
      <c r="J48" s="183">
        <v>5.08</v>
      </c>
    </row>
    <row r="49" spans="2:10" ht="57.75" customHeight="1" x14ac:dyDescent="0.2">
      <c r="B49" s="169"/>
      <c r="C49" s="1042" t="s">
        <v>16</v>
      </c>
      <c r="D49" s="1042"/>
      <c r="E49" s="1043"/>
      <c r="F49" s="175">
        <v>3.48</v>
      </c>
      <c r="G49" s="179" t="s">
        <v>460</v>
      </c>
      <c r="H49" s="179">
        <v>0.22</v>
      </c>
      <c r="I49" s="179">
        <v>3.09</v>
      </c>
      <c r="J49" s="184">
        <v>0.14000000000000001</v>
      </c>
    </row>
    <row r="50" spans="2:10" ht="13.2" x14ac:dyDescent="0.2"/>
  </sheetData>
  <sheetProtection algorithmName="SHA-512" hashValue="oS0OWMmkugd20YH2JdDs856DwqaMFCd2XcMhDxNH4GDo2CeUz6QAo7t6z52OamQngioConoKq0V+Y0yQ5/DU/w==" saltValue="0mVbRkKlQx11sxvVAZdp5w==" spinCount="100000" sheet="1" objects="1" scenarios="1"/>
  <mergeCells count="3">
    <mergeCell ref="C47:E47"/>
    <mergeCell ref="C48:E48"/>
    <mergeCell ref="C49:E49"/>
  </mergeCells>
  <phoneticPr fontId="5"/>
  <printOptions horizontalCentered="1"/>
  <pageMargins left="0" right="0" top="0.39370078740157483" bottom="0.39370078740157483" header="0.19685039370078741" footer="0.19685039370078741"/>
  <pageSetup paperSize="9" scale="60" orientation="landscape" cellComments="asDisplayed" horizontalDpi="300" verticalDpi="300" r:id="rId1"/>
  <headerFooter>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2"/>
  <cols>
    <col min="1" max="1" width="6.6640625" style="46" customWidth="1"/>
    <col min="2" max="2" width="11" style="46" customWidth="1"/>
    <col min="3" max="3" width="17" style="46" customWidth="1"/>
    <col min="4" max="5" width="16.6640625" style="46" customWidth="1"/>
    <col min="6" max="15" width="15" style="46" customWidth="1"/>
    <col min="16" max="16" width="24" style="46" customWidth="1"/>
    <col min="17" max="17" width="0" style="46" hidden="1" customWidth="1"/>
    <col min="18" max="16384" width="0" style="46" hidden="1"/>
  </cols>
  <sheetData>
    <row r="1" spans="1:16" ht="16.5" customHeight="1" x14ac:dyDescent="0.2">
      <c r="A1" s="185"/>
      <c r="B1" s="185"/>
      <c r="C1" s="185"/>
      <c r="D1" s="185"/>
      <c r="E1" s="185"/>
      <c r="F1" s="185"/>
      <c r="G1" s="185"/>
      <c r="H1" s="185"/>
      <c r="I1" s="185"/>
      <c r="J1" s="185"/>
      <c r="K1" s="185"/>
      <c r="L1" s="185"/>
      <c r="M1" s="185"/>
      <c r="N1" s="185"/>
      <c r="O1" s="185"/>
      <c r="P1" s="185"/>
    </row>
    <row r="2" spans="1:16" ht="16.5" customHeight="1" x14ac:dyDescent="0.2">
      <c r="A2" s="185"/>
      <c r="B2" s="185"/>
      <c r="C2" s="185"/>
      <c r="D2" s="185"/>
      <c r="E2" s="185"/>
      <c r="F2" s="185"/>
      <c r="G2" s="185"/>
      <c r="H2" s="185"/>
      <c r="I2" s="185"/>
      <c r="J2" s="185"/>
      <c r="K2" s="185"/>
      <c r="L2" s="185"/>
      <c r="M2" s="185"/>
      <c r="N2" s="185"/>
      <c r="O2" s="185"/>
      <c r="P2" s="185"/>
    </row>
    <row r="3" spans="1:16" ht="16.5" customHeight="1" x14ac:dyDescent="0.2">
      <c r="A3" s="185"/>
      <c r="B3" s="185"/>
      <c r="C3" s="185"/>
      <c r="D3" s="185"/>
      <c r="E3" s="185"/>
      <c r="F3" s="185"/>
      <c r="G3" s="185"/>
      <c r="H3" s="185"/>
      <c r="I3" s="185"/>
      <c r="J3" s="185"/>
      <c r="K3" s="185"/>
      <c r="L3" s="185"/>
      <c r="M3" s="185"/>
      <c r="N3" s="185"/>
      <c r="O3" s="185"/>
      <c r="P3" s="185"/>
    </row>
    <row r="4" spans="1:16" ht="16.5" customHeight="1" x14ac:dyDescent="0.2">
      <c r="A4" s="185"/>
      <c r="B4" s="185"/>
      <c r="C4" s="185"/>
      <c r="D4" s="185"/>
      <c r="E4" s="185"/>
      <c r="F4" s="185"/>
      <c r="G4" s="185"/>
      <c r="H4" s="185"/>
      <c r="I4" s="185"/>
      <c r="J4" s="185"/>
      <c r="K4" s="185"/>
      <c r="L4" s="185"/>
      <c r="M4" s="185"/>
      <c r="N4" s="185"/>
      <c r="O4" s="185"/>
      <c r="P4" s="185"/>
    </row>
    <row r="5" spans="1:16" ht="16.5" customHeight="1" x14ac:dyDescent="0.2">
      <c r="A5" s="185"/>
      <c r="B5" s="185"/>
      <c r="C5" s="185"/>
      <c r="D5" s="185"/>
      <c r="E5" s="185"/>
      <c r="F5" s="185"/>
      <c r="G5" s="185"/>
      <c r="H5" s="185"/>
      <c r="I5" s="185"/>
      <c r="J5" s="185"/>
      <c r="K5" s="185"/>
      <c r="L5" s="185"/>
      <c r="M5" s="185"/>
      <c r="N5" s="185"/>
      <c r="O5" s="185"/>
      <c r="P5" s="185"/>
    </row>
    <row r="6" spans="1:16" ht="16.5" customHeight="1" x14ac:dyDescent="0.2">
      <c r="A6" s="185"/>
      <c r="B6" s="185"/>
      <c r="C6" s="185"/>
      <c r="D6" s="185"/>
      <c r="E6" s="185"/>
      <c r="F6" s="185"/>
      <c r="G6" s="185"/>
      <c r="H6" s="185"/>
      <c r="I6" s="185"/>
      <c r="J6" s="185"/>
      <c r="K6" s="185"/>
      <c r="L6" s="185"/>
      <c r="M6" s="185"/>
      <c r="N6" s="185"/>
      <c r="O6" s="185"/>
      <c r="P6" s="185"/>
    </row>
    <row r="7" spans="1:16" ht="16.5" customHeight="1" x14ac:dyDescent="0.2">
      <c r="A7" s="185"/>
      <c r="B7" s="185"/>
      <c r="C7" s="185"/>
      <c r="D7" s="185"/>
      <c r="E7" s="185"/>
      <c r="F7" s="185"/>
      <c r="G7" s="185"/>
      <c r="H7" s="185"/>
      <c r="I7" s="185"/>
      <c r="J7" s="185"/>
      <c r="K7" s="185"/>
      <c r="L7" s="185"/>
      <c r="M7" s="185"/>
      <c r="N7" s="185"/>
      <c r="O7" s="185"/>
      <c r="P7" s="185"/>
    </row>
    <row r="8" spans="1:16" ht="16.5" customHeight="1" x14ac:dyDescent="0.2">
      <c r="A8" s="185"/>
      <c r="B8" s="185"/>
      <c r="C8" s="185"/>
      <c r="D8" s="185"/>
      <c r="E8" s="185"/>
      <c r="F8" s="185"/>
      <c r="G8" s="185"/>
      <c r="H8" s="185"/>
      <c r="I8" s="185"/>
      <c r="J8" s="185"/>
      <c r="K8" s="185"/>
      <c r="L8" s="185"/>
      <c r="M8" s="185"/>
      <c r="N8" s="185"/>
      <c r="O8" s="185"/>
      <c r="P8" s="185"/>
    </row>
    <row r="9" spans="1:16" ht="16.5" customHeight="1" x14ac:dyDescent="0.2">
      <c r="A9" s="185"/>
      <c r="B9" s="185"/>
      <c r="C9" s="185"/>
      <c r="D9" s="185"/>
      <c r="E9" s="185"/>
      <c r="F9" s="185"/>
      <c r="G9" s="185"/>
      <c r="H9" s="185"/>
      <c r="I9" s="185"/>
      <c r="J9" s="185"/>
      <c r="K9" s="185"/>
      <c r="L9" s="185"/>
      <c r="M9" s="185"/>
      <c r="N9" s="185"/>
      <c r="O9" s="185"/>
      <c r="P9" s="185"/>
    </row>
    <row r="10" spans="1:16" ht="16.5" customHeight="1" x14ac:dyDescent="0.2">
      <c r="A10" s="185"/>
      <c r="B10" s="185"/>
      <c r="C10" s="185"/>
      <c r="D10" s="185"/>
      <c r="E10" s="185"/>
      <c r="F10" s="185"/>
      <c r="G10" s="185"/>
      <c r="H10" s="185"/>
      <c r="I10" s="185"/>
      <c r="J10" s="185"/>
      <c r="K10" s="185"/>
      <c r="L10" s="185"/>
      <c r="M10" s="185"/>
      <c r="N10" s="185"/>
      <c r="O10" s="185"/>
      <c r="P10" s="185"/>
    </row>
    <row r="11" spans="1:16" ht="16.5" customHeight="1" x14ac:dyDescent="0.2">
      <c r="A11" s="185"/>
      <c r="B11" s="185"/>
      <c r="C11" s="185"/>
      <c r="D11" s="185"/>
      <c r="E11" s="185"/>
      <c r="F11" s="185"/>
      <c r="G11" s="185"/>
      <c r="H11" s="185"/>
      <c r="I11" s="185"/>
      <c r="J11" s="185"/>
      <c r="K11" s="185"/>
      <c r="L11" s="185"/>
      <c r="M11" s="185"/>
      <c r="N11" s="185"/>
      <c r="O11" s="185"/>
      <c r="P11" s="185"/>
    </row>
    <row r="12" spans="1:16" ht="16.5" customHeight="1" x14ac:dyDescent="0.2">
      <c r="A12" s="185"/>
      <c r="B12" s="185"/>
      <c r="C12" s="185"/>
      <c r="D12" s="185"/>
      <c r="E12" s="185"/>
      <c r="F12" s="185"/>
      <c r="G12" s="185"/>
      <c r="H12" s="185"/>
      <c r="I12" s="185"/>
      <c r="J12" s="185"/>
      <c r="K12" s="185"/>
      <c r="L12" s="185"/>
      <c r="M12" s="185"/>
      <c r="N12" s="185"/>
      <c r="O12" s="185"/>
      <c r="P12" s="185"/>
    </row>
    <row r="13" spans="1:16" ht="16.5" customHeight="1" x14ac:dyDescent="0.2">
      <c r="A13" s="185"/>
      <c r="B13" s="185"/>
      <c r="C13" s="185"/>
      <c r="D13" s="185"/>
      <c r="E13" s="185"/>
      <c r="F13" s="185"/>
      <c r="G13" s="185"/>
      <c r="H13" s="185"/>
      <c r="I13" s="185"/>
      <c r="J13" s="185"/>
      <c r="K13" s="185"/>
      <c r="L13" s="185"/>
      <c r="M13" s="185"/>
      <c r="N13" s="185"/>
      <c r="O13" s="185"/>
      <c r="P13" s="185"/>
    </row>
    <row r="14" spans="1:16" ht="16.5" customHeight="1" x14ac:dyDescent="0.2">
      <c r="A14" s="185"/>
      <c r="B14" s="185"/>
      <c r="C14" s="185"/>
      <c r="D14" s="185"/>
      <c r="E14" s="185"/>
      <c r="F14" s="185"/>
      <c r="G14" s="185"/>
      <c r="H14" s="185"/>
      <c r="I14" s="185"/>
      <c r="J14" s="185"/>
      <c r="K14" s="185"/>
      <c r="L14" s="185"/>
      <c r="M14" s="185"/>
      <c r="N14" s="185"/>
      <c r="O14" s="185"/>
      <c r="P14" s="185"/>
    </row>
    <row r="15" spans="1:16" ht="16.5" customHeight="1" x14ac:dyDescent="0.2">
      <c r="A15" s="185"/>
      <c r="B15" s="185"/>
      <c r="C15" s="185"/>
      <c r="D15" s="185"/>
      <c r="E15" s="185"/>
      <c r="F15" s="185"/>
      <c r="G15" s="185"/>
      <c r="H15" s="185"/>
      <c r="I15" s="185"/>
      <c r="J15" s="185"/>
      <c r="K15" s="185"/>
      <c r="L15" s="185"/>
      <c r="M15" s="185"/>
      <c r="N15" s="185"/>
      <c r="O15" s="185"/>
      <c r="P15" s="185"/>
    </row>
    <row r="16" spans="1:16" ht="16.5" customHeight="1" x14ac:dyDescent="0.2">
      <c r="A16" s="185"/>
      <c r="B16" s="185"/>
      <c r="C16" s="185"/>
      <c r="D16" s="185"/>
      <c r="E16" s="185"/>
      <c r="F16" s="185"/>
      <c r="G16" s="185"/>
      <c r="H16" s="185"/>
      <c r="I16" s="185"/>
      <c r="J16" s="185"/>
      <c r="K16" s="185"/>
      <c r="L16" s="185"/>
      <c r="M16" s="185"/>
      <c r="N16" s="185"/>
      <c r="O16" s="185"/>
      <c r="P16" s="185"/>
    </row>
    <row r="17" spans="1:16" ht="16.5" customHeight="1" x14ac:dyDescent="0.2">
      <c r="A17" s="185"/>
      <c r="B17" s="185"/>
      <c r="C17" s="185"/>
      <c r="D17" s="185"/>
      <c r="E17" s="185"/>
      <c r="F17" s="185"/>
      <c r="G17" s="185"/>
      <c r="H17" s="185"/>
      <c r="I17" s="185"/>
      <c r="J17" s="185"/>
      <c r="K17" s="185"/>
      <c r="L17" s="185"/>
      <c r="M17" s="185"/>
      <c r="N17" s="185"/>
      <c r="O17" s="185"/>
      <c r="P17" s="185"/>
    </row>
    <row r="18" spans="1:16" ht="16.5" customHeight="1" x14ac:dyDescent="0.2">
      <c r="A18" s="185"/>
      <c r="B18" s="185"/>
      <c r="C18" s="185"/>
      <c r="D18" s="185"/>
      <c r="E18" s="185"/>
      <c r="F18" s="185"/>
      <c r="G18" s="185"/>
      <c r="H18" s="185"/>
      <c r="I18" s="185"/>
      <c r="J18" s="185"/>
      <c r="K18" s="185"/>
      <c r="L18" s="185"/>
      <c r="M18" s="185"/>
      <c r="N18" s="185"/>
      <c r="O18" s="185"/>
      <c r="P18" s="185"/>
    </row>
    <row r="19" spans="1:16" ht="16.5" customHeight="1" x14ac:dyDescent="0.2">
      <c r="A19" s="185"/>
      <c r="B19" s="185"/>
      <c r="C19" s="185"/>
      <c r="D19" s="185"/>
      <c r="E19" s="185"/>
      <c r="F19" s="185"/>
      <c r="G19" s="185"/>
      <c r="H19" s="185"/>
      <c r="I19" s="185"/>
      <c r="J19" s="185"/>
      <c r="K19" s="185"/>
      <c r="L19" s="185"/>
      <c r="M19" s="185"/>
      <c r="N19" s="185"/>
      <c r="O19" s="185"/>
      <c r="P19" s="185"/>
    </row>
    <row r="20" spans="1:16" ht="16.5" customHeight="1" x14ac:dyDescent="0.2">
      <c r="A20" s="185"/>
      <c r="B20" s="185"/>
      <c r="C20" s="185"/>
      <c r="D20" s="185"/>
      <c r="E20" s="185"/>
      <c r="F20" s="185"/>
      <c r="G20" s="185"/>
      <c r="H20" s="185"/>
      <c r="I20" s="185"/>
      <c r="J20" s="185"/>
      <c r="K20" s="185"/>
      <c r="L20" s="185"/>
      <c r="M20" s="185"/>
      <c r="N20" s="185"/>
      <c r="O20" s="185"/>
      <c r="P20" s="185"/>
    </row>
    <row r="21" spans="1:16" ht="16.5" customHeight="1" x14ac:dyDescent="0.2">
      <c r="A21" s="185"/>
      <c r="B21" s="185"/>
      <c r="C21" s="185"/>
      <c r="D21" s="185"/>
      <c r="E21" s="185"/>
      <c r="F21" s="185"/>
      <c r="G21" s="185"/>
      <c r="H21" s="185"/>
      <c r="I21" s="185"/>
      <c r="J21" s="185"/>
      <c r="K21" s="185"/>
      <c r="L21" s="185"/>
      <c r="M21" s="185"/>
      <c r="N21" s="185"/>
      <c r="O21" s="185"/>
      <c r="P21" s="185"/>
    </row>
    <row r="22" spans="1:16" ht="16.5" customHeight="1" x14ac:dyDescent="0.2">
      <c r="A22" s="185"/>
      <c r="B22" s="185"/>
      <c r="C22" s="185"/>
      <c r="D22" s="185"/>
      <c r="E22" s="185"/>
      <c r="F22" s="185"/>
      <c r="G22" s="185"/>
      <c r="H22" s="185"/>
      <c r="I22" s="185"/>
      <c r="J22" s="185"/>
      <c r="K22" s="185"/>
      <c r="L22" s="185"/>
      <c r="M22" s="185"/>
      <c r="N22" s="185"/>
      <c r="O22" s="185"/>
      <c r="P22" s="185"/>
    </row>
    <row r="23" spans="1:16" ht="16.5" customHeight="1" x14ac:dyDescent="0.2">
      <c r="A23" s="185"/>
      <c r="B23" s="185"/>
      <c r="C23" s="185"/>
      <c r="D23" s="185"/>
      <c r="E23" s="185"/>
      <c r="F23" s="185"/>
      <c r="G23" s="185"/>
      <c r="H23" s="185"/>
      <c r="I23" s="185"/>
      <c r="J23" s="185"/>
      <c r="K23" s="185"/>
      <c r="L23" s="185"/>
      <c r="M23" s="185"/>
      <c r="N23" s="185"/>
      <c r="O23" s="185"/>
      <c r="P23" s="185"/>
    </row>
    <row r="24" spans="1:16" ht="16.5" customHeight="1" x14ac:dyDescent="0.2">
      <c r="A24" s="185"/>
      <c r="B24" s="185"/>
      <c r="C24" s="185"/>
      <c r="D24" s="185"/>
      <c r="E24" s="185"/>
      <c r="F24" s="185"/>
      <c r="G24" s="185"/>
      <c r="H24" s="185"/>
      <c r="I24" s="185"/>
      <c r="J24" s="185"/>
      <c r="K24" s="185"/>
      <c r="L24" s="185"/>
      <c r="M24" s="185"/>
      <c r="N24" s="185"/>
      <c r="O24" s="185"/>
      <c r="P24" s="185"/>
    </row>
    <row r="25" spans="1:16" ht="16.5" customHeight="1" x14ac:dyDescent="0.2">
      <c r="A25" s="185"/>
      <c r="B25" s="185"/>
      <c r="C25" s="185"/>
      <c r="D25" s="185"/>
      <c r="E25" s="185"/>
      <c r="F25" s="185"/>
      <c r="G25" s="185"/>
      <c r="H25" s="185"/>
      <c r="I25" s="185"/>
      <c r="J25" s="185"/>
      <c r="K25" s="185"/>
      <c r="L25" s="185"/>
      <c r="M25" s="185"/>
      <c r="N25" s="185"/>
      <c r="O25" s="185"/>
      <c r="P25" s="185"/>
    </row>
    <row r="26" spans="1:16" ht="16.5" customHeight="1" x14ac:dyDescent="0.2">
      <c r="A26" s="185"/>
      <c r="B26" s="185"/>
      <c r="C26" s="185"/>
      <c r="D26" s="185"/>
      <c r="E26" s="185"/>
      <c r="F26" s="185"/>
      <c r="G26" s="185"/>
      <c r="H26" s="185"/>
      <c r="I26" s="185"/>
      <c r="J26" s="185"/>
      <c r="K26" s="185"/>
      <c r="L26" s="185"/>
      <c r="M26" s="185"/>
      <c r="N26" s="185"/>
      <c r="O26" s="185"/>
      <c r="P26" s="185"/>
    </row>
    <row r="27" spans="1:16" ht="16.5" customHeight="1" x14ac:dyDescent="0.2">
      <c r="A27" s="185"/>
      <c r="B27" s="185"/>
      <c r="C27" s="185"/>
      <c r="D27" s="185"/>
      <c r="E27" s="185"/>
      <c r="F27" s="185"/>
      <c r="G27" s="185"/>
      <c r="H27" s="185"/>
      <c r="I27" s="185"/>
      <c r="J27" s="185"/>
      <c r="K27" s="185"/>
      <c r="L27" s="185"/>
      <c r="M27" s="185"/>
      <c r="N27" s="185"/>
      <c r="O27" s="185"/>
      <c r="P27" s="185"/>
    </row>
    <row r="28" spans="1:16" ht="16.5" customHeight="1" x14ac:dyDescent="0.2">
      <c r="A28" s="185"/>
      <c r="B28" s="185"/>
      <c r="C28" s="185"/>
      <c r="D28" s="185"/>
      <c r="E28" s="185"/>
      <c r="F28" s="185"/>
      <c r="G28" s="185"/>
      <c r="H28" s="185"/>
      <c r="I28" s="185"/>
      <c r="J28" s="185"/>
      <c r="K28" s="185"/>
      <c r="L28" s="185"/>
      <c r="M28" s="185"/>
      <c r="N28" s="185"/>
      <c r="O28" s="185"/>
      <c r="P28" s="185"/>
    </row>
    <row r="29" spans="1:16" ht="16.5" customHeight="1" x14ac:dyDescent="0.2">
      <c r="A29" s="185"/>
      <c r="B29" s="185"/>
      <c r="C29" s="185"/>
      <c r="D29" s="185"/>
      <c r="E29" s="185"/>
      <c r="F29" s="185"/>
      <c r="G29" s="185"/>
      <c r="H29" s="185"/>
      <c r="I29" s="185"/>
      <c r="J29" s="185"/>
      <c r="K29" s="185"/>
      <c r="L29" s="185"/>
      <c r="M29" s="185"/>
      <c r="N29" s="185"/>
      <c r="O29" s="185"/>
      <c r="P29" s="185"/>
    </row>
    <row r="30" spans="1:16" ht="16.5" customHeight="1" x14ac:dyDescent="0.2">
      <c r="A30" s="185"/>
      <c r="B30" s="185"/>
      <c r="C30" s="185"/>
      <c r="D30" s="185"/>
      <c r="E30" s="185"/>
      <c r="F30" s="185"/>
      <c r="G30" s="185"/>
      <c r="H30" s="185"/>
      <c r="I30" s="185"/>
      <c r="J30" s="185"/>
      <c r="K30" s="185"/>
      <c r="L30" s="185"/>
      <c r="M30" s="185"/>
      <c r="N30" s="185"/>
      <c r="O30" s="185"/>
      <c r="P30" s="185"/>
    </row>
    <row r="31" spans="1:16" ht="16.5" customHeight="1" x14ac:dyDescent="0.2">
      <c r="A31" s="185"/>
      <c r="B31" s="185"/>
      <c r="C31" s="185"/>
      <c r="D31" s="185"/>
      <c r="E31" s="185"/>
      <c r="F31" s="185"/>
      <c r="G31" s="185"/>
      <c r="H31" s="185"/>
      <c r="I31" s="185"/>
      <c r="J31" s="185"/>
      <c r="K31" s="185"/>
      <c r="L31" s="185"/>
      <c r="M31" s="185"/>
      <c r="N31" s="185"/>
      <c r="O31" s="185"/>
      <c r="P31" s="185"/>
    </row>
    <row r="32" spans="1:16" ht="31.5" customHeight="1" x14ac:dyDescent="0.2">
      <c r="A32" s="185"/>
      <c r="B32" s="185"/>
      <c r="C32" s="185"/>
      <c r="D32" s="185"/>
      <c r="E32" s="185"/>
      <c r="F32" s="185"/>
      <c r="G32" s="185"/>
      <c r="H32" s="185"/>
      <c r="I32" s="185"/>
      <c r="J32" s="180" t="s">
        <v>2</v>
      </c>
      <c r="K32" s="185"/>
      <c r="L32" s="185"/>
      <c r="M32" s="185"/>
      <c r="N32" s="185"/>
      <c r="O32" s="185"/>
      <c r="P32" s="185"/>
    </row>
    <row r="33" spans="1:16" ht="39" customHeight="1" x14ac:dyDescent="0.2">
      <c r="A33" s="185"/>
      <c r="B33" s="186" t="s">
        <v>11</v>
      </c>
      <c r="C33" s="192"/>
      <c r="D33" s="192"/>
      <c r="E33" s="194" t="s">
        <v>17</v>
      </c>
      <c r="F33" s="195" t="s">
        <v>524</v>
      </c>
      <c r="G33" s="199" t="s">
        <v>525</v>
      </c>
      <c r="H33" s="199" t="s">
        <v>526</v>
      </c>
      <c r="I33" s="199" t="s">
        <v>527</v>
      </c>
      <c r="J33" s="203" t="s">
        <v>528</v>
      </c>
      <c r="K33" s="185"/>
      <c r="L33" s="185"/>
      <c r="M33" s="185"/>
      <c r="N33" s="185"/>
      <c r="O33" s="185"/>
      <c r="P33" s="185"/>
    </row>
    <row r="34" spans="1:16" ht="39" customHeight="1" x14ac:dyDescent="0.2">
      <c r="A34" s="185"/>
      <c r="B34" s="187"/>
      <c r="C34" s="1048" t="s">
        <v>458</v>
      </c>
      <c r="D34" s="1048"/>
      <c r="E34" s="1049"/>
      <c r="F34" s="196">
        <v>17.98</v>
      </c>
      <c r="G34" s="200">
        <v>17.38</v>
      </c>
      <c r="H34" s="200">
        <v>15.77</v>
      </c>
      <c r="I34" s="200">
        <v>15.1</v>
      </c>
      <c r="J34" s="204">
        <v>16.649999999999999</v>
      </c>
      <c r="K34" s="185"/>
      <c r="L34" s="185"/>
      <c r="M34" s="185"/>
      <c r="N34" s="185"/>
      <c r="O34" s="185"/>
      <c r="P34" s="185"/>
    </row>
    <row r="35" spans="1:16" ht="39" customHeight="1" x14ac:dyDescent="0.2">
      <c r="A35" s="185"/>
      <c r="B35" s="188"/>
      <c r="C35" s="1044" t="s">
        <v>449</v>
      </c>
      <c r="D35" s="1044"/>
      <c r="E35" s="1045"/>
      <c r="F35" s="197">
        <v>3.92</v>
      </c>
      <c r="G35" s="201">
        <v>3.4</v>
      </c>
      <c r="H35" s="201">
        <v>4.5999999999999996</v>
      </c>
      <c r="I35" s="201">
        <v>6.71</v>
      </c>
      <c r="J35" s="205">
        <v>5.08</v>
      </c>
      <c r="K35" s="185"/>
      <c r="L35" s="185"/>
      <c r="M35" s="185"/>
      <c r="N35" s="185"/>
      <c r="O35" s="185"/>
      <c r="P35" s="185"/>
    </row>
    <row r="36" spans="1:16" ht="39" customHeight="1" x14ac:dyDescent="0.2">
      <c r="A36" s="185"/>
      <c r="B36" s="188"/>
      <c r="C36" s="1044" t="s">
        <v>353</v>
      </c>
      <c r="D36" s="1044"/>
      <c r="E36" s="1045"/>
      <c r="F36" s="197">
        <v>0.16</v>
      </c>
      <c r="G36" s="201">
        <v>0.08</v>
      </c>
      <c r="H36" s="201">
        <v>1.47</v>
      </c>
      <c r="I36" s="201">
        <v>1.39</v>
      </c>
      <c r="J36" s="205">
        <v>1.06</v>
      </c>
      <c r="K36" s="185"/>
      <c r="L36" s="185"/>
      <c r="M36" s="185"/>
      <c r="N36" s="185"/>
      <c r="O36" s="185"/>
      <c r="P36" s="185"/>
    </row>
    <row r="37" spans="1:16" ht="39" customHeight="1" x14ac:dyDescent="0.2">
      <c r="A37" s="185"/>
      <c r="B37" s="188"/>
      <c r="C37" s="1044" t="s">
        <v>27</v>
      </c>
      <c r="D37" s="1044"/>
      <c r="E37" s="1045"/>
      <c r="F37" s="197">
        <v>1.0900000000000001</v>
      </c>
      <c r="G37" s="201">
        <v>1.04</v>
      </c>
      <c r="H37" s="201">
        <v>1.71</v>
      </c>
      <c r="I37" s="201">
        <v>0.66</v>
      </c>
      <c r="J37" s="205">
        <v>0.81</v>
      </c>
      <c r="K37" s="185"/>
      <c r="L37" s="185"/>
      <c r="M37" s="185"/>
      <c r="N37" s="185"/>
      <c r="O37" s="185"/>
      <c r="P37" s="185"/>
    </row>
    <row r="38" spans="1:16" ht="39" customHeight="1" x14ac:dyDescent="0.2">
      <c r="A38" s="185"/>
      <c r="B38" s="188"/>
      <c r="C38" s="1044" t="s">
        <v>229</v>
      </c>
      <c r="D38" s="1044"/>
      <c r="E38" s="1045"/>
      <c r="F38" s="197">
        <v>0.24</v>
      </c>
      <c r="G38" s="201">
        <v>0.57999999999999996</v>
      </c>
      <c r="H38" s="201">
        <v>0.52</v>
      </c>
      <c r="I38" s="201">
        <v>0.81</v>
      </c>
      <c r="J38" s="205">
        <v>0.33</v>
      </c>
      <c r="K38" s="185"/>
      <c r="L38" s="185"/>
      <c r="M38" s="185"/>
      <c r="N38" s="185"/>
      <c r="O38" s="185"/>
      <c r="P38" s="185"/>
    </row>
    <row r="39" spans="1:16" ht="39" customHeight="1" x14ac:dyDescent="0.2">
      <c r="A39" s="185"/>
      <c r="B39" s="188"/>
      <c r="C39" s="1044" t="s">
        <v>194</v>
      </c>
      <c r="D39" s="1044"/>
      <c r="E39" s="1045"/>
      <c r="F39" s="197">
        <v>0.1</v>
      </c>
      <c r="G39" s="201">
        <v>0.28999999999999998</v>
      </c>
      <c r="H39" s="201">
        <v>0.11</v>
      </c>
      <c r="I39" s="201">
        <v>0.06</v>
      </c>
      <c r="J39" s="205">
        <v>0.05</v>
      </c>
      <c r="K39" s="185"/>
      <c r="L39" s="185"/>
      <c r="M39" s="185"/>
      <c r="N39" s="185"/>
      <c r="O39" s="185"/>
      <c r="P39" s="185"/>
    </row>
    <row r="40" spans="1:16" ht="39" customHeight="1" x14ac:dyDescent="0.2">
      <c r="A40" s="185"/>
      <c r="B40" s="188"/>
      <c r="C40" s="1044" t="s">
        <v>134</v>
      </c>
      <c r="D40" s="1044"/>
      <c r="E40" s="1045"/>
      <c r="F40" s="197">
        <v>0</v>
      </c>
      <c r="G40" s="201">
        <v>0</v>
      </c>
      <c r="H40" s="201">
        <v>0</v>
      </c>
      <c r="I40" s="201">
        <v>0</v>
      </c>
      <c r="J40" s="205">
        <v>0</v>
      </c>
      <c r="K40" s="185"/>
      <c r="L40" s="185"/>
      <c r="M40" s="185"/>
      <c r="N40" s="185"/>
      <c r="O40" s="185"/>
      <c r="P40" s="185"/>
    </row>
    <row r="41" spans="1:16" ht="39" customHeight="1" x14ac:dyDescent="0.2">
      <c r="A41" s="185"/>
      <c r="B41" s="188"/>
      <c r="C41" s="1044"/>
      <c r="D41" s="1044"/>
      <c r="E41" s="1045"/>
      <c r="F41" s="197"/>
      <c r="G41" s="201"/>
      <c r="H41" s="201"/>
      <c r="I41" s="201"/>
      <c r="J41" s="205"/>
      <c r="K41" s="185"/>
      <c r="L41" s="185"/>
      <c r="M41" s="185"/>
      <c r="N41" s="185"/>
      <c r="O41" s="185"/>
      <c r="P41" s="185"/>
    </row>
    <row r="42" spans="1:16" ht="39" customHeight="1" x14ac:dyDescent="0.2">
      <c r="A42" s="185"/>
      <c r="B42" s="189"/>
      <c r="C42" s="1044" t="s">
        <v>529</v>
      </c>
      <c r="D42" s="1044"/>
      <c r="E42" s="1045"/>
      <c r="F42" s="197" t="s">
        <v>200</v>
      </c>
      <c r="G42" s="201" t="s">
        <v>200</v>
      </c>
      <c r="H42" s="201" t="s">
        <v>200</v>
      </c>
      <c r="I42" s="201" t="s">
        <v>200</v>
      </c>
      <c r="J42" s="205" t="s">
        <v>200</v>
      </c>
      <c r="K42" s="185"/>
      <c r="L42" s="185"/>
      <c r="M42" s="185"/>
      <c r="N42" s="185"/>
      <c r="O42" s="185"/>
      <c r="P42" s="185"/>
    </row>
    <row r="43" spans="1:16" ht="39" customHeight="1" x14ac:dyDescent="0.2">
      <c r="A43" s="185"/>
      <c r="B43" s="190"/>
      <c r="C43" s="1046" t="s">
        <v>484</v>
      </c>
      <c r="D43" s="1046"/>
      <c r="E43" s="1047"/>
      <c r="F43" s="198">
        <v>0.5</v>
      </c>
      <c r="G43" s="202">
        <v>0.61</v>
      </c>
      <c r="H43" s="202" t="s">
        <v>200</v>
      </c>
      <c r="I43" s="202" t="s">
        <v>200</v>
      </c>
      <c r="J43" s="206" t="s">
        <v>200</v>
      </c>
      <c r="K43" s="185"/>
      <c r="L43" s="185"/>
      <c r="M43" s="185"/>
      <c r="N43" s="185"/>
      <c r="O43" s="185"/>
      <c r="P43" s="185"/>
    </row>
    <row r="44" spans="1:16" ht="39" customHeight="1" x14ac:dyDescent="0.2">
      <c r="A44" s="185"/>
      <c r="B44" s="191" t="s">
        <v>19</v>
      </c>
      <c r="C44" s="193"/>
      <c r="D44" s="193"/>
      <c r="E44" s="193"/>
      <c r="F44" s="185"/>
      <c r="G44" s="185"/>
      <c r="H44" s="185"/>
      <c r="I44" s="185"/>
      <c r="J44" s="185"/>
      <c r="K44" s="185"/>
      <c r="L44" s="185"/>
      <c r="M44" s="185"/>
      <c r="N44" s="185"/>
      <c r="O44" s="185"/>
      <c r="P44" s="185"/>
    </row>
    <row r="45" spans="1:16" ht="16.2" x14ac:dyDescent="0.2">
      <c r="A45" s="185"/>
      <c r="B45" s="185"/>
      <c r="C45" s="185"/>
      <c r="D45" s="185"/>
      <c r="E45" s="185"/>
      <c r="F45" s="185"/>
      <c r="G45" s="185"/>
      <c r="H45" s="185"/>
      <c r="I45" s="185"/>
      <c r="J45" s="185"/>
      <c r="K45" s="185"/>
      <c r="L45" s="185"/>
      <c r="M45" s="185"/>
      <c r="N45" s="185"/>
      <c r="O45" s="185"/>
      <c r="P45" s="185"/>
    </row>
  </sheetData>
  <sheetProtection algorithmName="SHA-512" hashValue="qBWyAOpKwt+BFZce2syhBp4KsCB1bIU7jwXqFoScrq2l7RBqhJxt7UwEMNKIX+DiXOYJRz0sTJJIrevEhALVBg==" saltValue="SahgU6TDT9JwkFPPvO8bnQ=="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5"/>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Normal="100" zoomScaleSheetLayoutView="55" workbookViewId="0"/>
  </sheetViews>
  <sheetFormatPr defaultColWidth="0" defaultRowHeight="12.6" customHeight="1" zeroHeight="1" x14ac:dyDescent="0.2"/>
  <cols>
    <col min="1" max="1" width="6.6640625" style="46" customWidth="1"/>
    <col min="2" max="3" width="10.88671875" style="46" customWidth="1"/>
    <col min="4" max="4" width="10" style="46" customWidth="1"/>
    <col min="5" max="10" width="11" style="46" customWidth="1"/>
    <col min="11" max="15" width="13.109375" style="46" customWidth="1"/>
    <col min="16" max="21" width="11.44140625" style="46" customWidth="1"/>
    <col min="22" max="22" width="0" style="46" hidden="1" customWidth="1"/>
    <col min="23" max="16384" width="0" style="46" hidden="1"/>
  </cols>
  <sheetData>
    <row r="1" spans="1:21" ht="13.5" customHeight="1" x14ac:dyDescent="0.2">
      <c r="A1" s="85"/>
      <c r="B1" s="85"/>
      <c r="C1" s="85"/>
      <c r="D1" s="85"/>
      <c r="E1" s="85"/>
      <c r="F1" s="85"/>
      <c r="G1" s="85"/>
      <c r="H1" s="85"/>
      <c r="I1" s="85"/>
      <c r="J1" s="85"/>
      <c r="K1" s="85"/>
      <c r="L1" s="85"/>
      <c r="M1" s="85"/>
      <c r="N1" s="85"/>
      <c r="O1" s="85"/>
      <c r="P1" s="85"/>
      <c r="Q1" s="85"/>
      <c r="R1" s="85"/>
      <c r="S1" s="85"/>
      <c r="T1" s="85"/>
      <c r="U1" s="85"/>
    </row>
    <row r="2" spans="1:21" ht="13.5" customHeight="1" x14ac:dyDescent="0.2">
      <c r="A2" s="85"/>
      <c r="B2" s="85"/>
      <c r="C2" s="85"/>
      <c r="D2" s="85"/>
      <c r="E2" s="85"/>
      <c r="F2" s="85"/>
      <c r="G2" s="85"/>
      <c r="H2" s="85"/>
      <c r="I2" s="85"/>
      <c r="J2" s="85"/>
      <c r="K2" s="85"/>
      <c r="L2" s="85"/>
      <c r="M2" s="85"/>
      <c r="N2" s="85"/>
      <c r="O2" s="85"/>
      <c r="P2" s="85"/>
      <c r="Q2" s="85"/>
      <c r="R2" s="85"/>
      <c r="S2" s="85"/>
      <c r="T2" s="85"/>
      <c r="U2" s="85"/>
    </row>
    <row r="3" spans="1:21" ht="13.5" customHeight="1" x14ac:dyDescent="0.2">
      <c r="A3" s="85"/>
      <c r="B3" s="85"/>
      <c r="C3" s="85"/>
      <c r="D3" s="85"/>
      <c r="E3" s="85"/>
      <c r="F3" s="85"/>
      <c r="G3" s="85"/>
      <c r="H3" s="85"/>
      <c r="I3" s="85"/>
      <c r="J3" s="85"/>
      <c r="K3" s="85"/>
      <c r="L3" s="85"/>
      <c r="M3" s="85"/>
      <c r="N3" s="85"/>
      <c r="O3" s="85"/>
      <c r="P3" s="85"/>
      <c r="Q3" s="85"/>
      <c r="R3" s="85"/>
      <c r="S3" s="85"/>
      <c r="T3" s="85"/>
      <c r="U3" s="85"/>
    </row>
    <row r="4" spans="1:21" ht="13.5" customHeight="1" x14ac:dyDescent="0.2">
      <c r="A4" s="85"/>
      <c r="B4" s="85"/>
      <c r="C4" s="85"/>
      <c r="D4" s="85"/>
      <c r="E4" s="85"/>
      <c r="F4" s="85"/>
      <c r="G4" s="85"/>
      <c r="H4" s="85"/>
      <c r="I4" s="85"/>
      <c r="J4" s="85"/>
      <c r="K4" s="85"/>
      <c r="L4" s="85"/>
      <c r="M4" s="85"/>
      <c r="N4" s="85"/>
      <c r="O4" s="85"/>
      <c r="P4" s="85"/>
      <c r="Q4" s="85"/>
      <c r="R4" s="85"/>
      <c r="S4" s="85"/>
      <c r="T4" s="85"/>
      <c r="U4" s="85"/>
    </row>
    <row r="5" spans="1:21" ht="13.5" customHeight="1" x14ac:dyDescent="0.2">
      <c r="A5" s="85"/>
      <c r="B5" s="85"/>
      <c r="C5" s="85"/>
      <c r="D5" s="85"/>
      <c r="E5" s="85"/>
      <c r="F5" s="85"/>
      <c r="G5" s="85"/>
      <c r="H5" s="85"/>
      <c r="I5" s="85"/>
      <c r="J5" s="85"/>
      <c r="K5" s="85"/>
      <c r="L5" s="85"/>
      <c r="M5" s="85"/>
      <c r="N5" s="85"/>
      <c r="O5" s="85"/>
      <c r="P5" s="85"/>
      <c r="Q5" s="85"/>
      <c r="R5" s="85"/>
      <c r="S5" s="85"/>
      <c r="T5" s="85"/>
      <c r="U5" s="85"/>
    </row>
    <row r="6" spans="1:21" ht="13.5" customHeight="1" x14ac:dyDescent="0.2">
      <c r="A6" s="85"/>
      <c r="B6" s="85"/>
      <c r="C6" s="85"/>
      <c r="D6" s="85"/>
      <c r="E6" s="85"/>
      <c r="F6" s="85"/>
      <c r="G6" s="85"/>
      <c r="H6" s="85"/>
      <c r="I6" s="85"/>
      <c r="J6" s="85"/>
      <c r="K6" s="85"/>
      <c r="L6" s="85"/>
      <c r="M6" s="85"/>
      <c r="N6" s="85"/>
      <c r="O6" s="85"/>
      <c r="P6" s="85"/>
      <c r="Q6" s="85"/>
      <c r="R6" s="85"/>
      <c r="S6" s="85"/>
      <c r="T6" s="85"/>
      <c r="U6" s="85"/>
    </row>
    <row r="7" spans="1:21" ht="13.5" customHeight="1" x14ac:dyDescent="0.2">
      <c r="A7" s="85"/>
      <c r="B7" s="85"/>
      <c r="C7" s="85"/>
      <c r="D7" s="85"/>
      <c r="E7" s="85"/>
      <c r="F7" s="85"/>
      <c r="G7" s="85"/>
      <c r="H7" s="85"/>
      <c r="I7" s="85"/>
      <c r="J7" s="85"/>
      <c r="K7" s="85"/>
      <c r="L7" s="85"/>
      <c r="M7" s="85"/>
      <c r="N7" s="85"/>
      <c r="O7" s="85"/>
      <c r="P7" s="85"/>
      <c r="Q7" s="85"/>
      <c r="R7" s="85"/>
      <c r="S7" s="85"/>
      <c r="T7" s="85"/>
      <c r="U7" s="85"/>
    </row>
    <row r="8" spans="1:21" ht="13.5" customHeight="1" x14ac:dyDescent="0.2">
      <c r="A8" s="85"/>
      <c r="B8" s="85"/>
      <c r="C8" s="85"/>
      <c r="D8" s="85"/>
      <c r="E8" s="85"/>
      <c r="F8" s="85"/>
      <c r="G8" s="85"/>
      <c r="H8" s="85"/>
      <c r="I8" s="85"/>
      <c r="J8" s="85"/>
      <c r="K8" s="85"/>
      <c r="L8" s="85"/>
      <c r="M8" s="85"/>
      <c r="N8" s="85"/>
      <c r="O8" s="85"/>
      <c r="P8" s="85"/>
      <c r="Q8" s="85"/>
      <c r="R8" s="85"/>
      <c r="S8" s="85"/>
      <c r="T8" s="85"/>
      <c r="U8" s="85"/>
    </row>
    <row r="9" spans="1:21" ht="13.5" customHeight="1" x14ac:dyDescent="0.2">
      <c r="A9" s="85"/>
      <c r="B9" s="85"/>
      <c r="C9" s="85"/>
      <c r="D9" s="85"/>
      <c r="E9" s="85"/>
      <c r="F9" s="85"/>
      <c r="G9" s="85"/>
      <c r="H9" s="85"/>
      <c r="I9" s="85"/>
      <c r="J9" s="85"/>
      <c r="K9" s="85"/>
      <c r="L9" s="85"/>
      <c r="M9" s="85"/>
      <c r="N9" s="85"/>
      <c r="O9" s="85"/>
      <c r="P9" s="85"/>
      <c r="Q9" s="85"/>
      <c r="R9" s="85"/>
      <c r="S9" s="85"/>
      <c r="T9" s="85"/>
      <c r="U9" s="85"/>
    </row>
    <row r="10" spans="1:21" ht="13.5" customHeight="1" x14ac:dyDescent="0.2">
      <c r="A10" s="85"/>
      <c r="B10" s="85"/>
      <c r="C10" s="85"/>
      <c r="D10" s="85"/>
      <c r="E10" s="85"/>
      <c r="F10" s="85"/>
      <c r="G10" s="85"/>
      <c r="H10" s="85"/>
      <c r="I10" s="85"/>
      <c r="J10" s="85"/>
      <c r="K10" s="85"/>
      <c r="L10" s="85"/>
      <c r="M10" s="85"/>
      <c r="N10" s="85"/>
      <c r="O10" s="85"/>
      <c r="P10" s="85"/>
      <c r="Q10" s="85"/>
      <c r="R10" s="85"/>
      <c r="S10" s="85"/>
      <c r="T10" s="85"/>
      <c r="U10" s="85"/>
    </row>
    <row r="11" spans="1:21" ht="13.5" customHeight="1" x14ac:dyDescent="0.2">
      <c r="A11" s="85"/>
      <c r="B11" s="85"/>
      <c r="C11" s="85"/>
      <c r="D11" s="85"/>
      <c r="E11" s="85"/>
      <c r="F11" s="85"/>
      <c r="G11" s="85"/>
      <c r="H11" s="85"/>
      <c r="I11" s="85"/>
      <c r="J11" s="85"/>
      <c r="K11" s="85"/>
      <c r="L11" s="85"/>
      <c r="M11" s="85"/>
      <c r="N11" s="85"/>
      <c r="O11" s="85"/>
      <c r="P11" s="85"/>
      <c r="Q11" s="85"/>
      <c r="R11" s="85"/>
      <c r="S11" s="85"/>
      <c r="T11" s="85"/>
      <c r="U11" s="85"/>
    </row>
    <row r="12" spans="1:21" ht="13.5" customHeight="1" x14ac:dyDescent="0.2">
      <c r="A12" s="85"/>
      <c r="B12" s="85"/>
      <c r="C12" s="85"/>
      <c r="D12" s="85"/>
      <c r="E12" s="85"/>
      <c r="F12" s="85"/>
      <c r="G12" s="85"/>
      <c r="H12" s="85"/>
      <c r="I12" s="85"/>
      <c r="J12" s="85"/>
      <c r="K12" s="85"/>
      <c r="L12" s="85"/>
      <c r="M12" s="85"/>
      <c r="N12" s="85"/>
      <c r="O12" s="85"/>
      <c r="P12" s="85"/>
      <c r="Q12" s="85"/>
      <c r="R12" s="85"/>
      <c r="S12" s="85"/>
      <c r="T12" s="85"/>
      <c r="U12" s="85"/>
    </row>
    <row r="13" spans="1:21" ht="13.5" customHeight="1" x14ac:dyDescent="0.2">
      <c r="A13" s="85"/>
      <c r="B13" s="85"/>
      <c r="C13" s="85"/>
      <c r="D13" s="85"/>
      <c r="E13" s="85"/>
      <c r="F13" s="85"/>
      <c r="G13" s="85"/>
      <c r="H13" s="85"/>
      <c r="I13" s="85"/>
      <c r="J13" s="85"/>
      <c r="K13" s="85"/>
      <c r="L13" s="85"/>
      <c r="M13" s="85"/>
      <c r="N13" s="85"/>
      <c r="O13" s="85"/>
      <c r="P13" s="85"/>
      <c r="Q13" s="85"/>
      <c r="R13" s="85"/>
      <c r="S13" s="85"/>
      <c r="T13" s="85"/>
      <c r="U13" s="85"/>
    </row>
    <row r="14" spans="1:21" ht="13.5" customHeight="1" x14ac:dyDescent="0.2">
      <c r="A14" s="85"/>
      <c r="B14" s="85"/>
      <c r="C14" s="85"/>
      <c r="D14" s="85"/>
      <c r="E14" s="85"/>
      <c r="F14" s="85"/>
      <c r="G14" s="85"/>
      <c r="H14" s="85"/>
      <c r="I14" s="85"/>
      <c r="J14" s="85"/>
      <c r="K14" s="85"/>
      <c r="L14" s="85"/>
      <c r="M14" s="85"/>
      <c r="N14" s="85"/>
      <c r="O14" s="85"/>
      <c r="P14" s="85"/>
      <c r="Q14" s="85"/>
      <c r="R14" s="85"/>
      <c r="S14" s="85"/>
      <c r="T14" s="85"/>
      <c r="U14" s="85"/>
    </row>
    <row r="15" spans="1:21" ht="13.5" customHeight="1" x14ac:dyDescent="0.2">
      <c r="A15" s="85"/>
      <c r="B15" s="85"/>
      <c r="C15" s="85"/>
      <c r="D15" s="85"/>
      <c r="E15" s="85"/>
      <c r="F15" s="85"/>
      <c r="G15" s="85"/>
      <c r="H15" s="85"/>
      <c r="I15" s="85"/>
      <c r="J15" s="85"/>
      <c r="K15" s="85"/>
      <c r="L15" s="85"/>
      <c r="M15" s="85"/>
      <c r="N15" s="85"/>
      <c r="O15" s="85"/>
      <c r="P15" s="85"/>
      <c r="Q15" s="85"/>
      <c r="R15" s="85"/>
      <c r="S15" s="85"/>
      <c r="T15" s="85"/>
      <c r="U15" s="85"/>
    </row>
    <row r="16" spans="1:21" ht="13.5" customHeight="1" x14ac:dyDescent="0.2">
      <c r="A16" s="85"/>
      <c r="B16" s="85"/>
      <c r="C16" s="85"/>
      <c r="D16" s="85"/>
      <c r="E16" s="85"/>
      <c r="F16" s="85"/>
      <c r="G16" s="85"/>
      <c r="H16" s="85"/>
      <c r="I16" s="85"/>
      <c r="J16" s="85"/>
      <c r="K16" s="85"/>
      <c r="L16" s="85"/>
      <c r="M16" s="85"/>
      <c r="N16" s="85"/>
      <c r="O16" s="85"/>
      <c r="P16" s="85"/>
      <c r="Q16" s="85"/>
      <c r="R16" s="85"/>
      <c r="S16" s="85"/>
      <c r="T16" s="85"/>
      <c r="U16" s="85"/>
    </row>
    <row r="17" spans="1:21" ht="13.5" customHeight="1" x14ac:dyDescent="0.2">
      <c r="A17" s="85"/>
      <c r="B17" s="85"/>
      <c r="C17" s="85"/>
      <c r="D17" s="85"/>
      <c r="E17" s="85"/>
      <c r="F17" s="85"/>
      <c r="G17" s="85"/>
      <c r="H17" s="85"/>
      <c r="I17" s="85"/>
      <c r="J17" s="85"/>
      <c r="K17" s="85"/>
      <c r="L17" s="85"/>
      <c r="M17" s="85"/>
      <c r="N17" s="85"/>
      <c r="O17" s="85"/>
      <c r="P17" s="85"/>
      <c r="Q17" s="85"/>
      <c r="R17" s="85"/>
      <c r="S17" s="85"/>
      <c r="T17" s="85"/>
      <c r="U17" s="85"/>
    </row>
    <row r="18" spans="1:21" ht="13.5" customHeight="1" x14ac:dyDescent="0.2">
      <c r="A18" s="85"/>
      <c r="B18" s="85"/>
      <c r="C18" s="85"/>
      <c r="D18" s="85"/>
      <c r="E18" s="85"/>
      <c r="F18" s="85"/>
      <c r="G18" s="85"/>
      <c r="H18" s="85"/>
      <c r="I18" s="85"/>
      <c r="J18" s="85"/>
      <c r="K18" s="85"/>
      <c r="L18" s="85"/>
      <c r="M18" s="85"/>
      <c r="N18" s="85"/>
      <c r="O18" s="85"/>
      <c r="P18" s="85"/>
      <c r="Q18" s="85"/>
      <c r="R18" s="85"/>
      <c r="S18" s="85"/>
      <c r="T18" s="85"/>
      <c r="U18" s="85"/>
    </row>
    <row r="19" spans="1:21" ht="13.5" customHeight="1" x14ac:dyDescent="0.2">
      <c r="A19" s="85"/>
      <c r="B19" s="85"/>
      <c r="C19" s="85"/>
      <c r="D19" s="85"/>
      <c r="E19" s="85"/>
      <c r="F19" s="85"/>
      <c r="G19" s="85"/>
      <c r="H19" s="85"/>
      <c r="I19" s="85"/>
      <c r="J19" s="85"/>
      <c r="K19" s="85"/>
      <c r="L19" s="85"/>
      <c r="M19" s="85"/>
      <c r="N19" s="85"/>
      <c r="O19" s="85"/>
      <c r="P19" s="85"/>
      <c r="Q19" s="85"/>
      <c r="R19" s="85"/>
      <c r="S19" s="85"/>
      <c r="T19" s="85"/>
      <c r="U19" s="85"/>
    </row>
    <row r="20" spans="1:21" ht="13.5" customHeight="1" x14ac:dyDescent="0.2">
      <c r="A20" s="85"/>
      <c r="B20" s="85"/>
      <c r="C20" s="85"/>
      <c r="D20" s="85"/>
      <c r="E20" s="85"/>
      <c r="F20" s="85"/>
      <c r="G20" s="85"/>
      <c r="H20" s="85"/>
      <c r="I20" s="85"/>
      <c r="J20" s="85"/>
      <c r="K20" s="85"/>
      <c r="L20" s="85"/>
      <c r="M20" s="85"/>
      <c r="N20" s="85"/>
      <c r="O20" s="85"/>
      <c r="P20" s="85"/>
      <c r="Q20" s="85"/>
      <c r="R20" s="85"/>
      <c r="S20" s="85"/>
      <c r="T20" s="85"/>
      <c r="U20" s="85"/>
    </row>
    <row r="21" spans="1:21" ht="13.5" customHeight="1" x14ac:dyDescent="0.2">
      <c r="A21" s="85"/>
      <c r="B21" s="85"/>
      <c r="C21" s="85"/>
      <c r="D21" s="85"/>
      <c r="E21" s="85"/>
      <c r="F21" s="85"/>
      <c r="G21" s="85"/>
      <c r="H21" s="85"/>
      <c r="I21" s="85"/>
      <c r="J21" s="85"/>
      <c r="K21" s="85"/>
      <c r="L21" s="85"/>
      <c r="M21" s="85"/>
      <c r="N21" s="85"/>
      <c r="O21" s="85"/>
      <c r="P21" s="85"/>
      <c r="Q21" s="85"/>
      <c r="R21" s="85"/>
      <c r="S21" s="85"/>
      <c r="T21" s="85"/>
      <c r="U21" s="85"/>
    </row>
    <row r="22" spans="1:21" ht="13.5" customHeight="1" x14ac:dyDescent="0.2">
      <c r="A22" s="85"/>
      <c r="B22" s="85"/>
      <c r="C22" s="85"/>
      <c r="D22" s="85"/>
      <c r="E22" s="85"/>
      <c r="F22" s="85"/>
      <c r="G22" s="85"/>
      <c r="H22" s="85"/>
      <c r="I22" s="85"/>
      <c r="J22" s="85"/>
      <c r="K22" s="85"/>
      <c r="L22" s="85"/>
      <c r="M22" s="85"/>
      <c r="N22" s="85"/>
      <c r="O22" s="85"/>
      <c r="P22" s="85"/>
      <c r="Q22" s="85"/>
      <c r="R22" s="85"/>
      <c r="S22" s="85"/>
      <c r="T22" s="85"/>
      <c r="U22" s="85"/>
    </row>
    <row r="23" spans="1:21" ht="13.5" customHeight="1" x14ac:dyDescent="0.2">
      <c r="A23" s="85"/>
      <c r="B23" s="85"/>
      <c r="C23" s="85"/>
      <c r="D23" s="85"/>
      <c r="E23" s="85"/>
      <c r="F23" s="85"/>
      <c r="G23" s="85"/>
      <c r="H23" s="85"/>
      <c r="I23" s="85"/>
      <c r="J23" s="85"/>
      <c r="K23" s="85"/>
      <c r="L23" s="85"/>
      <c r="M23" s="85"/>
      <c r="N23" s="85"/>
      <c r="O23" s="85"/>
      <c r="P23" s="85"/>
      <c r="Q23" s="85"/>
      <c r="R23" s="85"/>
      <c r="S23" s="85"/>
      <c r="T23" s="85"/>
      <c r="U23" s="85"/>
    </row>
    <row r="24" spans="1:21" ht="13.5" customHeight="1" x14ac:dyDescent="0.2">
      <c r="A24" s="85"/>
      <c r="B24" s="85"/>
      <c r="C24" s="85"/>
      <c r="D24" s="85"/>
      <c r="E24" s="85"/>
      <c r="F24" s="85"/>
      <c r="G24" s="85"/>
      <c r="H24" s="85"/>
      <c r="I24" s="85"/>
      <c r="J24" s="85"/>
      <c r="K24" s="85"/>
      <c r="L24" s="85"/>
      <c r="M24" s="85"/>
      <c r="N24" s="85"/>
      <c r="O24" s="85"/>
      <c r="P24" s="85"/>
      <c r="Q24" s="85"/>
      <c r="R24" s="85"/>
      <c r="S24" s="85"/>
      <c r="T24" s="85"/>
      <c r="U24" s="85"/>
    </row>
    <row r="25" spans="1:21" ht="13.5" customHeight="1" x14ac:dyDescent="0.2">
      <c r="A25" s="85"/>
      <c r="B25" s="85"/>
      <c r="C25" s="85"/>
      <c r="D25" s="85"/>
      <c r="E25" s="85"/>
      <c r="F25" s="85"/>
      <c r="G25" s="85"/>
      <c r="H25" s="85"/>
      <c r="I25" s="85"/>
      <c r="J25" s="85"/>
      <c r="K25" s="85"/>
      <c r="L25" s="85"/>
      <c r="M25" s="85"/>
      <c r="N25" s="85"/>
      <c r="O25" s="85"/>
      <c r="P25" s="85"/>
      <c r="Q25" s="85"/>
      <c r="R25" s="85"/>
      <c r="S25" s="85"/>
      <c r="T25" s="85"/>
      <c r="U25" s="85"/>
    </row>
    <row r="26" spans="1:21" ht="13.5" customHeight="1" x14ac:dyDescent="0.2">
      <c r="A26" s="85"/>
      <c r="B26" s="85"/>
      <c r="C26" s="85"/>
      <c r="D26" s="85"/>
      <c r="E26" s="85"/>
      <c r="F26" s="85"/>
      <c r="G26" s="85"/>
      <c r="H26" s="85"/>
      <c r="I26" s="85"/>
      <c r="J26" s="85"/>
      <c r="K26" s="85"/>
      <c r="L26" s="85"/>
      <c r="M26" s="85"/>
      <c r="N26" s="85"/>
      <c r="O26" s="85"/>
      <c r="P26" s="85"/>
      <c r="Q26" s="85"/>
      <c r="R26" s="85"/>
      <c r="S26" s="85"/>
      <c r="T26" s="85"/>
      <c r="U26" s="85"/>
    </row>
    <row r="27" spans="1:21" ht="13.5" customHeight="1" x14ac:dyDescent="0.2">
      <c r="A27" s="85"/>
      <c r="B27" s="85"/>
      <c r="C27" s="85"/>
      <c r="D27" s="85"/>
      <c r="E27" s="85"/>
      <c r="F27" s="85"/>
      <c r="G27" s="85"/>
      <c r="H27" s="85"/>
      <c r="I27" s="85"/>
      <c r="J27" s="85"/>
      <c r="K27" s="85"/>
      <c r="L27" s="85"/>
      <c r="M27" s="85"/>
      <c r="N27" s="85"/>
      <c r="O27" s="85"/>
      <c r="P27" s="85"/>
      <c r="Q27" s="85"/>
      <c r="R27" s="85"/>
      <c r="S27" s="85"/>
      <c r="T27" s="85"/>
      <c r="U27" s="85"/>
    </row>
    <row r="28" spans="1:21" ht="13.5" customHeight="1" x14ac:dyDescent="0.2">
      <c r="A28" s="85"/>
      <c r="B28" s="85"/>
      <c r="C28" s="85"/>
      <c r="D28" s="85"/>
      <c r="E28" s="85"/>
      <c r="F28" s="85"/>
      <c r="G28" s="85"/>
      <c r="H28" s="85"/>
      <c r="I28" s="85"/>
      <c r="J28" s="85"/>
      <c r="K28" s="85"/>
      <c r="L28" s="85"/>
      <c r="M28" s="85"/>
      <c r="N28" s="85"/>
      <c r="O28" s="85"/>
      <c r="P28" s="85"/>
      <c r="Q28" s="85"/>
      <c r="R28" s="85"/>
      <c r="S28" s="85"/>
      <c r="T28" s="85"/>
      <c r="U28" s="85"/>
    </row>
    <row r="29" spans="1:21" ht="13.5" customHeight="1" x14ac:dyDescent="0.2">
      <c r="A29" s="85"/>
      <c r="B29" s="85"/>
      <c r="C29" s="85"/>
      <c r="D29" s="85"/>
      <c r="E29" s="85"/>
      <c r="F29" s="85"/>
      <c r="G29" s="85"/>
      <c r="H29" s="85"/>
      <c r="I29" s="85"/>
      <c r="J29" s="85"/>
      <c r="K29" s="85"/>
      <c r="L29" s="85"/>
      <c r="M29" s="85"/>
      <c r="N29" s="85"/>
      <c r="O29" s="85"/>
      <c r="P29" s="85"/>
      <c r="Q29" s="85"/>
      <c r="R29" s="85"/>
      <c r="S29" s="85"/>
      <c r="T29" s="85"/>
      <c r="U29" s="85"/>
    </row>
    <row r="30" spans="1:21" ht="13.5" customHeight="1" x14ac:dyDescent="0.2">
      <c r="A30" s="85"/>
      <c r="B30" s="85"/>
      <c r="C30" s="85"/>
      <c r="D30" s="85"/>
      <c r="E30" s="85"/>
      <c r="F30" s="85"/>
      <c r="G30" s="85"/>
      <c r="H30" s="85"/>
      <c r="I30" s="85"/>
      <c r="J30" s="85"/>
      <c r="K30" s="85"/>
      <c r="L30" s="85"/>
      <c r="M30" s="85"/>
      <c r="N30" s="85"/>
      <c r="O30" s="85"/>
      <c r="P30" s="85"/>
      <c r="Q30" s="85"/>
      <c r="R30" s="85"/>
      <c r="S30" s="85"/>
      <c r="T30" s="85"/>
      <c r="U30" s="85"/>
    </row>
    <row r="31" spans="1:21" ht="13.5" customHeight="1" x14ac:dyDescent="0.2">
      <c r="A31" s="85"/>
      <c r="B31" s="85"/>
      <c r="C31" s="85"/>
      <c r="D31" s="85"/>
      <c r="E31" s="85"/>
      <c r="F31" s="85"/>
      <c r="G31" s="85"/>
      <c r="H31" s="85"/>
      <c r="I31" s="85"/>
      <c r="J31" s="85"/>
      <c r="K31" s="85"/>
      <c r="L31" s="85"/>
      <c r="M31" s="85"/>
      <c r="N31" s="85"/>
      <c r="O31" s="85"/>
      <c r="P31" s="85"/>
      <c r="Q31" s="85"/>
      <c r="R31" s="85"/>
      <c r="S31" s="85"/>
      <c r="T31" s="85"/>
      <c r="U31" s="85"/>
    </row>
    <row r="32" spans="1:21" ht="13.5" customHeight="1" x14ac:dyDescent="0.2">
      <c r="A32" s="85"/>
      <c r="B32" s="85"/>
      <c r="C32" s="85"/>
      <c r="D32" s="85"/>
      <c r="E32" s="85"/>
      <c r="F32" s="85"/>
      <c r="G32" s="85"/>
      <c r="H32" s="85"/>
      <c r="I32" s="85"/>
      <c r="J32" s="85"/>
      <c r="K32" s="85"/>
      <c r="L32" s="85"/>
      <c r="M32" s="85"/>
      <c r="N32" s="85"/>
      <c r="O32" s="85"/>
      <c r="P32" s="85"/>
      <c r="Q32" s="85"/>
      <c r="R32" s="85"/>
      <c r="S32" s="85"/>
      <c r="T32" s="85"/>
      <c r="U32" s="85"/>
    </row>
    <row r="33" spans="1:21" ht="13.5" customHeight="1" x14ac:dyDescent="0.2">
      <c r="A33" s="85"/>
      <c r="B33" s="85"/>
      <c r="C33" s="85"/>
      <c r="D33" s="85"/>
      <c r="E33" s="85"/>
      <c r="F33" s="85"/>
      <c r="G33" s="85"/>
      <c r="H33" s="85"/>
      <c r="I33" s="85"/>
      <c r="J33" s="85"/>
      <c r="K33" s="85"/>
      <c r="L33" s="85"/>
      <c r="M33" s="85"/>
      <c r="N33" s="85"/>
      <c r="O33" s="85"/>
      <c r="P33" s="85"/>
      <c r="Q33" s="85"/>
      <c r="R33" s="85"/>
      <c r="S33" s="85"/>
      <c r="T33" s="85"/>
      <c r="U33" s="85"/>
    </row>
    <row r="34" spans="1:21" ht="13.5" customHeight="1" x14ac:dyDescent="0.2">
      <c r="A34" s="85"/>
      <c r="B34" s="85"/>
      <c r="C34" s="85"/>
      <c r="D34" s="85"/>
      <c r="E34" s="85"/>
      <c r="F34" s="85"/>
      <c r="G34" s="85"/>
      <c r="H34" s="85"/>
      <c r="I34" s="85"/>
      <c r="J34" s="85"/>
      <c r="K34" s="85"/>
      <c r="L34" s="85"/>
      <c r="M34" s="85"/>
      <c r="N34" s="85"/>
      <c r="O34" s="85"/>
      <c r="P34" s="85"/>
      <c r="Q34" s="85"/>
      <c r="R34" s="85"/>
      <c r="S34" s="85"/>
      <c r="T34" s="85"/>
      <c r="U34" s="85"/>
    </row>
    <row r="35" spans="1:21" ht="13.5" customHeight="1" x14ac:dyDescent="0.2">
      <c r="A35" s="85"/>
      <c r="B35" s="85"/>
      <c r="C35" s="85"/>
      <c r="D35" s="85"/>
      <c r="E35" s="85"/>
      <c r="F35" s="85"/>
      <c r="G35" s="85"/>
      <c r="H35" s="85"/>
      <c r="I35" s="85"/>
      <c r="J35" s="85"/>
      <c r="K35" s="85"/>
      <c r="L35" s="85"/>
      <c r="M35" s="85"/>
      <c r="N35" s="85"/>
      <c r="O35" s="85"/>
      <c r="P35" s="85"/>
      <c r="Q35" s="85"/>
      <c r="R35" s="85"/>
      <c r="S35" s="85"/>
      <c r="T35" s="85"/>
      <c r="U35" s="85"/>
    </row>
    <row r="36" spans="1:21" ht="13.5" customHeight="1" x14ac:dyDescent="0.2">
      <c r="A36" s="85"/>
      <c r="B36" s="85"/>
      <c r="C36" s="85"/>
      <c r="D36" s="85"/>
      <c r="E36" s="85"/>
      <c r="F36" s="85"/>
      <c r="G36" s="85"/>
      <c r="H36" s="85"/>
      <c r="I36" s="85"/>
      <c r="J36" s="85"/>
      <c r="K36" s="85"/>
      <c r="L36" s="85"/>
      <c r="M36" s="85"/>
      <c r="N36" s="85"/>
      <c r="O36" s="85"/>
      <c r="P36" s="85"/>
      <c r="Q36" s="85"/>
      <c r="R36" s="85"/>
      <c r="S36" s="85"/>
      <c r="T36" s="85"/>
      <c r="U36" s="85"/>
    </row>
    <row r="37" spans="1:21" ht="13.5" customHeight="1" x14ac:dyDescent="0.2">
      <c r="A37" s="85"/>
      <c r="B37" s="85"/>
      <c r="C37" s="85"/>
      <c r="D37" s="85"/>
      <c r="E37" s="85"/>
      <c r="F37" s="85"/>
      <c r="G37" s="85"/>
      <c r="H37" s="85"/>
      <c r="I37" s="85"/>
      <c r="J37" s="85"/>
      <c r="K37" s="85"/>
      <c r="L37" s="85"/>
      <c r="M37" s="85"/>
      <c r="N37" s="85"/>
      <c r="O37" s="85"/>
      <c r="P37" s="85"/>
      <c r="Q37" s="85"/>
      <c r="R37" s="85"/>
      <c r="S37" s="85"/>
      <c r="T37" s="85"/>
      <c r="U37" s="85"/>
    </row>
    <row r="38" spans="1:21" ht="13.5" customHeight="1" x14ac:dyDescent="0.2">
      <c r="A38" s="85"/>
      <c r="B38" s="85"/>
      <c r="C38" s="85"/>
      <c r="D38" s="85"/>
      <c r="E38" s="85"/>
      <c r="F38" s="85"/>
      <c r="G38" s="85"/>
      <c r="H38" s="85"/>
      <c r="I38" s="85"/>
      <c r="J38" s="85"/>
      <c r="K38" s="85"/>
      <c r="L38" s="85"/>
      <c r="M38" s="85"/>
      <c r="N38" s="85"/>
      <c r="O38" s="85"/>
      <c r="P38" s="85"/>
      <c r="Q38" s="85"/>
      <c r="R38" s="85"/>
      <c r="S38" s="85"/>
      <c r="T38" s="85"/>
      <c r="U38" s="85"/>
    </row>
    <row r="39" spans="1:21" ht="13.5" customHeight="1" x14ac:dyDescent="0.2">
      <c r="A39" s="85"/>
      <c r="B39" s="85"/>
      <c r="C39" s="85"/>
      <c r="D39" s="85"/>
      <c r="E39" s="85"/>
      <c r="F39" s="85"/>
      <c r="G39" s="85"/>
      <c r="H39" s="85"/>
      <c r="I39" s="85"/>
      <c r="J39" s="85"/>
      <c r="K39" s="85"/>
      <c r="L39" s="85"/>
      <c r="M39" s="85"/>
      <c r="N39" s="85"/>
      <c r="O39" s="85"/>
      <c r="P39" s="85"/>
      <c r="Q39" s="85"/>
      <c r="R39" s="85"/>
      <c r="S39" s="85"/>
      <c r="T39" s="85"/>
      <c r="U39" s="85"/>
    </row>
    <row r="40" spans="1:21" ht="13.5" customHeight="1" x14ac:dyDescent="0.2">
      <c r="A40" s="85"/>
      <c r="B40" s="85"/>
      <c r="C40" s="85"/>
      <c r="D40" s="85"/>
      <c r="E40" s="85"/>
      <c r="F40" s="85"/>
      <c r="G40" s="85"/>
      <c r="H40" s="85"/>
      <c r="I40" s="85"/>
      <c r="J40" s="85"/>
      <c r="K40" s="85"/>
      <c r="L40" s="85"/>
      <c r="M40" s="85"/>
      <c r="N40" s="85"/>
      <c r="O40" s="85"/>
      <c r="P40" s="85"/>
      <c r="Q40" s="85"/>
      <c r="R40" s="85"/>
      <c r="S40" s="85"/>
      <c r="T40" s="85"/>
      <c r="U40" s="85"/>
    </row>
    <row r="41" spans="1:21" ht="13.5" customHeight="1" x14ac:dyDescent="0.2">
      <c r="A41" s="85"/>
      <c r="B41" s="85"/>
      <c r="C41" s="85"/>
      <c r="D41" s="85"/>
      <c r="E41" s="85"/>
      <c r="F41" s="85"/>
      <c r="G41" s="85"/>
      <c r="H41" s="85"/>
      <c r="I41" s="85"/>
      <c r="J41" s="85"/>
      <c r="K41" s="85"/>
      <c r="L41" s="85"/>
      <c r="M41" s="85"/>
      <c r="N41" s="85"/>
      <c r="O41" s="85"/>
      <c r="P41" s="85"/>
      <c r="Q41" s="85"/>
      <c r="R41" s="85"/>
      <c r="S41" s="85"/>
      <c r="T41" s="85"/>
      <c r="U41" s="85"/>
    </row>
    <row r="42" spans="1:21" ht="13.5" customHeight="1" x14ac:dyDescent="0.2">
      <c r="A42" s="85"/>
      <c r="B42" s="85"/>
      <c r="C42" s="85"/>
      <c r="D42" s="85"/>
      <c r="E42" s="85"/>
      <c r="F42" s="85"/>
      <c r="G42" s="85"/>
      <c r="H42" s="85"/>
      <c r="I42" s="85"/>
      <c r="J42" s="85"/>
      <c r="K42" s="85"/>
      <c r="L42" s="85"/>
      <c r="M42" s="85"/>
      <c r="N42" s="85"/>
      <c r="O42" s="85"/>
      <c r="P42" s="85"/>
      <c r="Q42" s="85"/>
      <c r="R42" s="85"/>
      <c r="S42" s="85"/>
      <c r="T42" s="85"/>
      <c r="U42" s="85"/>
    </row>
    <row r="43" spans="1:21" ht="30.75" customHeight="1" x14ac:dyDescent="0.2">
      <c r="A43" s="85"/>
      <c r="B43" s="85"/>
      <c r="C43" s="85"/>
      <c r="D43" s="85"/>
      <c r="E43" s="85"/>
      <c r="F43" s="85"/>
      <c r="G43" s="85"/>
      <c r="H43" s="85"/>
      <c r="I43" s="85"/>
      <c r="J43" s="85"/>
      <c r="K43" s="85"/>
      <c r="L43" s="85"/>
      <c r="M43" s="85"/>
      <c r="N43" s="85"/>
      <c r="O43" s="243" t="s">
        <v>23</v>
      </c>
      <c r="P43" s="85"/>
      <c r="Q43" s="85"/>
      <c r="R43" s="85"/>
      <c r="S43" s="85"/>
      <c r="T43" s="85"/>
      <c r="U43" s="85"/>
    </row>
    <row r="44" spans="1:21" ht="30.75" customHeight="1" x14ac:dyDescent="0.2">
      <c r="A44" s="85"/>
      <c r="B44" s="207" t="s">
        <v>24</v>
      </c>
      <c r="C44" s="213"/>
      <c r="D44" s="213"/>
      <c r="E44" s="221"/>
      <c r="F44" s="221"/>
      <c r="G44" s="221"/>
      <c r="H44" s="221"/>
      <c r="I44" s="221"/>
      <c r="J44" s="224" t="s">
        <v>17</v>
      </c>
      <c r="K44" s="226" t="s">
        <v>524</v>
      </c>
      <c r="L44" s="235" t="s">
        <v>525</v>
      </c>
      <c r="M44" s="235" t="s">
        <v>526</v>
      </c>
      <c r="N44" s="235" t="s">
        <v>527</v>
      </c>
      <c r="O44" s="244" t="s">
        <v>528</v>
      </c>
      <c r="P44" s="85"/>
      <c r="Q44" s="85"/>
      <c r="R44" s="85"/>
      <c r="S44" s="85"/>
      <c r="T44" s="85"/>
      <c r="U44" s="85"/>
    </row>
    <row r="45" spans="1:21" ht="30.75" customHeight="1" x14ac:dyDescent="0.2">
      <c r="A45" s="85"/>
      <c r="B45" s="1065" t="s">
        <v>28</v>
      </c>
      <c r="C45" s="1066"/>
      <c r="D45" s="216"/>
      <c r="E45" s="1079" t="s">
        <v>25</v>
      </c>
      <c r="F45" s="1079"/>
      <c r="G45" s="1079"/>
      <c r="H45" s="1079"/>
      <c r="I45" s="1079"/>
      <c r="J45" s="1080"/>
      <c r="K45" s="227">
        <v>4899</v>
      </c>
      <c r="L45" s="236">
        <v>4974</v>
      </c>
      <c r="M45" s="236">
        <v>5171</v>
      </c>
      <c r="N45" s="236">
        <v>5171</v>
      </c>
      <c r="O45" s="245">
        <v>5094</v>
      </c>
      <c r="P45" s="85"/>
      <c r="Q45" s="85"/>
      <c r="R45" s="85"/>
      <c r="S45" s="85"/>
      <c r="T45" s="85"/>
      <c r="U45" s="85"/>
    </row>
    <row r="46" spans="1:21" ht="30.75" customHeight="1" x14ac:dyDescent="0.2">
      <c r="A46" s="85"/>
      <c r="B46" s="1067"/>
      <c r="C46" s="1068"/>
      <c r="D46" s="217"/>
      <c r="E46" s="1071" t="s">
        <v>30</v>
      </c>
      <c r="F46" s="1071"/>
      <c r="G46" s="1071"/>
      <c r="H46" s="1071"/>
      <c r="I46" s="1071"/>
      <c r="J46" s="1072"/>
      <c r="K46" s="228" t="s">
        <v>200</v>
      </c>
      <c r="L46" s="237" t="s">
        <v>200</v>
      </c>
      <c r="M46" s="237" t="s">
        <v>200</v>
      </c>
      <c r="N46" s="237" t="s">
        <v>200</v>
      </c>
      <c r="O46" s="246" t="s">
        <v>200</v>
      </c>
      <c r="P46" s="85"/>
      <c r="Q46" s="85"/>
      <c r="R46" s="85"/>
      <c r="S46" s="85"/>
      <c r="T46" s="85"/>
      <c r="U46" s="85"/>
    </row>
    <row r="47" spans="1:21" ht="30.75" customHeight="1" x14ac:dyDescent="0.2">
      <c r="A47" s="85"/>
      <c r="B47" s="1067"/>
      <c r="C47" s="1068"/>
      <c r="D47" s="217"/>
      <c r="E47" s="1071" t="s">
        <v>32</v>
      </c>
      <c r="F47" s="1071"/>
      <c r="G47" s="1071"/>
      <c r="H47" s="1071"/>
      <c r="I47" s="1071"/>
      <c r="J47" s="1072"/>
      <c r="K47" s="228" t="s">
        <v>200</v>
      </c>
      <c r="L47" s="237" t="s">
        <v>200</v>
      </c>
      <c r="M47" s="237" t="s">
        <v>200</v>
      </c>
      <c r="N47" s="237" t="s">
        <v>200</v>
      </c>
      <c r="O47" s="246" t="s">
        <v>200</v>
      </c>
      <c r="P47" s="85"/>
      <c r="Q47" s="85"/>
      <c r="R47" s="85"/>
      <c r="S47" s="85"/>
      <c r="T47" s="85"/>
      <c r="U47" s="85"/>
    </row>
    <row r="48" spans="1:21" ht="30.75" customHeight="1" x14ac:dyDescent="0.2">
      <c r="A48" s="85"/>
      <c r="B48" s="1067"/>
      <c r="C48" s="1068"/>
      <c r="D48" s="217"/>
      <c r="E48" s="1071" t="s">
        <v>35</v>
      </c>
      <c r="F48" s="1071"/>
      <c r="G48" s="1071"/>
      <c r="H48" s="1071"/>
      <c r="I48" s="1071"/>
      <c r="J48" s="1072"/>
      <c r="K48" s="228">
        <v>1159</v>
      </c>
      <c r="L48" s="237">
        <v>1001</v>
      </c>
      <c r="M48" s="237">
        <v>795</v>
      </c>
      <c r="N48" s="237">
        <v>694</v>
      </c>
      <c r="O48" s="246">
        <v>648</v>
      </c>
      <c r="P48" s="85"/>
      <c r="Q48" s="85"/>
      <c r="R48" s="85"/>
      <c r="S48" s="85"/>
      <c r="T48" s="85"/>
      <c r="U48" s="85"/>
    </row>
    <row r="49" spans="1:21" ht="30.75" customHeight="1" x14ac:dyDescent="0.2">
      <c r="A49" s="85"/>
      <c r="B49" s="1067"/>
      <c r="C49" s="1068"/>
      <c r="D49" s="217"/>
      <c r="E49" s="1071" t="s">
        <v>0</v>
      </c>
      <c r="F49" s="1071"/>
      <c r="G49" s="1071"/>
      <c r="H49" s="1071"/>
      <c r="I49" s="1071"/>
      <c r="J49" s="1072"/>
      <c r="K49" s="228">
        <v>1</v>
      </c>
      <c r="L49" s="237" t="s">
        <v>200</v>
      </c>
      <c r="M49" s="237" t="s">
        <v>200</v>
      </c>
      <c r="N49" s="237" t="s">
        <v>200</v>
      </c>
      <c r="O49" s="246" t="s">
        <v>200</v>
      </c>
      <c r="P49" s="85"/>
      <c r="Q49" s="85"/>
      <c r="R49" s="85"/>
      <c r="S49" s="85"/>
      <c r="T49" s="85"/>
      <c r="U49" s="85"/>
    </row>
    <row r="50" spans="1:21" ht="30.75" customHeight="1" x14ac:dyDescent="0.2">
      <c r="A50" s="85"/>
      <c r="B50" s="1067"/>
      <c r="C50" s="1068"/>
      <c r="D50" s="217"/>
      <c r="E50" s="1071" t="s">
        <v>40</v>
      </c>
      <c r="F50" s="1071"/>
      <c r="G50" s="1071"/>
      <c r="H50" s="1071"/>
      <c r="I50" s="1071"/>
      <c r="J50" s="1072"/>
      <c r="K50" s="228">
        <v>177</v>
      </c>
      <c r="L50" s="237">
        <v>175</v>
      </c>
      <c r="M50" s="237">
        <v>183</v>
      </c>
      <c r="N50" s="237">
        <v>187</v>
      </c>
      <c r="O50" s="246">
        <v>39</v>
      </c>
      <c r="P50" s="85"/>
      <c r="Q50" s="85"/>
      <c r="R50" s="85"/>
      <c r="S50" s="85"/>
      <c r="T50" s="85"/>
      <c r="U50" s="85"/>
    </row>
    <row r="51" spans="1:21" ht="30.75" customHeight="1" x14ac:dyDescent="0.2">
      <c r="A51" s="85"/>
      <c r="B51" s="1069"/>
      <c r="C51" s="1070"/>
      <c r="D51" s="218"/>
      <c r="E51" s="1071" t="s">
        <v>42</v>
      </c>
      <c r="F51" s="1071"/>
      <c r="G51" s="1071"/>
      <c r="H51" s="1071"/>
      <c r="I51" s="1071"/>
      <c r="J51" s="1072"/>
      <c r="K51" s="228" t="s">
        <v>200</v>
      </c>
      <c r="L51" s="237" t="s">
        <v>200</v>
      </c>
      <c r="M51" s="237" t="s">
        <v>200</v>
      </c>
      <c r="N51" s="237" t="s">
        <v>200</v>
      </c>
      <c r="O51" s="246" t="s">
        <v>200</v>
      </c>
      <c r="P51" s="85"/>
      <c r="Q51" s="85"/>
      <c r="R51" s="85"/>
      <c r="S51" s="85"/>
      <c r="T51" s="85"/>
      <c r="U51" s="85"/>
    </row>
    <row r="52" spans="1:21" ht="30.75" customHeight="1" x14ac:dyDescent="0.2">
      <c r="A52" s="85"/>
      <c r="B52" s="1073" t="s">
        <v>45</v>
      </c>
      <c r="C52" s="1074"/>
      <c r="D52" s="218"/>
      <c r="E52" s="1071" t="s">
        <v>47</v>
      </c>
      <c r="F52" s="1071"/>
      <c r="G52" s="1071"/>
      <c r="H52" s="1071"/>
      <c r="I52" s="1071"/>
      <c r="J52" s="1072"/>
      <c r="K52" s="228">
        <v>5178</v>
      </c>
      <c r="L52" s="237">
        <v>4920</v>
      </c>
      <c r="M52" s="237">
        <v>4709</v>
      </c>
      <c r="N52" s="237">
        <v>4707</v>
      </c>
      <c r="O52" s="246">
        <v>4556</v>
      </c>
      <c r="P52" s="85"/>
      <c r="Q52" s="85"/>
      <c r="R52" s="85"/>
      <c r="S52" s="85"/>
      <c r="T52" s="85"/>
      <c r="U52" s="85"/>
    </row>
    <row r="53" spans="1:21" ht="30.75" customHeight="1" x14ac:dyDescent="0.2">
      <c r="A53" s="85"/>
      <c r="B53" s="1075" t="s">
        <v>49</v>
      </c>
      <c r="C53" s="1076"/>
      <c r="D53" s="219"/>
      <c r="E53" s="1077" t="s">
        <v>52</v>
      </c>
      <c r="F53" s="1077"/>
      <c r="G53" s="1077"/>
      <c r="H53" s="1077"/>
      <c r="I53" s="1077"/>
      <c r="J53" s="1078"/>
      <c r="K53" s="229">
        <v>1058</v>
      </c>
      <c r="L53" s="238">
        <v>1230</v>
      </c>
      <c r="M53" s="238">
        <v>1440</v>
      </c>
      <c r="N53" s="238">
        <v>1345</v>
      </c>
      <c r="O53" s="247">
        <v>1225</v>
      </c>
      <c r="P53" s="85"/>
      <c r="Q53" s="85"/>
      <c r="R53" s="85"/>
      <c r="S53" s="85"/>
      <c r="T53" s="85"/>
      <c r="U53" s="85"/>
    </row>
    <row r="54" spans="1:21" ht="24" customHeight="1" x14ac:dyDescent="0.2">
      <c r="A54" s="85"/>
      <c r="B54" s="208" t="s">
        <v>59</v>
      </c>
      <c r="C54" s="85"/>
      <c r="D54" s="85"/>
      <c r="E54" s="85"/>
      <c r="F54" s="85"/>
      <c r="G54" s="85"/>
      <c r="H54" s="85"/>
      <c r="I54" s="85"/>
      <c r="J54" s="85"/>
      <c r="K54" s="85"/>
      <c r="L54" s="85"/>
      <c r="M54" s="85"/>
      <c r="N54" s="85"/>
      <c r="O54" s="85"/>
      <c r="P54" s="85"/>
      <c r="Q54" s="85"/>
      <c r="R54" s="85"/>
      <c r="S54" s="85"/>
      <c r="T54" s="85"/>
      <c r="U54" s="85"/>
    </row>
    <row r="55" spans="1:21" ht="24" customHeight="1" x14ac:dyDescent="0.2">
      <c r="A55" s="85"/>
      <c r="B55" s="208" t="s">
        <v>60</v>
      </c>
      <c r="C55" s="85"/>
      <c r="D55" s="85"/>
      <c r="E55" s="85"/>
      <c r="F55" s="85"/>
      <c r="G55" s="85"/>
      <c r="H55" s="85"/>
      <c r="I55" s="85"/>
      <c r="J55" s="85"/>
      <c r="K55" s="85"/>
      <c r="L55" s="85"/>
      <c r="M55" s="85"/>
      <c r="N55" s="85"/>
      <c r="O55" s="85"/>
      <c r="P55" s="85"/>
      <c r="Q55" s="85"/>
      <c r="R55" s="85"/>
      <c r="S55" s="85"/>
      <c r="T55" s="85"/>
      <c r="U55" s="85"/>
    </row>
    <row r="56" spans="1:21" ht="24" customHeight="1" x14ac:dyDescent="0.2">
      <c r="A56" s="85"/>
      <c r="B56" s="209" t="s">
        <v>6</v>
      </c>
      <c r="C56" s="214"/>
      <c r="D56" s="214"/>
      <c r="E56" s="214"/>
      <c r="F56" s="214"/>
      <c r="G56" s="214"/>
      <c r="H56" s="214"/>
      <c r="I56" s="214"/>
      <c r="J56" s="214"/>
      <c r="K56" s="230"/>
      <c r="L56" s="230"/>
      <c r="M56" s="230"/>
      <c r="N56" s="230"/>
      <c r="O56" s="248" t="s">
        <v>530</v>
      </c>
      <c r="P56" s="85"/>
      <c r="Q56" s="85"/>
      <c r="R56" s="85"/>
      <c r="S56" s="85"/>
      <c r="T56" s="85"/>
      <c r="U56" s="85"/>
    </row>
    <row r="57" spans="1:21" ht="31.5" customHeight="1" x14ac:dyDescent="0.2">
      <c r="A57" s="85"/>
      <c r="B57" s="210"/>
      <c r="C57" s="215"/>
      <c r="D57" s="215"/>
      <c r="E57" s="222"/>
      <c r="F57" s="222"/>
      <c r="G57" s="222"/>
      <c r="H57" s="222"/>
      <c r="I57" s="222"/>
      <c r="J57" s="225" t="s">
        <v>17</v>
      </c>
      <c r="K57" s="231" t="s">
        <v>524</v>
      </c>
      <c r="L57" s="239" t="s">
        <v>525</v>
      </c>
      <c r="M57" s="239" t="s">
        <v>526</v>
      </c>
      <c r="N57" s="239" t="s">
        <v>527</v>
      </c>
      <c r="O57" s="249" t="s">
        <v>528</v>
      </c>
      <c r="P57" s="85"/>
      <c r="Q57" s="85"/>
      <c r="R57" s="85"/>
      <c r="S57" s="85"/>
      <c r="T57" s="85"/>
      <c r="U57" s="85"/>
    </row>
    <row r="58" spans="1:21" ht="31.5" customHeight="1" x14ac:dyDescent="0.2">
      <c r="B58" s="1059" t="s">
        <v>62</v>
      </c>
      <c r="C58" s="1060"/>
      <c r="D58" s="1050" t="s">
        <v>64</v>
      </c>
      <c r="E58" s="1051"/>
      <c r="F58" s="1051"/>
      <c r="G58" s="1051"/>
      <c r="H58" s="1051"/>
      <c r="I58" s="1051"/>
      <c r="J58" s="1052"/>
      <c r="K58" s="232" t="s">
        <v>537</v>
      </c>
      <c r="L58" s="240" t="s">
        <v>537</v>
      </c>
      <c r="M58" s="240" t="s">
        <v>537</v>
      </c>
      <c r="N58" s="240" t="s">
        <v>537</v>
      </c>
      <c r="O58" s="250" t="s">
        <v>537</v>
      </c>
    </row>
    <row r="59" spans="1:21" ht="31.5" customHeight="1" x14ac:dyDescent="0.2">
      <c r="B59" s="1061"/>
      <c r="C59" s="1062"/>
      <c r="D59" s="1053" t="s">
        <v>13</v>
      </c>
      <c r="E59" s="1054"/>
      <c r="F59" s="1054"/>
      <c r="G59" s="1054"/>
      <c r="H59" s="1054"/>
      <c r="I59" s="1054"/>
      <c r="J59" s="1055"/>
      <c r="K59" s="233" t="s">
        <v>537</v>
      </c>
      <c r="L59" s="241" t="s">
        <v>537</v>
      </c>
      <c r="M59" s="241" t="s">
        <v>537</v>
      </c>
      <c r="N59" s="241" t="s">
        <v>537</v>
      </c>
      <c r="O59" s="251" t="s">
        <v>537</v>
      </c>
    </row>
    <row r="60" spans="1:21" ht="31.5" customHeight="1" x14ac:dyDescent="0.2">
      <c r="B60" s="1063"/>
      <c r="C60" s="1064"/>
      <c r="D60" s="1056" t="s">
        <v>65</v>
      </c>
      <c r="E60" s="1057"/>
      <c r="F60" s="1057"/>
      <c r="G60" s="1057"/>
      <c r="H60" s="1057"/>
      <c r="I60" s="1057"/>
      <c r="J60" s="1058"/>
      <c r="K60" s="234" t="s">
        <v>537</v>
      </c>
      <c r="L60" s="242" t="s">
        <v>537</v>
      </c>
      <c r="M60" s="242" t="s">
        <v>537</v>
      </c>
      <c r="N60" s="242" t="s">
        <v>537</v>
      </c>
      <c r="O60" s="252" t="s">
        <v>537</v>
      </c>
    </row>
    <row r="61" spans="1:21" ht="24" customHeight="1" x14ac:dyDescent="0.2">
      <c r="B61" s="211"/>
      <c r="C61" s="211"/>
      <c r="D61" s="220" t="s">
        <v>46</v>
      </c>
      <c r="E61" s="223"/>
      <c r="F61" s="223"/>
      <c r="G61" s="223"/>
      <c r="H61" s="223"/>
      <c r="I61" s="223"/>
      <c r="J61" s="223"/>
      <c r="K61" s="223"/>
      <c r="L61" s="223"/>
      <c r="M61" s="223"/>
      <c r="N61" s="223"/>
      <c r="O61" s="223"/>
    </row>
    <row r="62" spans="1:21" ht="24" customHeight="1" x14ac:dyDescent="0.2">
      <c r="B62" s="212"/>
      <c r="C62" s="212"/>
      <c r="D62" s="220" t="s">
        <v>41</v>
      </c>
      <c r="E62" s="223"/>
      <c r="F62" s="223"/>
      <c r="G62" s="223"/>
      <c r="H62" s="223"/>
      <c r="I62" s="223"/>
      <c r="J62" s="223"/>
      <c r="K62" s="223"/>
      <c r="L62" s="223"/>
      <c r="M62" s="223"/>
      <c r="N62" s="223"/>
      <c r="O62" s="223"/>
    </row>
    <row r="63" spans="1:21" ht="24" customHeight="1" x14ac:dyDescent="0.2">
      <c r="A63" s="85"/>
      <c r="B63" s="208"/>
      <c r="C63" s="85"/>
      <c r="D63" s="85"/>
      <c r="E63" s="85"/>
      <c r="F63" s="85"/>
      <c r="G63" s="85"/>
      <c r="H63" s="85"/>
      <c r="I63" s="85"/>
      <c r="J63" s="85"/>
      <c r="K63" s="85"/>
      <c r="L63" s="85"/>
      <c r="M63" s="85"/>
      <c r="N63" s="85"/>
      <c r="O63" s="85"/>
      <c r="P63" s="85"/>
      <c r="Q63" s="85"/>
      <c r="R63" s="85"/>
      <c r="S63" s="85"/>
      <c r="T63" s="85"/>
      <c r="U63" s="85"/>
    </row>
    <row r="64" spans="1:21" ht="24" customHeight="1" x14ac:dyDescent="0.2">
      <c r="A64" s="85"/>
      <c r="B64" s="208"/>
      <c r="C64" s="85"/>
      <c r="D64" s="85"/>
      <c r="E64" s="85"/>
      <c r="F64" s="85"/>
      <c r="G64" s="85"/>
      <c r="H64" s="85"/>
      <c r="I64" s="85"/>
      <c r="J64" s="85"/>
      <c r="K64" s="85"/>
      <c r="L64" s="85"/>
      <c r="M64" s="85"/>
      <c r="N64" s="85"/>
      <c r="O64" s="85"/>
      <c r="P64" s="85"/>
      <c r="Q64" s="85"/>
      <c r="R64" s="85"/>
      <c r="S64" s="85"/>
      <c r="T64" s="85"/>
      <c r="U64" s="85"/>
    </row>
  </sheetData>
  <sheetProtection algorithmName="SHA-512" hashValue="4T3/y5KckdJE1v2AX8DWtGDoJkgJ3Z6mzpT5jIuPSxC14V4qPrgKaOsSq88hhZKtTbJArnyNaaRXnn1CGptRSA==" saltValue="ACQBufZs2fZdolILoKg4BA==" spinCount="100000" sheet="1" objects="1" scenarios="1"/>
  <mergeCells count="16">
    <mergeCell ref="D58:J58"/>
    <mergeCell ref="D59:J59"/>
    <mergeCell ref="D60:J60"/>
    <mergeCell ref="B58:C60"/>
    <mergeCell ref="B45:C51"/>
    <mergeCell ref="E50:J50"/>
    <mergeCell ref="E51:J51"/>
    <mergeCell ref="B52:C52"/>
    <mergeCell ref="E52:J52"/>
    <mergeCell ref="B53:C53"/>
    <mergeCell ref="E53:J53"/>
    <mergeCell ref="E45:J45"/>
    <mergeCell ref="E46:J46"/>
    <mergeCell ref="E47:J47"/>
    <mergeCell ref="E48:J48"/>
    <mergeCell ref="E49:J49"/>
  </mergeCells>
  <phoneticPr fontId="5"/>
  <printOptions horizontalCentered="1"/>
  <pageMargins left="0" right="0" top="0.39370078740157483" bottom="0.39370078740157483" header="0.19685039370078741" footer="0.19685039370078741"/>
  <pageSetup paperSize="9" scale="50" orientation="landscape" cellComments="asDisplayed" horizontalDpi="300" verticalDpi="300" r:id="rId1"/>
  <headerFooter>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2"/>
  <cols>
    <col min="1" max="1" width="6.6640625" style="46" customWidth="1"/>
    <col min="2" max="3" width="12.6640625" style="46" customWidth="1"/>
    <col min="4" max="4" width="11.6640625" style="46" customWidth="1"/>
    <col min="5" max="8" width="10.33203125" style="46" customWidth="1"/>
    <col min="9" max="13" width="16.33203125" style="46" customWidth="1"/>
    <col min="14" max="19" width="12.6640625" style="46" customWidth="1"/>
    <col min="20" max="20" width="0" style="46" hidden="1" customWidth="1"/>
    <col min="21" max="16384" width="0" style="4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x14ac:dyDescent="0.2">
      <c r="M39" s="243" t="s">
        <v>23</v>
      </c>
    </row>
    <row r="40" spans="2:13" ht="27.75" customHeight="1" x14ac:dyDescent="0.2">
      <c r="B40" s="207" t="s">
        <v>24</v>
      </c>
      <c r="C40" s="213"/>
      <c r="D40" s="213"/>
      <c r="E40" s="221"/>
      <c r="F40" s="221"/>
      <c r="G40" s="221"/>
      <c r="H40" s="224" t="s">
        <v>17</v>
      </c>
      <c r="I40" s="226" t="s">
        <v>524</v>
      </c>
      <c r="J40" s="235" t="s">
        <v>525</v>
      </c>
      <c r="K40" s="235" t="s">
        <v>526</v>
      </c>
      <c r="L40" s="235" t="s">
        <v>527</v>
      </c>
      <c r="M40" s="264" t="s">
        <v>528</v>
      </c>
    </row>
    <row r="41" spans="2:13" ht="27.75" customHeight="1" x14ac:dyDescent="0.2">
      <c r="B41" s="1065" t="s">
        <v>37</v>
      </c>
      <c r="C41" s="1066"/>
      <c r="D41" s="216"/>
      <c r="E41" s="1090" t="s">
        <v>68</v>
      </c>
      <c r="F41" s="1090"/>
      <c r="G41" s="1090"/>
      <c r="H41" s="1091"/>
      <c r="I41" s="257">
        <v>46150</v>
      </c>
      <c r="J41" s="261">
        <v>45181</v>
      </c>
      <c r="K41" s="261">
        <v>44906</v>
      </c>
      <c r="L41" s="261">
        <v>44295</v>
      </c>
      <c r="M41" s="265">
        <v>42087</v>
      </c>
    </row>
    <row r="42" spans="2:13" ht="27.75" customHeight="1" x14ac:dyDescent="0.2">
      <c r="B42" s="1067"/>
      <c r="C42" s="1068"/>
      <c r="D42" s="217"/>
      <c r="E42" s="1081" t="s">
        <v>74</v>
      </c>
      <c r="F42" s="1081"/>
      <c r="G42" s="1081"/>
      <c r="H42" s="1082"/>
      <c r="I42" s="258">
        <v>1221</v>
      </c>
      <c r="J42" s="262">
        <v>1020</v>
      </c>
      <c r="K42" s="262">
        <v>918</v>
      </c>
      <c r="L42" s="262">
        <v>343</v>
      </c>
      <c r="M42" s="266">
        <v>98</v>
      </c>
    </row>
    <row r="43" spans="2:13" ht="27.75" customHeight="1" x14ac:dyDescent="0.2">
      <c r="B43" s="1067"/>
      <c r="C43" s="1068"/>
      <c r="D43" s="217"/>
      <c r="E43" s="1081" t="s">
        <v>76</v>
      </c>
      <c r="F43" s="1081"/>
      <c r="G43" s="1081"/>
      <c r="H43" s="1082"/>
      <c r="I43" s="258">
        <v>10650</v>
      </c>
      <c r="J43" s="262">
        <v>10075</v>
      </c>
      <c r="K43" s="262">
        <v>9100</v>
      </c>
      <c r="L43" s="262">
        <v>7836</v>
      </c>
      <c r="M43" s="266">
        <v>6796</v>
      </c>
    </row>
    <row r="44" spans="2:13" ht="27.75" customHeight="1" x14ac:dyDescent="0.2">
      <c r="B44" s="1067"/>
      <c r="C44" s="1068"/>
      <c r="D44" s="217"/>
      <c r="E44" s="1081" t="s">
        <v>20</v>
      </c>
      <c r="F44" s="1081"/>
      <c r="G44" s="1081"/>
      <c r="H44" s="1082"/>
      <c r="I44" s="258" t="s">
        <v>200</v>
      </c>
      <c r="J44" s="262" t="s">
        <v>200</v>
      </c>
      <c r="K44" s="262" t="s">
        <v>200</v>
      </c>
      <c r="L44" s="262" t="s">
        <v>200</v>
      </c>
      <c r="M44" s="266" t="s">
        <v>200</v>
      </c>
    </row>
    <row r="45" spans="2:13" ht="27.75" customHeight="1" x14ac:dyDescent="0.2">
      <c r="B45" s="1067"/>
      <c r="C45" s="1068"/>
      <c r="D45" s="217"/>
      <c r="E45" s="1081" t="s">
        <v>79</v>
      </c>
      <c r="F45" s="1081"/>
      <c r="G45" s="1081"/>
      <c r="H45" s="1082"/>
      <c r="I45" s="258">
        <v>8350</v>
      </c>
      <c r="J45" s="262">
        <v>7791</v>
      </c>
      <c r="K45" s="262">
        <v>7625</v>
      </c>
      <c r="L45" s="262">
        <v>7424</v>
      </c>
      <c r="M45" s="266">
        <v>7106</v>
      </c>
    </row>
    <row r="46" spans="2:13" ht="27.75" customHeight="1" x14ac:dyDescent="0.2">
      <c r="B46" s="1067"/>
      <c r="C46" s="1068"/>
      <c r="D46" s="218"/>
      <c r="E46" s="1081" t="s">
        <v>78</v>
      </c>
      <c r="F46" s="1081"/>
      <c r="G46" s="1081"/>
      <c r="H46" s="1082"/>
      <c r="I46" s="258">
        <v>84</v>
      </c>
      <c r="J46" s="262">
        <v>63</v>
      </c>
      <c r="K46" s="262">
        <v>47</v>
      </c>
      <c r="L46" s="262">
        <v>18</v>
      </c>
      <c r="M46" s="266">
        <v>9</v>
      </c>
    </row>
    <row r="47" spans="2:13" ht="27.75" customHeight="1" x14ac:dyDescent="0.2">
      <c r="B47" s="1067"/>
      <c r="C47" s="1068"/>
      <c r="D47" s="254"/>
      <c r="E47" s="1087" t="s">
        <v>81</v>
      </c>
      <c r="F47" s="1088"/>
      <c r="G47" s="1088"/>
      <c r="H47" s="1089"/>
      <c r="I47" s="258" t="s">
        <v>200</v>
      </c>
      <c r="J47" s="262" t="s">
        <v>200</v>
      </c>
      <c r="K47" s="262" t="s">
        <v>200</v>
      </c>
      <c r="L47" s="262" t="s">
        <v>200</v>
      </c>
      <c r="M47" s="266" t="s">
        <v>200</v>
      </c>
    </row>
    <row r="48" spans="2:13" ht="27.75" customHeight="1" x14ac:dyDescent="0.2">
      <c r="B48" s="1067"/>
      <c r="C48" s="1068"/>
      <c r="D48" s="217"/>
      <c r="E48" s="1081" t="s">
        <v>54</v>
      </c>
      <c r="F48" s="1081"/>
      <c r="G48" s="1081"/>
      <c r="H48" s="1082"/>
      <c r="I48" s="258" t="s">
        <v>200</v>
      </c>
      <c r="J48" s="262" t="s">
        <v>200</v>
      </c>
      <c r="K48" s="262" t="s">
        <v>200</v>
      </c>
      <c r="L48" s="262" t="s">
        <v>200</v>
      </c>
      <c r="M48" s="266" t="s">
        <v>200</v>
      </c>
    </row>
    <row r="49" spans="2:13" ht="27.75" customHeight="1" x14ac:dyDescent="0.2">
      <c r="B49" s="1069"/>
      <c r="C49" s="1070"/>
      <c r="D49" s="217"/>
      <c r="E49" s="1081" t="s">
        <v>85</v>
      </c>
      <c r="F49" s="1081"/>
      <c r="G49" s="1081"/>
      <c r="H49" s="1082"/>
      <c r="I49" s="258" t="s">
        <v>200</v>
      </c>
      <c r="J49" s="262" t="s">
        <v>200</v>
      </c>
      <c r="K49" s="262" t="s">
        <v>200</v>
      </c>
      <c r="L49" s="262" t="s">
        <v>200</v>
      </c>
      <c r="M49" s="266" t="s">
        <v>200</v>
      </c>
    </row>
    <row r="50" spans="2:13" ht="27.75" customHeight="1" x14ac:dyDescent="0.2">
      <c r="B50" s="1085" t="s">
        <v>87</v>
      </c>
      <c r="C50" s="1086"/>
      <c r="D50" s="255"/>
      <c r="E50" s="1081" t="s">
        <v>88</v>
      </c>
      <c r="F50" s="1081"/>
      <c r="G50" s="1081"/>
      <c r="H50" s="1082"/>
      <c r="I50" s="258">
        <v>11120</v>
      </c>
      <c r="J50" s="262">
        <v>10256</v>
      </c>
      <c r="K50" s="262">
        <v>9282</v>
      </c>
      <c r="L50" s="262">
        <v>8915</v>
      </c>
      <c r="M50" s="266">
        <v>9631</v>
      </c>
    </row>
    <row r="51" spans="2:13" ht="27.75" customHeight="1" x14ac:dyDescent="0.2">
      <c r="B51" s="1067"/>
      <c r="C51" s="1068"/>
      <c r="D51" s="217"/>
      <c r="E51" s="1081" t="s">
        <v>90</v>
      </c>
      <c r="F51" s="1081"/>
      <c r="G51" s="1081"/>
      <c r="H51" s="1082"/>
      <c r="I51" s="258">
        <v>7070</v>
      </c>
      <c r="J51" s="262">
        <v>7222</v>
      </c>
      <c r="K51" s="262">
        <v>7423</v>
      </c>
      <c r="L51" s="262">
        <v>6955</v>
      </c>
      <c r="M51" s="266">
        <v>7070</v>
      </c>
    </row>
    <row r="52" spans="2:13" ht="27.75" customHeight="1" x14ac:dyDescent="0.2">
      <c r="B52" s="1069"/>
      <c r="C52" s="1070"/>
      <c r="D52" s="217"/>
      <c r="E52" s="1081" t="s">
        <v>44</v>
      </c>
      <c r="F52" s="1081"/>
      <c r="G52" s="1081"/>
      <c r="H52" s="1082"/>
      <c r="I52" s="258">
        <v>41249</v>
      </c>
      <c r="J52" s="262">
        <v>40618</v>
      </c>
      <c r="K52" s="262">
        <v>40407</v>
      </c>
      <c r="L52" s="262">
        <v>40128</v>
      </c>
      <c r="M52" s="266">
        <v>38460</v>
      </c>
    </row>
    <row r="53" spans="2:13" ht="27.75" customHeight="1" x14ac:dyDescent="0.2">
      <c r="B53" s="1075" t="s">
        <v>49</v>
      </c>
      <c r="C53" s="1076"/>
      <c r="D53" s="219"/>
      <c r="E53" s="1083" t="s">
        <v>94</v>
      </c>
      <c r="F53" s="1083"/>
      <c r="G53" s="1083"/>
      <c r="H53" s="1084"/>
      <c r="I53" s="259">
        <v>7016</v>
      </c>
      <c r="J53" s="263">
        <v>6035</v>
      </c>
      <c r="K53" s="263">
        <v>5485</v>
      </c>
      <c r="L53" s="263">
        <v>3919</v>
      </c>
      <c r="M53" s="267">
        <v>936</v>
      </c>
    </row>
    <row r="54" spans="2:13" ht="27.75" customHeight="1" x14ac:dyDescent="0.2">
      <c r="B54" s="253" t="s">
        <v>67</v>
      </c>
      <c r="C54" s="191"/>
      <c r="D54" s="191"/>
      <c r="E54" s="256"/>
      <c r="F54" s="256"/>
      <c r="G54" s="256"/>
      <c r="H54" s="256"/>
      <c r="I54" s="260"/>
      <c r="J54" s="260"/>
      <c r="K54" s="260"/>
      <c r="L54" s="260"/>
      <c r="M54" s="260"/>
    </row>
    <row r="55" spans="2:13" ht="13.2" x14ac:dyDescent="0.2"/>
  </sheetData>
  <sheetProtection algorithmName="SHA-512" hashValue="du3zPoGLdHhnZGOYve8/PgnlaeSv3o5wKYK38KTlk9BAFAG1Muj2x1ZLlj5di0kqbetz3LxjExM26ukGpN8WdQ==" saltValue="CZldgRGmSw0lwOvoKEHPxg=="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5"/>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9">
    <pageSetUpPr fitToPage="1"/>
  </sheetPr>
  <dimension ref="B1:W64"/>
  <sheetViews>
    <sheetView showGridLines="0" topLeftCell="A3" zoomScale="70" zoomScaleNormal="70" zoomScaleSheetLayoutView="100" workbookViewId="0"/>
  </sheetViews>
  <sheetFormatPr defaultColWidth="0" defaultRowHeight="13.5" customHeight="1" zeroHeight="1" x14ac:dyDescent="0.2"/>
  <cols>
    <col min="1" max="1" width="8.21875" style="46" customWidth="1"/>
    <col min="2" max="2" width="16.33203125" style="46" customWidth="1"/>
    <col min="3" max="5" width="26.21875" style="46" customWidth="1"/>
    <col min="6" max="8" width="24.21875" style="46" customWidth="1"/>
    <col min="9" max="14" width="26" style="46" customWidth="1"/>
    <col min="15" max="15" width="6.109375" style="46" customWidth="1"/>
    <col min="16" max="16" width="9" style="46" hidden="1" customWidth="1"/>
    <col min="17" max="20" width="0" style="46" hidden="1" customWidth="1"/>
    <col min="21" max="21" width="9" style="46" hidden="1" customWidth="1"/>
    <col min="22" max="22" width="0" style="46" hidden="1" customWidth="1"/>
    <col min="23" max="23" width="9" style="46" hidden="1" customWidth="1"/>
    <col min="24" max="24" width="0" style="46" hidden="1" customWidth="1"/>
    <col min="25" max="16384" width="0" style="46"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x14ac:dyDescent="0.25">
      <c r="B53" s="85"/>
      <c r="C53" s="85"/>
      <c r="D53" s="85"/>
      <c r="E53" s="85"/>
      <c r="F53" s="85"/>
      <c r="G53" s="85"/>
      <c r="H53" s="283" t="s">
        <v>92</v>
      </c>
    </row>
    <row r="54" spans="2:8" ht="29.25" customHeight="1" x14ac:dyDescent="0.25">
      <c r="B54" s="268" t="s">
        <v>5</v>
      </c>
      <c r="C54" s="274"/>
      <c r="D54" s="274"/>
      <c r="E54" s="275" t="s">
        <v>17</v>
      </c>
      <c r="F54" s="276" t="s">
        <v>526</v>
      </c>
      <c r="G54" s="276" t="s">
        <v>527</v>
      </c>
      <c r="H54" s="284" t="s">
        <v>528</v>
      </c>
    </row>
    <row r="55" spans="2:8" ht="52.5" customHeight="1" x14ac:dyDescent="0.2">
      <c r="B55" s="269"/>
      <c r="C55" s="1100" t="s">
        <v>98</v>
      </c>
      <c r="D55" s="1100"/>
      <c r="E55" s="1101"/>
      <c r="F55" s="277">
        <v>5560</v>
      </c>
      <c r="G55" s="277">
        <v>5806</v>
      </c>
      <c r="H55" s="285">
        <v>6438</v>
      </c>
    </row>
    <row r="56" spans="2:8" ht="52.5" customHeight="1" x14ac:dyDescent="0.2">
      <c r="B56" s="270"/>
      <c r="C56" s="1102" t="s">
        <v>101</v>
      </c>
      <c r="D56" s="1102"/>
      <c r="E56" s="1103"/>
      <c r="F56" s="278">
        <v>123</v>
      </c>
      <c r="G56" s="278">
        <v>123</v>
      </c>
      <c r="H56" s="286">
        <v>123</v>
      </c>
    </row>
    <row r="57" spans="2:8" ht="53.25" customHeight="1" x14ac:dyDescent="0.2">
      <c r="B57" s="270"/>
      <c r="C57" s="1104" t="s">
        <v>72</v>
      </c>
      <c r="D57" s="1104"/>
      <c r="E57" s="1105"/>
      <c r="F57" s="279">
        <v>1753</v>
      </c>
      <c r="G57" s="279">
        <v>1974</v>
      </c>
      <c r="H57" s="287">
        <v>2629</v>
      </c>
    </row>
    <row r="58" spans="2:8" ht="45.75" customHeight="1" x14ac:dyDescent="0.2">
      <c r="B58" s="271"/>
      <c r="C58" s="1092" t="s">
        <v>538</v>
      </c>
      <c r="D58" s="1093"/>
      <c r="E58" s="1094"/>
      <c r="F58" s="280">
        <v>516</v>
      </c>
      <c r="G58" s="280">
        <v>563</v>
      </c>
      <c r="H58" s="288">
        <v>607</v>
      </c>
    </row>
    <row r="59" spans="2:8" ht="45.75" customHeight="1" x14ac:dyDescent="0.2">
      <c r="B59" s="271"/>
      <c r="C59" s="1092" t="s">
        <v>539</v>
      </c>
      <c r="D59" s="1093"/>
      <c r="E59" s="1094"/>
      <c r="F59" s="280">
        <v>317</v>
      </c>
      <c r="G59" s="280">
        <v>318</v>
      </c>
      <c r="H59" s="288">
        <v>548</v>
      </c>
    </row>
    <row r="60" spans="2:8" ht="45.75" customHeight="1" x14ac:dyDescent="0.2">
      <c r="B60" s="271"/>
      <c r="C60" s="1092" t="s">
        <v>304</v>
      </c>
      <c r="D60" s="1093"/>
      <c r="E60" s="1094"/>
      <c r="F60" s="280">
        <v>458</v>
      </c>
      <c r="G60" s="280">
        <v>457</v>
      </c>
      <c r="H60" s="288">
        <v>456</v>
      </c>
    </row>
    <row r="61" spans="2:8" ht="45.75" customHeight="1" x14ac:dyDescent="0.2">
      <c r="B61" s="271"/>
      <c r="C61" s="1092" t="s">
        <v>377</v>
      </c>
      <c r="D61" s="1093"/>
      <c r="E61" s="1094"/>
      <c r="F61" s="280" t="s">
        <v>200</v>
      </c>
      <c r="G61" s="280">
        <v>21</v>
      </c>
      <c r="H61" s="288">
        <v>358</v>
      </c>
    </row>
    <row r="62" spans="2:8" ht="45.75" customHeight="1" x14ac:dyDescent="0.2">
      <c r="B62" s="272"/>
      <c r="C62" s="1095" t="s">
        <v>540</v>
      </c>
      <c r="D62" s="1096"/>
      <c r="E62" s="1097"/>
      <c r="F62" s="281">
        <v>68</v>
      </c>
      <c r="G62" s="281">
        <v>86</v>
      </c>
      <c r="H62" s="289">
        <v>315</v>
      </c>
    </row>
    <row r="63" spans="2:8" ht="52.5" customHeight="1" x14ac:dyDescent="0.2">
      <c r="B63" s="273"/>
      <c r="C63" s="1098" t="s">
        <v>104</v>
      </c>
      <c r="D63" s="1098"/>
      <c r="E63" s="1099"/>
      <c r="F63" s="282">
        <v>7436</v>
      </c>
      <c r="G63" s="282">
        <v>7903</v>
      </c>
      <c r="H63" s="290">
        <v>9191</v>
      </c>
    </row>
    <row r="64" spans="2:8" ht="13.2" x14ac:dyDescent="0.2"/>
  </sheetData>
  <sheetProtection algorithmName="SHA-512" hashValue="uFA/aB/skBS9V8vjeQB/GyqmyRRM5hOH72MkGgKL4ersBRoe+KL5bvhixWoLNbzWa0VEkHFv+1CjZdFKqd1Zfw==" saltValue="TZEYrSWpdCefijGsMYpTVQ==" spinCount="100000" sheet="1" objects="1" scenarios="1"/>
  <mergeCells count="9">
    <mergeCell ref="C60:E60"/>
    <mergeCell ref="C61:E61"/>
    <mergeCell ref="C62:E62"/>
    <mergeCell ref="C63:E63"/>
    <mergeCell ref="C55:E55"/>
    <mergeCell ref="C56:E56"/>
    <mergeCell ref="C57:E57"/>
    <mergeCell ref="C58:E58"/>
    <mergeCell ref="C59:E59"/>
  </mergeCells>
  <phoneticPr fontId="5"/>
  <printOptions horizontalCentered="1"/>
  <pageMargins left="0" right="0" top="0.39370078740157483" bottom="0.39370078740157483" header="0.19685039370078741" footer="0.19685039370078741"/>
  <pageSetup paperSize="9" scale="40" orientation="landscape" cellComments="asDisplayed" horizontalDpi="300" verticalDpi="300" r:id="rId1"/>
  <headerFooter>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8BAA48-CF8C-4545-B0AA-540CB79C0802}">
  <sheetPr codeName="Sheet10">
    <pageSetUpPr fitToPage="1"/>
  </sheetPr>
  <dimension ref="A1:DE85"/>
  <sheetViews>
    <sheetView showGridLines="0" zoomScale="85" zoomScaleNormal="85" zoomScaleSheetLayoutView="55" workbookViewId="0"/>
  </sheetViews>
  <sheetFormatPr defaultColWidth="0" defaultRowHeight="13.5" customHeight="1" zeroHeight="1" x14ac:dyDescent="0.2"/>
  <cols>
    <col min="1" max="1" width="6.33203125" style="90" customWidth="1"/>
    <col min="2" max="107" width="2.44140625" style="90" customWidth="1"/>
    <col min="108" max="108" width="6.109375" style="79" customWidth="1"/>
    <col min="109" max="109" width="5.88671875" style="80" customWidth="1"/>
    <col min="110" max="110" width="8.6640625" style="90" hidden="1" customWidth="1"/>
    <col min="111" max="16384" width="8.6640625" style="90" hidden="1"/>
  </cols>
  <sheetData>
    <row r="1" spans="1:109" ht="42.75" customHeight="1" x14ac:dyDescent="0.2">
      <c r="A1" s="314"/>
      <c r="B1" s="315"/>
      <c r="DD1" s="90"/>
      <c r="DE1" s="90"/>
    </row>
    <row r="2" spans="1:109" ht="25.5" customHeight="1" x14ac:dyDescent="0.2">
      <c r="A2" s="316"/>
      <c r="C2" s="316"/>
      <c r="O2" s="316"/>
      <c r="P2" s="316"/>
      <c r="Q2" s="316"/>
      <c r="R2" s="316"/>
      <c r="S2" s="316"/>
      <c r="T2" s="316"/>
      <c r="U2" s="316"/>
      <c r="V2" s="316"/>
      <c r="W2" s="316"/>
      <c r="X2" s="316"/>
      <c r="Y2" s="316"/>
      <c r="Z2" s="316"/>
      <c r="AA2" s="316"/>
      <c r="AB2" s="316"/>
      <c r="AC2" s="316"/>
      <c r="AD2" s="316"/>
      <c r="AE2" s="316"/>
      <c r="AF2" s="316"/>
      <c r="AG2" s="316"/>
      <c r="AH2" s="316"/>
      <c r="AI2" s="316"/>
      <c r="AU2" s="316"/>
      <c r="BG2" s="316"/>
      <c r="BS2" s="316"/>
      <c r="CE2" s="316"/>
      <c r="CQ2" s="316"/>
      <c r="DD2" s="90"/>
      <c r="DE2" s="90"/>
    </row>
    <row r="3" spans="1:109" ht="25.5" customHeight="1" x14ac:dyDescent="0.2">
      <c r="A3" s="316"/>
      <c r="C3" s="316"/>
      <c r="O3" s="316"/>
      <c r="P3" s="316"/>
      <c r="Q3" s="316"/>
      <c r="R3" s="316"/>
      <c r="S3" s="316"/>
      <c r="T3" s="316"/>
      <c r="U3" s="316"/>
      <c r="V3" s="316"/>
      <c r="W3" s="316"/>
      <c r="X3" s="316"/>
      <c r="Y3" s="316"/>
      <c r="Z3" s="316"/>
      <c r="AA3" s="316"/>
      <c r="AB3" s="316"/>
      <c r="AC3" s="316"/>
      <c r="AD3" s="316"/>
      <c r="AE3" s="316"/>
      <c r="AF3" s="316"/>
      <c r="AG3" s="316"/>
      <c r="AH3" s="316"/>
      <c r="AI3" s="316"/>
      <c r="AU3" s="316"/>
      <c r="BG3" s="316"/>
      <c r="BS3" s="316"/>
      <c r="CE3" s="316"/>
      <c r="CQ3" s="316"/>
      <c r="DD3" s="90"/>
      <c r="DE3" s="90"/>
    </row>
    <row r="4" spans="1:109" s="78" customFormat="1" ht="13.2" x14ac:dyDescent="0.2">
      <c r="A4" s="316"/>
      <c r="B4" s="316"/>
      <c r="C4" s="316"/>
      <c r="D4" s="316"/>
      <c r="E4" s="316"/>
      <c r="F4" s="316"/>
      <c r="G4" s="316"/>
      <c r="H4" s="316"/>
      <c r="I4" s="316"/>
      <c r="J4" s="316"/>
      <c r="K4" s="316"/>
      <c r="L4" s="316"/>
      <c r="M4" s="316"/>
      <c r="N4" s="316"/>
      <c r="O4" s="316"/>
      <c r="P4" s="316"/>
      <c r="Q4" s="316"/>
      <c r="R4" s="316"/>
      <c r="S4" s="316"/>
      <c r="T4" s="316"/>
      <c r="U4" s="316"/>
      <c r="V4" s="316"/>
      <c r="W4" s="316"/>
      <c r="X4" s="316"/>
      <c r="Y4" s="316"/>
      <c r="Z4" s="316"/>
      <c r="AA4" s="316"/>
      <c r="AB4" s="316"/>
      <c r="AC4" s="316"/>
      <c r="AD4" s="316"/>
      <c r="AE4" s="316"/>
      <c r="AF4" s="316"/>
      <c r="AG4" s="316"/>
      <c r="AH4" s="316"/>
      <c r="AI4" s="316"/>
      <c r="AJ4" s="316"/>
      <c r="AK4" s="316"/>
      <c r="AL4" s="316"/>
      <c r="AM4" s="316"/>
      <c r="AN4" s="316"/>
      <c r="AO4" s="316"/>
      <c r="AP4" s="316"/>
      <c r="AQ4" s="316"/>
      <c r="AR4" s="316"/>
      <c r="AS4" s="316"/>
      <c r="AT4" s="316"/>
      <c r="AU4" s="316"/>
      <c r="AV4" s="316"/>
      <c r="AW4" s="316"/>
      <c r="AX4" s="316"/>
      <c r="AY4" s="316"/>
      <c r="AZ4" s="316"/>
      <c r="BA4" s="316"/>
      <c r="BB4" s="316"/>
      <c r="BC4" s="316"/>
      <c r="BD4" s="316"/>
      <c r="BE4" s="316"/>
      <c r="BF4" s="316"/>
      <c r="BG4" s="316"/>
      <c r="BH4" s="316"/>
      <c r="BI4" s="316"/>
      <c r="BJ4" s="316"/>
      <c r="BK4" s="316"/>
      <c r="BL4" s="316"/>
      <c r="BM4" s="316"/>
      <c r="BN4" s="316"/>
      <c r="BO4" s="316"/>
      <c r="BP4" s="316"/>
      <c r="BQ4" s="316"/>
      <c r="BR4" s="316"/>
      <c r="BS4" s="316"/>
      <c r="BT4" s="316"/>
      <c r="BU4" s="316"/>
      <c r="BV4" s="316"/>
      <c r="BW4" s="316"/>
      <c r="BX4" s="316"/>
      <c r="BY4" s="316"/>
      <c r="BZ4" s="316"/>
      <c r="CA4" s="316"/>
      <c r="CB4" s="316"/>
      <c r="CC4" s="316"/>
      <c r="CD4" s="316"/>
      <c r="CE4" s="316"/>
      <c r="CF4" s="316"/>
      <c r="CG4" s="316"/>
      <c r="CH4" s="316"/>
      <c r="CI4" s="316"/>
      <c r="CJ4" s="316"/>
      <c r="CK4" s="316"/>
      <c r="CL4" s="316"/>
      <c r="CM4" s="316"/>
      <c r="CN4" s="316"/>
      <c r="CO4" s="316"/>
      <c r="CP4" s="316"/>
      <c r="CQ4" s="316"/>
      <c r="CR4" s="316"/>
      <c r="CS4" s="316"/>
      <c r="CT4" s="316"/>
      <c r="CU4" s="316"/>
      <c r="CV4" s="316"/>
      <c r="CW4" s="316"/>
      <c r="CX4" s="316"/>
      <c r="CY4" s="316"/>
      <c r="CZ4" s="316"/>
      <c r="DA4" s="316"/>
      <c r="DB4" s="316"/>
      <c r="DC4" s="316"/>
      <c r="DD4" s="316"/>
      <c r="DE4" s="316"/>
    </row>
    <row r="5" spans="1:109" s="78" customFormat="1" ht="13.2" x14ac:dyDescent="0.2">
      <c r="A5" s="316"/>
      <c r="B5" s="316"/>
      <c r="C5" s="316"/>
      <c r="D5" s="316"/>
      <c r="E5" s="316"/>
      <c r="F5" s="316"/>
      <c r="G5" s="316"/>
      <c r="H5" s="316"/>
      <c r="I5" s="316"/>
      <c r="J5" s="316"/>
      <c r="K5" s="316"/>
      <c r="L5" s="316"/>
      <c r="M5" s="316"/>
      <c r="N5" s="316"/>
      <c r="O5" s="316"/>
      <c r="P5" s="316"/>
      <c r="Q5" s="316"/>
      <c r="R5" s="316"/>
      <c r="S5" s="316"/>
      <c r="T5" s="316"/>
      <c r="U5" s="316"/>
      <c r="V5" s="316"/>
      <c r="W5" s="316"/>
      <c r="X5" s="316"/>
      <c r="Y5" s="316"/>
      <c r="Z5" s="316"/>
      <c r="AA5" s="316"/>
      <c r="AB5" s="316"/>
      <c r="AC5" s="316"/>
      <c r="AD5" s="316"/>
      <c r="AE5" s="316"/>
      <c r="AF5" s="316"/>
      <c r="AG5" s="316"/>
      <c r="AH5" s="316"/>
      <c r="AI5" s="316"/>
      <c r="AJ5" s="316"/>
      <c r="AK5" s="316"/>
      <c r="AL5" s="316"/>
      <c r="AM5" s="316"/>
      <c r="AN5" s="316"/>
      <c r="AO5" s="316"/>
      <c r="AP5" s="316"/>
      <c r="AQ5" s="316"/>
      <c r="AR5" s="316"/>
      <c r="AS5" s="316"/>
      <c r="AT5" s="316"/>
      <c r="AU5" s="316"/>
      <c r="AV5" s="316"/>
      <c r="AW5" s="316"/>
      <c r="AX5" s="316"/>
      <c r="AY5" s="316"/>
      <c r="AZ5" s="316"/>
      <c r="BA5" s="316"/>
      <c r="BB5" s="316"/>
      <c r="BC5" s="316"/>
      <c r="BD5" s="316"/>
      <c r="BE5" s="316"/>
      <c r="BF5" s="316"/>
      <c r="BG5" s="316"/>
      <c r="BH5" s="316"/>
      <c r="BI5" s="316"/>
      <c r="BJ5" s="316"/>
      <c r="BK5" s="316"/>
      <c r="BL5" s="316"/>
      <c r="BM5" s="316"/>
      <c r="BN5" s="316"/>
      <c r="BO5" s="316"/>
      <c r="BP5" s="316"/>
      <c r="BQ5" s="316"/>
      <c r="BR5" s="316"/>
      <c r="BS5" s="316"/>
      <c r="BT5" s="316"/>
      <c r="BU5" s="316"/>
      <c r="BV5" s="316"/>
      <c r="BW5" s="316"/>
      <c r="BX5" s="316"/>
      <c r="BY5" s="316"/>
      <c r="BZ5" s="316"/>
      <c r="CA5" s="316"/>
      <c r="CB5" s="316"/>
      <c r="CC5" s="316"/>
      <c r="CD5" s="316"/>
      <c r="CE5" s="316"/>
      <c r="CF5" s="316"/>
      <c r="CG5" s="316"/>
      <c r="CH5" s="316"/>
      <c r="CI5" s="316"/>
      <c r="CJ5" s="316"/>
      <c r="CK5" s="316"/>
      <c r="CL5" s="316"/>
      <c r="CM5" s="316"/>
      <c r="CN5" s="316"/>
      <c r="CO5" s="316"/>
      <c r="CP5" s="316"/>
      <c r="CQ5" s="316"/>
      <c r="CR5" s="316"/>
      <c r="CS5" s="316"/>
      <c r="CT5" s="316"/>
      <c r="CU5" s="316"/>
      <c r="CV5" s="316"/>
      <c r="CW5" s="316"/>
      <c r="CX5" s="316"/>
      <c r="CY5" s="316"/>
      <c r="CZ5" s="316"/>
      <c r="DA5" s="316"/>
      <c r="DB5" s="316"/>
      <c r="DC5" s="316"/>
      <c r="DD5" s="316"/>
      <c r="DE5" s="316"/>
    </row>
    <row r="6" spans="1:109" s="78" customFormat="1" ht="13.2" x14ac:dyDescent="0.2">
      <c r="A6" s="316"/>
      <c r="B6" s="316"/>
      <c r="C6" s="316"/>
      <c r="D6" s="316"/>
      <c r="E6" s="316"/>
      <c r="F6" s="316"/>
      <c r="G6" s="316"/>
      <c r="H6" s="316"/>
      <c r="I6" s="316"/>
      <c r="J6" s="316"/>
      <c r="K6" s="316"/>
      <c r="L6" s="316"/>
      <c r="M6" s="316"/>
      <c r="N6" s="316"/>
      <c r="O6" s="316"/>
      <c r="P6" s="316"/>
      <c r="Q6" s="316"/>
      <c r="R6" s="316"/>
      <c r="S6" s="316"/>
      <c r="T6" s="316"/>
      <c r="U6" s="316"/>
      <c r="V6" s="316"/>
      <c r="W6" s="316"/>
      <c r="X6" s="316"/>
      <c r="Y6" s="316"/>
      <c r="Z6" s="316"/>
      <c r="AA6" s="316"/>
      <c r="AB6" s="316"/>
      <c r="AC6" s="316"/>
      <c r="AD6" s="316"/>
      <c r="AE6" s="316"/>
      <c r="AF6" s="316"/>
      <c r="AG6" s="316"/>
      <c r="AH6" s="316"/>
      <c r="AI6" s="316"/>
      <c r="AJ6" s="316"/>
      <c r="AK6" s="316"/>
      <c r="AL6" s="316"/>
      <c r="AM6" s="316"/>
      <c r="AN6" s="316"/>
      <c r="AO6" s="316"/>
      <c r="AP6" s="316"/>
      <c r="AQ6" s="316"/>
      <c r="AR6" s="316"/>
      <c r="AS6" s="316"/>
      <c r="AT6" s="316"/>
      <c r="AU6" s="316"/>
      <c r="AV6" s="316"/>
      <c r="AW6" s="316"/>
      <c r="AX6" s="316"/>
      <c r="AY6" s="316"/>
      <c r="AZ6" s="316"/>
      <c r="BA6" s="316"/>
      <c r="BB6" s="316"/>
      <c r="BC6" s="316"/>
      <c r="BD6" s="316"/>
      <c r="BE6" s="316"/>
      <c r="BF6" s="316"/>
      <c r="BG6" s="316"/>
      <c r="BH6" s="316"/>
      <c r="BI6" s="316"/>
      <c r="BJ6" s="316"/>
      <c r="BK6" s="316"/>
      <c r="BL6" s="316"/>
      <c r="BM6" s="316"/>
      <c r="BN6" s="316"/>
      <c r="BO6" s="316"/>
      <c r="BP6" s="316"/>
      <c r="BQ6" s="316"/>
      <c r="BR6" s="316"/>
      <c r="BS6" s="316"/>
      <c r="BT6" s="316"/>
      <c r="BU6" s="316"/>
      <c r="BV6" s="316"/>
      <c r="BW6" s="316"/>
      <c r="BX6" s="316"/>
      <c r="BY6" s="316"/>
      <c r="BZ6" s="316"/>
      <c r="CA6" s="316"/>
      <c r="CB6" s="316"/>
      <c r="CC6" s="316"/>
      <c r="CD6" s="316"/>
      <c r="CE6" s="316"/>
      <c r="CF6" s="316"/>
      <c r="CG6" s="316"/>
      <c r="CH6" s="316"/>
      <c r="CI6" s="316"/>
      <c r="CJ6" s="316"/>
      <c r="CK6" s="316"/>
      <c r="CL6" s="316"/>
      <c r="CM6" s="316"/>
      <c r="CN6" s="316"/>
      <c r="CO6" s="316"/>
      <c r="CP6" s="316"/>
      <c r="CQ6" s="316"/>
      <c r="CR6" s="316"/>
      <c r="CS6" s="316"/>
      <c r="CT6" s="316"/>
      <c r="CU6" s="316"/>
      <c r="CV6" s="316"/>
      <c r="CW6" s="316"/>
      <c r="CX6" s="316"/>
      <c r="CY6" s="316"/>
      <c r="CZ6" s="316"/>
      <c r="DA6" s="316"/>
      <c r="DB6" s="316"/>
      <c r="DC6" s="316"/>
      <c r="DD6" s="316"/>
      <c r="DE6" s="316"/>
    </row>
    <row r="7" spans="1:109" s="78" customFormat="1" ht="13.2" x14ac:dyDescent="0.2">
      <c r="A7" s="316"/>
      <c r="B7" s="316"/>
      <c r="C7" s="316"/>
      <c r="D7" s="316"/>
      <c r="E7" s="316"/>
      <c r="F7" s="316"/>
      <c r="G7" s="316"/>
      <c r="H7" s="316"/>
      <c r="I7" s="316"/>
      <c r="J7" s="316"/>
      <c r="K7" s="316"/>
      <c r="L7" s="316"/>
      <c r="M7" s="316"/>
      <c r="N7" s="316"/>
      <c r="O7" s="316"/>
      <c r="P7" s="316"/>
      <c r="Q7" s="316"/>
      <c r="R7" s="316"/>
      <c r="S7" s="316"/>
      <c r="T7" s="316"/>
      <c r="U7" s="316"/>
      <c r="V7" s="316"/>
      <c r="W7" s="316"/>
      <c r="X7" s="316"/>
      <c r="Y7" s="316"/>
      <c r="Z7" s="316"/>
      <c r="AA7" s="316"/>
      <c r="AB7" s="316"/>
      <c r="AC7" s="316"/>
      <c r="AD7" s="316"/>
      <c r="AE7" s="316"/>
      <c r="AF7" s="316"/>
      <c r="AG7" s="316"/>
      <c r="AH7" s="316"/>
      <c r="AI7" s="316"/>
      <c r="AJ7" s="316"/>
      <c r="AK7" s="316"/>
      <c r="AL7" s="316"/>
      <c r="AM7" s="316"/>
      <c r="AN7" s="316"/>
      <c r="AO7" s="316"/>
      <c r="AP7" s="316"/>
      <c r="AQ7" s="316"/>
      <c r="AR7" s="316"/>
      <c r="AS7" s="316"/>
      <c r="AT7" s="316"/>
      <c r="AU7" s="316"/>
      <c r="AV7" s="316"/>
      <c r="AW7" s="316"/>
      <c r="AX7" s="316"/>
      <c r="AY7" s="316"/>
      <c r="AZ7" s="316"/>
      <c r="BA7" s="316"/>
      <c r="BB7" s="316"/>
      <c r="BC7" s="316"/>
      <c r="BD7" s="316"/>
      <c r="BE7" s="316"/>
      <c r="BF7" s="316"/>
      <c r="BG7" s="316"/>
      <c r="BH7" s="316"/>
      <c r="BI7" s="316"/>
      <c r="BJ7" s="316"/>
      <c r="BK7" s="316"/>
      <c r="BL7" s="316"/>
      <c r="BM7" s="316"/>
      <c r="BN7" s="316"/>
      <c r="BO7" s="316"/>
      <c r="BP7" s="316"/>
      <c r="BQ7" s="316"/>
      <c r="BR7" s="316"/>
      <c r="BS7" s="316"/>
      <c r="BT7" s="316"/>
      <c r="BU7" s="316"/>
      <c r="BV7" s="316"/>
      <c r="BW7" s="316"/>
      <c r="BX7" s="316"/>
      <c r="BY7" s="316"/>
      <c r="BZ7" s="316"/>
      <c r="CA7" s="316"/>
      <c r="CB7" s="316"/>
      <c r="CC7" s="316"/>
      <c r="CD7" s="316"/>
      <c r="CE7" s="316"/>
      <c r="CF7" s="316"/>
      <c r="CG7" s="316"/>
      <c r="CH7" s="316"/>
      <c r="CI7" s="316"/>
      <c r="CJ7" s="316"/>
      <c r="CK7" s="316"/>
      <c r="CL7" s="316"/>
      <c r="CM7" s="316"/>
      <c r="CN7" s="316"/>
      <c r="CO7" s="316"/>
      <c r="CP7" s="316"/>
      <c r="CQ7" s="316"/>
      <c r="CR7" s="316"/>
      <c r="CS7" s="316"/>
      <c r="CT7" s="316"/>
      <c r="CU7" s="316"/>
      <c r="CV7" s="316"/>
      <c r="CW7" s="316"/>
      <c r="CX7" s="316"/>
      <c r="CY7" s="316"/>
      <c r="CZ7" s="316"/>
      <c r="DA7" s="316"/>
      <c r="DB7" s="316"/>
      <c r="DC7" s="316"/>
      <c r="DD7" s="316"/>
      <c r="DE7" s="316"/>
    </row>
    <row r="8" spans="1:109" s="78" customFormat="1" ht="13.2" x14ac:dyDescent="0.2">
      <c r="A8" s="316"/>
      <c r="B8" s="316"/>
      <c r="C8" s="316"/>
      <c r="D8" s="316"/>
      <c r="E8" s="316"/>
      <c r="F8" s="316"/>
      <c r="G8" s="316"/>
      <c r="H8" s="316"/>
      <c r="I8" s="316"/>
      <c r="J8" s="316"/>
      <c r="K8" s="316"/>
      <c r="L8" s="316"/>
      <c r="M8" s="316"/>
      <c r="N8" s="316"/>
      <c r="O8" s="316"/>
      <c r="P8" s="316"/>
      <c r="Q8" s="316"/>
      <c r="R8" s="316"/>
      <c r="S8" s="316"/>
      <c r="T8" s="316"/>
      <c r="U8" s="316"/>
      <c r="V8" s="316"/>
      <c r="W8" s="316"/>
      <c r="X8" s="316"/>
      <c r="Y8" s="316"/>
      <c r="Z8" s="316"/>
      <c r="AA8" s="316"/>
      <c r="AB8" s="316"/>
      <c r="AC8" s="316"/>
      <c r="AD8" s="316"/>
      <c r="AE8" s="316"/>
      <c r="AF8" s="316"/>
      <c r="AG8" s="316"/>
      <c r="AH8" s="316"/>
      <c r="AI8" s="316"/>
      <c r="AJ8" s="316"/>
      <c r="AK8" s="316"/>
      <c r="AL8" s="316"/>
      <c r="AM8" s="316"/>
      <c r="AN8" s="316"/>
      <c r="AO8" s="316"/>
      <c r="AP8" s="316"/>
      <c r="AQ8" s="316"/>
      <c r="AR8" s="316"/>
      <c r="AS8" s="316"/>
      <c r="AT8" s="316"/>
      <c r="AU8" s="316"/>
      <c r="AV8" s="316"/>
      <c r="AW8" s="316"/>
      <c r="AX8" s="316"/>
      <c r="AY8" s="316"/>
      <c r="AZ8" s="316"/>
      <c r="BA8" s="316"/>
      <c r="BB8" s="316"/>
      <c r="BC8" s="316"/>
      <c r="BD8" s="316"/>
      <c r="BE8" s="316"/>
      <c r="BF8" s="316"/>
      <c r="BG8" s="316"/>
      <c r="BH8" s="316"/>
      <c r="BI8" s="316"/>
      <c r="BJ8" s="316"/>
      <c r="BK8" s="316"/>
      <c r="BL8" s="316"/>
      <c r="BM8" s="316"/>
      <c r="BN8" s="316"/>
      <c r="BO8" s="316"/>
      <c r="BP8" s="316"/>
      <c r="BQ8" s="316"/>
      <c r="BR8" s="316"/>
      <c r="BS8" s="316"/>
      <c r="BT8" s="316"/>
      <c r="BU8" s="316"/>
      <c r="BV8" s="316"/>
      <c r="BW8" s="316"/>
      <c r="BX8" s="316"/>
      <c r="BY8" s="316"/>
      <c r="BZ8" s="316"/>
      <c r="CA8" s="316"/>
      <c r="CB8" s="316"/>
      <c r="CC8" s="316"/>
      <c r="CD8" s="316"/>
      <c r="CE8" s="316"/>
      <c r="CF8" s="316"/>
      <c r="CG8" s="316"/>
      <c r="CH8" s="316"/>
      <c r="CI8" s="316"/>
      <c r="CJ8" s="316"/>
      <c r="CK8" s="316"/>
      <c r="CL8" s="316"/>
      <c r="CM8" s="316"/>
      <c r="CN8" s="316"/>
      <c r="CO8" s="316"/>
      <c r="CP8" s="316"/>
      <c r="CQ8" s="316"/>
      <c r="CR8" s="316"/>
      <c r="CS8" s="316"/>
      <c r="CT8" s="316"/>
      <c r="CU8" s="316"/>
      <c r="CV8" s="316"/>
      <c r="CW8" s="316"/>
      <c r="CX8" s="316"/>
      <c r="CY8" s="316"/>
      <c r="CZ8" s="316"/>
      <c r="DA8" s="316"/>
      <c r="DB8" s="316"/>
      <c r="DC8" s="316"/>
      <c r="DD8" s="316"/>
      <c r="DE8" s="316"/>
    </row>
    <row r="9" spans="1:109" s="78" customFormat="1" ht="13.2" x14ac:dyDescent="0.2">
      <c r="A9" s="316"/>
      <c r="B9" s="316"/>
      <c r="C9" s="316"/>
      <c r="D9" s="316"/>
      <c r="E9" s="316"/>
      <c r="F9" s="316"/>
      <c r="G9" s="316"/>
      <c r="H9" s="316"/>
      <c r="I9" s="316"/>
      <c r="J9" s="316"/>
      <c r="K9" s="316"/>
      <c r="L9" s="316"/>
      <c r="M9" s="316"/>
      <c r="N9" s="316"/>
      <c r="O9" s="316"/>
      <c r="P9" s="316"/>
      <c r="Q9" s="316"/>
      <c r="R9" s="316"/>
      <c r="S9" s="316"/>
      <c r="T9" s="316"/>
      <c r="U9" s="316"/>
      <c r="V9" s="316"/>
      <c r="W9" s="316"/>
      <c r="X9" s="316"/>
      <c r="Y9" s="316"/>
      <c r="Z9" s="316"/>
      <c r="AA9" s="316"/>
      <c r="AB9" s="316"/>
      <c r="AC9" s="316"/>
      <c r="AD9" s="316"/>
      <c r="AE9" s="316"/>
      <c r="AF9" s="316"/>
      <c r="AG9" s="316"/>
      <c r="AH9" s="316"/>
      <c r="AI9" s="316"/>
      <c r="AJ9" s="316"/>
      <c r="AK9" s="316"/>
      <c r="AL9" s="316"/>
      <c r="AM9" s="316"/>
      <c r="AN9" s="316"/>
      <c r="AO9" s="316"/>
      <c r="AP9" s="316"/>
      <c r="AQ9" s="316"/>
      <c r="AR9" s="316"/>
      <c r="AS9" s="316"/>
      <c r="AT9" s="316"/>
      <c r="AU9" s="316"/>
      <c r="AV9" s="316"/>
      <c r="AW9" s="316"/>
      <c r="AX9" s="316"/>
      <c r="AY9" s="316"/>
      <c r="AZ9" s="316"/>
      <c r="BA9" s="316"/>
      <c r="BB9" s="316"/>
      <c r="BC9" s="316"/>
      <c r="BD9" s="316"/>
      <c r="BE9" s="316"/>
      <c r="BF9" s="316"/>
      <c r="BG9" s="316"/>
      <c r="BH9" s="316"/>
      <c r="BI9" s="316"/>
      <c r="BJ9" s="316"/>
      <c r="BK9" s="316"/>
      <c r="BL9" s="316"/>
      <c r="BM9" s="316"/>
      <c r="BN9" s="316"/>
      <c r="BO9" s="316"/>
      <c r="BP9" s="316"/>
      <c r="BQ9" s="316"/>
      <c r="BR9" s="316"/>
      <c r="BS9" s="316"/>
      <c r="BT9" s="316"/>
      <c r="BU9" s="316"/>
      <c r="BV9" s="316"/>
      <c r="BW9" s="316"/>
      <c r="BX9" s="316"/>
      <c r="BY9" s="316"/>
      <c r="BZ9" s="316"/>
      <c r="CA9" s="316"/>
      <c r="CB9" s="316"/>
      <c r="CC9" s="316"/>
      <c r="CD9" s="316"/>
      <c r="CE9" s="316"/>
      <c r="CF9" s="316"/>
      <c r="CG9" s="316"/>
      <c r="CH9" s="316"/>
      <c r="CI9" s="316"/>
      <c r="CJ9" s="316"/>
      <c r="CK9" s="316"/>
      <c r="CL9" s="316"/>
      <c r="CM9" s="316"/>
      <c r="CN9" s="316"/>
      <c r="CO9" s="316"/>
      <c r="CP9" s="316"/>
      <c r="CQ9" s="316"/>
      <c r="CR9" s="316"/>
      <c r="CS9" s="316"/>
      <c r="CT9" s="316"/>
      <c r="CU9" s="316"/>
      <c r="CV9" s="316"/>
      <c r="CW9" s="316"/>
      <c r="CX9" s="316"/>
      <c r="CY9" s="316"/>
      <c r="CZ9" s="316"/>
      <c r="DA9" s="316"/>
      <c r="DB9" s="316"/>
      <c r="DC9" s="316"/>
      <c r="DD9" s="316"/>
      <c r="DE9" s="316"/>
    </row>
    <row r="10" spans="1:109" s="78" customFormat="1" ht="13.2" x14ac:dyDescent="0.2">
      <c r="A10" s="316"/>
      <c r="B10" s="316"/>
      <c r="C10" s="316"/>
      <c r="D10" s="316"/>
      <c r="E10" s="316"/>
      <c r="F10" s="316"/>
      <c r="G10" s="316"/>
      <c r="H10" s="316"/>
      <c r="I10" s="316"/>
      <c r="J10" s="316"/>
      <c r="K10" s="316"/>
      <c r="L10" s="316"/>
      <c r="M10" s="316"/>
      <c r="N10" s="316"/>
      <c r="O10" s="316"/>
      <c r="P10" s="316"/>
      <c r="Q10" s="316"/>
      <c r="R10" s="316"/>
      <c r="S10" s="316"/>
      <c r="T10" s="316"/>
      <c r="U10" s="316"/>
      <c r="V10" s="316"/>
      <c r="W10" s="316"/>
      <c r="X10" s="316"/>
      <c r="Y10" s="316"/>
      <c r="Z10" s="316"/>
      <c r="AA10" s="316"/>
      <c r="AB10" s="316"/>
      <c r="AC10" s="316"/>
      <c r="AD10" s="316"/>
      <c r="AE10" s="316"/>
      <c r="AF10" s="316"/>
      <c r="AG10" s="316"/>
      <c r="AH10" s="316"/>
      <c r="AI10" s="316"/>
      <c r="AJ10" s="316"/>
      <c r="AK10" s="316"/>
      <c r="AL10" s="316"/>
      <c r="AM10" s="316"/>
      <c r="AN10" s="316"/>
      <c r="AO10" s="316"/>
      <c r="AP10" s="316"/>
      <c r="AQ10" s="316"/>
      <c r="AR10" s="316"/>
      <c r="AS10" s="316"/>
      <c r="AT10" s="316"/>
      <c r="AU10" s="316"/>
      <c r="AV10" s="316"/>
      <c r="AW10" s="316"/>
      <c r="AX10" s="316"/>
      <c r="AY10" s="316"/>
      <c r="AZ10" s="316"/>
      <c r="BA10" s="316"/>
      <c r="BB10" s="316"/>
      <c r="BC10" s="316"/>
      <c r="BD10" s="316"/>
      <c r="BE10" s="316"/>
      <c r="BF10" s="316"/>
      <c r="BG10" s="316"/>
      <c r="BH10" s="316"/>
      <c r="BI10" s="316"/>
      <c r="BJ10" s="316"/>
      <c r="BK10" s="316"/>
      <c r="BL10" s="316"/>
      <c r="BM10" s="316"/>
      <c r="BN10" s="316"/>
      <c r="BO10" s="316"/>
      <c r="BP10" s="316"/>
      <c r="BQ10" s="316"/>
      <c r="BR10" s="316"/>
      <c r="BS10" s="316"/>
      <c r="BT10" s="316"/>
      <c r="BU10" s="316"/>
      <c r="BV10" s="316"/>
      <c r="BW10" s="316"/>
      <c r="BX10" s="316"/>
      <c r="BY10" s="316"/>
      <c r="BZ10" s="316"/>
      <c r="CA10" s="316"/>
      <c r="CB10" s="316"/>
      <c r="CC10" s="316"/>
      <c r="CD10" s="316"/>
      <c r="CE10" s="316"/>
      <c r="CF10" s="316"/>
      <c r="CG10" s="316"/>
      <c r="CH10" s="316"/>
      <c r="CI10" s="316"/>
      <c r="CJ10" s="316"/>
      <c r="CK10" s="316"/>
      <c r="CL10" s="316"/>
      <c r="CM10" s="316"/>
      <c r="CN10" s="316"/>
      <c r="CO10" s="316"/>
      <c r="CP10" s="316"/>
      <c r="CQ10" s="316"/>
      <c r="CR10" s="316"/>
      <c r="CS10" s="316"/>
      <c r="CT10" s="316"/>
      <c r="CU10" s="316"/>
      <c r="CV10" s="316"/>
      <c r="CW10" s="316"/>
      <c r="CX10" s="316"/>
      <c r="CY10" s="316"/>
      <c r="CZ10" s="316"/>
      <c r="DA10" s="316"/>
      <c r="DB10" s="316"/>
      <c r="DC10" s="316"/>
      <c r="DD10" s="316"/>
      <c r="DE10" s="316"/>
    </row>
    <row r="11" spans="1:109" s="78" customFormat="1" ht="13.2" x14ac:dyDescent="0.2">
      <c r="A11" s="316"/>
      <c r="B11" s="316"/>
      <c r="C11" s="316"/>
      <c r="D11" s="316"/>
      <c r="E11" s="316"/>
      <c r="F11" s="316"/>
      <c r="G11" s="316"/>
      <c r="H11" s="316"/>
      <c r="I11" s="316"/>
      <c r="J11" s="316"/>
      <c r="K11" s="316"/>
      <c r="L11" s="316"/>
      <c r="M11" s="316"/>
      <c r="N11" s="316"/>
      <c r="O11" s="316"/>
      <c r="P11" s="316"/>
      <c r="Q11" s="316"/>
      <c r="R11" s="316"/>
      <c r="S11" s="316"/>
      <c r="T11" s="316"/>
      <c r="U11" s="316"/>
      <c r="V11" s="316"/>
      <c r="W11" s="316"/>
      <c r="X11" s="316"/>
      <c r="Y11" s="316"/>
      <c r="Z11" s="316"/>
      <c r="AA11" s="316"/>
      <c r="AB11" s="316"/>
      <c r="AC11" s="316"/>
      <c r="AD11" s="316"/>
      <c r="AE11" s="316"/>
      <c r="AF11" s="316"/>
      <c r="AG11" s="316"/>
      <c r="AH11" s="316"/>
      <c r="AI11" s="316"/>
      <c r="AJ11" s="316"/>
      <c r="AK11" s="316"/>
      <c r="AL11" s="316"/>
      <c r="AM11" s="316"/>
      <c r="AN11" s="316"/>
      <c r="AO11" s="316"/>
      <c r="AP11" s="316"/>
      <c r="AQ11" s="316"/>
      <c r="AR11" s="316"/>
      <c r="AS11" s="316"/>
      <c r="AT11" s="316"/>
      <c r="AU11" s="316"/>
      <c r="AV11" s="316"/>
      <c r="AW11" s="316"/>
      <c r="AX11" s="316"/>
      <c r="AY11" s="316"/>
      <c r="AZ11" s="316"/>
      <c r="BA11" s="316"/>
      <c r="BB11" s="316"/>
      <c r="BC11" s="316"/>
      <c r="BD11" s="316"/>
      <c r="BE11" s="316"/>
      <c r="BF11" s="316"/>
      <c r="BG11" s="316"/>
      <c r="BH11" s="316"/>
      <c r="BI11" s="316"/>
      <c r="BJ11" s="316"/>
      <c r="BK11" s="316"/>
      <c r="BL11" s="316"/>
      <c r="BM11" s="316"/>
      <c r="BN11" s="316"/>
      <c r="BO11" s="316"/>
      <c r="BP11" s="316"/>
      <c r="BQ11" s="316"/>
      <c r="BR11" s="316"/>
      <c r="BS11" s="316"/>
      <c r="BT11" s="316"/>
      <c r="BU11" s="316"/>
      <c r="BV11" s="316"/>
      <c r="BW11" s="316"/>
      <c r="BX11" s="316"/>
      <c r="BY11" s="316"/>
      <c r="BZ11" s="316"/>
      <c r="CA11" s="316"/>
      <c r="CB11" s="316"/>
      <c r="CC11" s="316"/>
      <c r="CD11" s="316"/>
      <c r="CE11" s="316"/>
      <c r="CF11" s="316"/>
      <c r="CG11" s="316"/>
      <c r="CH11" s="316"/>
      <c r="CI11" s="316"/>
      <c r="CJ11" s="316"/>
      <c r="CK11" s="316"/>
      <c r="CL11" s="316"/>
      <c r="CM11" s="316"/>
      <c r="CN11" s="316"/>
      <c r="CO11" s="316"/>
      <c r="CP11" s="316"/>
      <c r="CQ11" s="316"/>
      <c r="CR11" s="316"/>
      <c r="CS11" s="316"/>
      <c r="CT11" s="316"/>
      <c r="CU11" s="316"/>
      <c r="CV11" s="316"/>
      <c r="CW11" s="316"/>
      <c r="CX11" s="316"/>
      <c r="CY11" s="316"/>
      <c r="CZ11" s="316"/>
      <c r="DA11" s="316"/>
      <c r="DB11" s="316"/>
      <c r="DC11" s="316"/>
      <c r="DD11" s="316"/>
      <c r="DE11" s="316"/>
    </row>
    <row r="12" spans="1:109" s="78" customFormat="1" ht="13.2" x14ac:dyDescent="0.2">
      <c r="A12" s="316"/>
      <c r="B12" s="316"/>
      <c r="C12" s="316"/>
      <c r="D12" s="316"/>
      <c r="E12" s="316"/>
      <c r="F12" s="316"/>
      <c r="G12" s="316"/>
      <c r="H12" s="316"/>
      <c r="I12" s="316"/>
      <c r="J12" s="316"/>
      <c r="K12" s="316"/>
      <c r="L12" s="316"/>
      <c r="M12" s="316"/>
      <c r="N12" s="316"/>
      <c r="O12" s="316"/>
      <c r="P12" s="316"/>
      <c r="Q12" s="316"/>
      <c r="R12" s="316"/>
      <c r="S12" s="316"/>
      <c r="T12" s="316"/>
      <c r="U12" s="316"/>
      <c r="V12" s="316"/>
      <c r="W12" s="316"/>
      <c r="X12" s="316"/>
      <c r="Y12" s="316"/>
      <c r="Z12" s="316"/>
      <c r="AA12" s="316"/>
      <c r="AB12" s="316"/>
      <c r="AC12" s="316"/>
      <c r="AD12" s="316"/>
      <c r="AE12" s="316"/>
      <c r="AF12" s="316"/>
      <c r="AG12" s="316"/>
      <c r="AH12" s="316"/>
      <c r="AI12" s="316"/>
      <c r="AJ12" s="316"/>
      <c r="AK12" s="316"/>
      <c r="AL12" s="316"/>
      <c r="AM12" s="316"/>
      <c r="AN12" s="316"/>
      <c r="AO12" s="316"/>
      <c r="AP12" s="316"/>
      <c r="AQ12" s="316"/>
      <c r="AR12" s="316"/>
      <c r="AS12" s="316"/>
      <c r="AT12" s="316"/>
      <c r="AU12" s="316"/>
      <c r="AV12" s="316"/>
      <c r="AW12" s="316"/>
      <c r="AX12" s="316"/>
      <c r="AY12" s="316"/>
      <c r="AZ12" s="316"/>
      <c r="BA12" s="316"/>
      <c r="BB12" s="316"/>
      <c r="BC12" s="316"/>
      <c r="BD12" s="316"/>
      <c r="BE12" s="316"/>
      <c r="BF12" s="316"/>
      <c r="BG12" s="316"/>
      <c r="BH12" s="316"/>
      <c r="BI12" s="316"/>
      <c r="BJ12" s="316"/>
      <c r="BK12" s="316"/>
      <c r="BL12" s="316"/>
      <c r="BM12" s="316"/>
      <c r="BN12" s="316"/>
      <c r="BO12" s="316"/>
      <c r="BP12" s="316"/>
      <c r="BQ12" s="316"/>
      <c r="BR12" s="316"/>
      <c r="BS12" s="316"/>
      <c r="BT12" s="316"/>
      <c r="BU12" s="316"/>
      <c r="BV12" s="316"/>
      <c r="BW12" s="316"/>
      <c r="BX12" s="316"/>
      <c r="BY12" s="316"/>
      <c r="BZ12" s="316"/>
      <c r="CA12" s="316"/>
      <c r="CB12" s="316"/>
      <c r="CC12" s="316"/>
      <c r="CD12" s="316"/>
      <c r="CE12" s="316"/>
      <c r="CF12" s="316"/>
      <c r="CG12" s="316"/>
      <c r="CH12" s="316"/>
      <c r="CI12" s="316"/>
      <c r="CJ12" s="316"/>
      <c r="CK12" s="316"/>
      <c r="CL12" s="316"/>
      <c r="CM12" s="316"/>
      <c r="CN12" s="316"/>
      <c r="CO12" s="316"/>
      <c r="CP12" s="316"/>
      <c r="CQ12" s="316"/>
      <c r="CR12" s="316"/>
      <c r="CS12" s="316"/>
      <c r="CT12" s="316"/>
      <c r="CU12" s="316"/>
      <c r="CV12" s="316"/>
      <c r="CW12" s="316"/>
      <c r="CX12" s="316"/>
      <c r="CY12" s="316"/>
      <c r="CZ12" s="316"/>
      <c r="DA12" s="316"/>
      <c r="DB12" s="316"/>
      <c r="DC12" s="316"/>
      <c r="DD12" s="316"/>
      <c r="DE12" s="316"/>
    </row>
    <row r="13" spans="1:109" s="78" customFormat="1" ht="13.2" x14ac:dyDescent="0.2">
      <c r="A13" s="316"/>
      <c r="B13" s="316"/>
      <c r="C13" s="316"/>
      <c r="D13" s="316"/>
      <c r="E13" s="316"/>
      <c r="F13" s="316"/>
      <c r="G13" s="316"/>
      <c r="H13" s="316"/>
      <c r="I13" s="316"/>
      <c r="J13" s="316"/>
      <c r="K13" s="316"/>
      <c r="L13" s="316"/>
      <c r="M13" s="316"/>
      <c r="N13" s="316"/>
      <c r="O13" s="316"/>
      <c r="P13" s="316"/>
      <c r="Q13" s="316"/>
      <c r="R13" s="316"/>
      <c r="S13" s="316"/>
      <c r="T13" s="316"/>
      <c r="U13" s="316"/>
      <c r="V13" s="316"/>
      <c r="W13" s="316"/>
      <c r="X13" s="316"/>
      <c r="Y13" s="316"/>
      <c r="Z13" s="316"/>
      <c r="AA13" s="316"/>
      <c r="AB13" s="316"/>
      <c r="AC13" s="316"/>
      <c r="AD13" s="316"/>
      <c r="AE13" s="316"/>
      <c r="AF13" s="316"/>
      <c r="AG13" s="316"/>
      <c r="AH13" s="316"/>
      <c r="AI13" s="316"/>
      <c r="AJ13" s="316"/>
      <c r="AK13" s="316"/>
      <c r="AL13" s="316"/>
      <c r="AM13" s="316"/>
      <c r="AN13" s="316"/>
      <c r="AO13" s="316"/>
      <c r="AP13" s="316"/>
      <c r="AQ13" s="316"/>
      <c r="AR13" s="316"/>
      <c r="AS13" s="316"/>
      <c r="AT13" s="316"/>
      <c r="AU13" s="316"/>
      <c r="AV13" s="316"/>
      <c r="AW13" s="316"/>
      <c r="AX13" s="316"/>
      <c r="AY13" s="316"/>
      <c r="AZ13" s="316"/>
      <c r="BA13" s="316"/>
      <c r="BB13" s="316"/>
      <c r="BC13" s="316"/>
      <c r="BD13" s="316"/>
      <c r="BE13" s="316"/>
      <c r="BF13" s="316"/>
      <c r="BG13" s="316"/>
      <c r="BH13" s="316"/>
      <c r="BI13" s="316"/>
      <c r="BJ13" s="316"/>
      <c r="BK13" s="316"/>
      <c r="BL13" s="316"/>
      <c r="BM13" s="316"/>
      <c r="BN13" s="316"/>
      <c r="BO13" s="316"/>
      <c r="BP13" s="316"/>
      <c r="BQ13" s="316"/>
      <c r="BR13" s="316"/>
      <c r="BS13" s="316"/>
      <c r="BT13" s="316"/>
      <c r="BU13" s="316"/>
      <c r="BV13" s="316"/>
      <c r="BW13" s="316"/>
      <c r="BX13" s="316"/>
      <c r="BY13" s="316"/>
      <c r="BZ13" s="316"/>
      <c r="CA13" s="316"/>
      <c r="CB13" s="316"/>
      <c r="CC13" s="316"/>
      <c r="CD13" s="316"/>
      <c r="CE13" s="316"/>
      <c r="CF13" s="316"/>
      <c r="CG13" s="316"/>
      <c r="CH13" s="316"/>
      <c r="CI13" s="316"/>
      <c r="CJ13" s="316"/>
      <c r="CK13" s="316"/>
      <c r="CL13" s="316"/>
      <c r="CM13" s="316"/>
      <c r="CN13" s="316"/>
      <c r="CO13" s="316"/>
      <c r="CP13" s="316"/>
      <c r="CQ13" s="316"/>
      <c r="CR13" s="316"/>
      <c r="CS13" s="316"/>
      <c r="CT13" s="316"/>
      <c r="CU13" s="316"/>
      <c r="CV13" s="316"/>
      <c r="CW13" s="316"/>
      <c r="CX13" s="316"/>
      <c r="CY13" s="316"/>
      <c r="CZ13" s="316"/>
      <c r="DA13" s="316"/>
      <c r="DB13" s="316"/>
      <c r="DC13" s="316"/>
      <c r="DD13" s="316"/>
      <c r="DE13" s="316"/>
    </row>
    <row r="14" spans="1:109" s="78" customFormat="1" ht="13.2" x14ac:dyDescent="0.2">
      <c r="A14" s="316"/>
      <c r="B14" s="316"/>
      <c r="C14" s="316"/>
      <c r="D14" s="316"/>
      <c r="E14" s="316"/>
      <c r="F14" s="316"/>
      <c r="G14" s="316"/>
      <c r="H14" s="316"/>
      <c r="I14" s="316"/>
      <c r="J14" s="316"/>
      <c r="K14" s="316"/>
      <c r="L14" s="316"/>
      <c r="M14" s="316"/>
      <c r="N14" s="316"/>
      <c r="O14" s="316"/>
      <c r="P14" s="316"/>
      <c r="Q14" s="316"/>
      <c r="R14" s="316"/>
      <c r="S14" s="316"/>
      <c r="T14" s="316"/>
      <c r="U14" s="316"/>
      <c r="V14" s="316"/>
      <c r="W14" s="316"/>
      <c r="X14" s="316"/>
      <c r="Y14" s="316"/>
      <c r="Z14" s="316"/>
      <c r="AA14" s="316"/>
      <c r="AB14" s="316"/>
      <c r="AC14" s="316"/>
      <c r="AD14" s="316"/>
      <c r="AE14" s="316"/>
      <c r="AF14" s="316"/>
      <c r="AG14" s="316"/>
      <c r="AH14" s="316"/>
      <c r="AI14" s="316"/>
      <c r="AJ14" s="316"/>
      <c r="AK14" s="316"/>
      <c r="AL14" s="316"/>
      <c r="AM14" s="316"/>
      <c r="AN14" s="316"/>
      <c r="AO14" s="316"/>
      <c r="AP14" s="316"/>
      <c r="AQ14" s="316"/>
      <c r="AR14" s="316"/>
      <c r="AS14" s="316"/>
      <c r="AT14" s="316"/>
      <c r="AU14" s="316"/>
      <c r="AV14" s="316"/>
      <c r="AW14" s="316"/>
      <c r="AX14" s="316"/>
      <c r="AY14" s="316"/>
      <c r="AZ14" s="316"/>
      <c r="BA14" s="316"/>
      <c r="BB14" s="316"/>
      <c r="BC14" s="316"/>
      <c r="BD14" s="316"/>
      <c r="BE14" s="316"/>
      <c r="BF14" s="316"/>
      <c r="BG14" s="316"/>
      <c r="BH14" s="316"/>
      <c r="BI14" s="316"/>
      <c r="BJ14" s="316"/>
      <c r="BK14" s="316"/>
      <c r="BL14" s="316"/>
      <c r="BM14" s="316"/>
      <c r="BN14" s="316"/>
      <c r="BO14" s="316"/>
      <c r="BP14" s="316"/>
      <c r="BQ14" s="316"/>
      <c r="BR14" s="316"/>
      <c r="BS14" s="316"/>
      <c r="BT14" s="316"/>
      <c r="BU14" s="316"/>
      <c r="BV14" s="316"/>
      <c r="BW14" s="316"/>
      <c r="BX14" s="316"/>
      <c r="BY14" s="316"/>
      <c r="BZ14" s="316"/>
      <c r="CA14" s="316"/>
      <c r="CB14" s="316"/>
      <c r="CC14" s="316"/>
      <c r="CD14" s="316"/>
      <c r="CE14" s="316"/>
      <c r="CF14" s="316"/>
      <c r="CG14" s="316"/>
      <c r="CH14" s="316"/>
      <c r="CI14" s="316"/>
      <c r="CJ14" s="316"/>
      <c r="CK14" s="316"/>
      <c r="CL14" s="316"/>
      <c r="CM14" s="316"/>
      <c r="CN14" s="316"/>
      <c r="CO14" s="316"/>
      <c r="CP14" s="316"/>
      <c r="CQ14" s="316"/>
      <c r="CR14" s="316"/>
      <c r="CS14" s="316"/>
      <c r="CT14" s="316"/>
      <c r="CU14" s="316"/>
      <c r="CV14" s="316"/>
      <c r="CW14" s="316"/>
      <c r="CX14" s="316"/>
      <c r="CY14" s="316"/>
      <c r="CZ14" s="316"/>
      <c r="DA14" s="316"/>
      <c r="DB14" s="316"/>
      <c r="DC14" s="316"/>
      <c r="DD14" s="316"/>
      <c r="DE14" s="316"/>
    </row>
    <row r="15" spans="1:109" s="78" customFormat="1" ht="13.2" x14ac:dyDescent="0.2">
      <c r="A15" s="90"/>
      <c r="B15" s="316"/>
      <c r="C15" s="316"/>
      <c r="D15" s="316"/>
      <c r="E15" s="316"/>
      <c r="F15" s="316"/>
      <c r="G15" s="316"/>
      <c r="H15" s="316"/>
      <c r="I15" s="316"/>
      <c r="J15" s="316"/>
      <c r="K15" s="316"/>
      <c r="L15" s="316"/>
      <c r="M15" s="316"/>
      <c r="N15" s="316"/>
      <c r="O15" s="316"/>
      <c r="P15" s="316"/>
      <c r="Q15" s="316"/>
      <c r="R15" s="316"/>
      <c r="S15" s="316"/>
      <c r="T15" s="316"/>
      <c r="U15" s="316"/>
      <c r="V15" s="316"/>
      <c r="W15" s="316"/>
      <c r="X15" s="316"/>
      <c r="Y15" s="316"/>
      <c r="Z15" s="316"/>
      <c r="AA15" s="316"/>
      <c r="AB15" s="316"/>
      <c r="AC15" s="316"/>
      <c r="AD15" s="316"/>
      <c r="AE15" s="316"/>
      <c r="AF15" s="316"/>
      <c r="AG15" s="316"/>
      <c r="AH15" s="316"/>
      <c r="AI15" s="316"/>
      <c r="AJ15" s="316"/>
      <c r="AK15" s="316"/>
      <c r="AL15" s="316"/>
      <c r="AM15" s="316"/>
      <c r="AN15" s="316"/>
      <c r="AO15" s="316"/>
      <c r="AP15" s="316"/>
      <c r="AQ15" s="316"/>
      <c r="AR15" s="316"/>
      <c r="AS15" s="316"/>
      <c r="AT15" s="316"/>
      <c r="AU15" s="316"/>
      <c r="AV15" s="316"/>
      <c r="AW15" s="316"/>
      <c r="AX15" s="316"/>
      <c r="AY15" s="316"/>
      <c r="AZ15" s="316"/>
      <c r="BA15" s="316"/>
      <c r="BB15" s="316"/>
      <c r="BC15" s="316"/>
      <c r="BD15" s="316"/>
      <c r="BE15" s="316"/>
      <c r="BF15" s="316"/>
      <c r="BG15" s="316"/>
      <c r="BH15" s="316"/>
      <c r="BI15" s="316"/>
      <c r="BJ15" s="316"/>
      <c r="BK15" s="316"/>
      <c r="BL15" s="316"/>
      <c r="BM15" s="316"/>
      <c r="BN15" s="316"/>
      <c r="BO15" s="316"/>
      <c r="BP15" s="316"/>
      <c r="BQ15" s="316"/>
      <c r="BR15" s="316"/>
      <c r="BS15" s="316"/>
      <c r="BT15" s="316"/>
      <c r="BU15" s="316"/>
      <c r="BV15" s="316"/>
      <c r="BW15" s="316"/>
      <c r="BX15" s="316"/>
      <c r="BY15" s="316"/>
      <c r="BZ15" s="316"/>
      <c r="CA15" s="316"/>
      <c r="CB15" s="316"/>
      <c r="CC15" s="316"/>
      <c r="CD15" s="316"/>
      <c r="CE15" s="316"/>
      <c r="CF15" s="316"/>
      <c r="CG15" s="316"/>
      <c r="CH15" s="316"/>
      <c r="CI15" s="316"/>
      <c r="CJ15" s="316"/>
      <c r="CK15" s="316"/>
      <c r="CL15" s="316"/>
      <c r="CM15" s="316"/>
      <c r="CN15" s="316"/>
      <c r="CO15" s="316"/>
      <c r="CP15" s="316"/>
      <c r="CQ15" s="316"/>
      <c r="CR15" s="316"/>
      <c r="CS15" s="316"/>
      <c r="CT15" s="316"/>
      <c r="CU15" s="316"/>
      <c r="CV15" s="316"/>
      <c r="CW15" s="316"/>
      <c r="CX15" s="316"/>
      <c r="CY15" s="316"/>
      <c r="CZ15" s="316"/>
      <c r="DA15" s="316"/>
      <c r="DB15" s="316"/>
      <c r="DC15" s="316"/>
      <c r="DD15" s="316"/>
      <c r="DE15" s="316"/>
    </row>
    <row r="16" spans="1:109" s="78" customFormat="1" ht="13.2" x14ac:dyDescent="0.2">
      <c r="A16" s="90"/>
      <c r="B16" s="316"/>
      <c r="C16" s="316"/>
      <c r="D16" s="316"/>
      <c r="E16" s="316"/>
      <c r="F16" s="316"/>
      <c r="G16" s="316"/>
      <c r="H16" s="316"/>
      <c r="I16" s="316"/>
      <c r="J16" s="316"/>
      <c r="K16" s="316"/>
      <c r="L16" s="316"/>
      <c r="M16" s="316"/>
      <c r="N16" s="316"/>
      <c r="O16" s="316"/>
      <c r="P16" s="316"/>
      <c r="Q16" s="316"/>
      <c r="R16" s="316"/>
      <c r="S16" s="316"/>
      <c r="T16" s="316"/>
      <c r="U16" s="316"/>
      <c r="V16" s="316"/>
      <c r="W16" s="316"/>
      <c r="X16" s="316"/>
      <c r="Y16" s="316"/>
      <c r="Z16" s="316"/>
      <c r="AA16" s="316"/>
      <c r="AB16" s="316"/>
      <c r="AC16" s="316"/>
      <c r="AD16" s="316"/>
      <c r="AE16" s="316"/>
      <c r="AF16" s="316"/>
      <c r="AG16" s="316"/>
      <c r="AH16" s="316"/>
      <c r="AI16" s="316"/>
      <c r="AJ16" s="316"/>
      <c r="AK16" s="316"/>
      <c r="AL16" s="316"/>
      <c r="AM16" s="316"/>
      <c r="AN16" s="316"/>
      <c r="AO16" s="316"/>
      <c r="AP16" s="316"/>
      <c r="AQ16" s="316"/>
      <c r="AR16" s="316"/>
      <c r="AS16" s="316"/>
      <c r="AT16" s="316"/>
      <c r="AU16" s="316"/>
      <c r="AV16" s="316"/>
      <c r="AW16" s="316"/>
      <c r="AX16" s="316"/>
      <c r="AY16" s="316"/>
      <c r="AZ16" s="316"/>
      <c r="BA16" s="316"/>
      <c r="BB16" s="316"/>
      <c r="BC16" s="316"/>
      <c r="BD16" s="316"/>
      <c r="BE16" s="316"/>
      <c r="BF16" s="316"/>
      <c r="BG16" s="316"/>
      <c r="BH16" s="316"/>
      <c r="BI16" s="316"/>
      <c r="BJ16" s="316"/>
      <c r="BK16" s="316"/>
      <c r="BL16" s="316"/>
      <c r="BM16" s="316"/>
      <c r="BN16" s="316"/>
      <c r="BO16" s="316"/>
      <c r="BP16" s="316"/>
      <c r="BQ16" s="316"/>
      <c r="BR16" s="316"/>
      <c r="BS16" s="316"/>
      <c r="BT16" s="316"/>
      <c r="BU16" s="316"/>
      <c r="BV16" s="316"/>
      <c r="BW16" s="316"/>
      <c r="BX16" s="316"/>
      <c r="BY16" s="316"/>
      <c r="BZ16" s="316"/>
      <c r="CA16" s="316"/>
      <c r="CB16" s="316"/>
      <c r="CC16" s="316"/>
      <c r="CD16" s="316"/>
      <c r="CE16" s="316"/>
      <c r="CF16" s="316"/>
      <c r="CG16" s="316"/>
      <c r="CH16" s="316"/>
      <c r="CI16" s="316"/>
      <c r="CJ16" s="316"/>
      <c r="CK16" s="316"/>
      <c r="CL16" s="316"/>
      <c r="CM16" s="316"/>
      <c r="CN16" s="316"/>
      <c r="CO16" s="316"/>
      <c r="CP16" s="316"/>
      <c r="CQ16" s="316"/>
      <c r="CR16" s="316"/>
      <c r="CS16" s="316"/>
      <c r="CT16" s="316"/>
      <c r="CU16" s="316"/>
      <c r="CV16" s="316"/>
      <c r="CW16" s="316"/>
      <c r="CX16" s="316"/>
      <c r="CY16" s="316"/>
      <c r="CZ16" s="316"/>
      <c r="DA16" s="316"/>
      <c r="DB16" s="316"/>
      <c r="DC16" s="316"/>
      <c r="DD16" s="316"/>
      <c r="DE16" s="316"/>
    </row>
    <row r="17" spans="1:109" s="78" customFormat="1" ht="13.2" x14ac:dyDescent="0.2">
      <c r="A17" s="90"/>
      <c r="B17" s="316"/>
      <c r="C17" s="316"/>
      <c r="D17" s="316"/>
      <c r="E17" s="316"/>
      <c r="F17" s="316"/>
      <c r="G17" s="316"/>
      <c r="H17" s="316"/>
      <c r="I17" s="316"/>
      <c r="J17" s="316"/>
      <c r="K17" s="316"/>
      <c r="L17" s="316"/>
      <c r="M17" s="316"/>
      <c r="N17" s="316"/>
      <c r="O17" s="316"/>
      <c r="P17" s="316"/>
      <c r="Q17" s="316"/>
      <c r="R17" s="316"/>
      <c r="S17" s="316"/>
      <c r="T17" s="316"/>
      <c r="U17" s="316"/>
      <c r="V17" s="316"/>
      <c r="W17" s="316"/>
      <c r="X17" s="316"/>
      <c r="Y17" s="316"/>
      <c r="Z17" s="316"/>
      <c r="AA17" s="316"/>
      <c r="AB17" s="316"/>
      <c r="AC17" s="316"/>
      <c r="AD17" s="316"/>
      <c r="AE17" s="316"/>
      <c r="AF17" s="316"/>
      <c r="AG17" s="316"/>
      <c r="AH17" s="316"/>
      <c r="AI17" s="316"/>
      <c r="AJ17" s="316"/>
      <c r="AK17" s="316"/>
      <c r="AL17" s="316"/>
      <c r="AM17" s="316"/>
      <c r="AN17" s="316"/>
      <c r="AO17" s="316"/>
      <c r="AP17" s="316"/>
      <c r="AQ17" s="316"/>
      <c r="AR17" s="316"/>
      <c r="AS17" s="316"/>
      <c r="AT17" s="316"/>
      <c r="AU17" s="316"/>
      <c r="AV17" s="316"/>
      <c r="AW17" s="316"/>
      <c r="AX17" s="316"/>
      <c r="AY17" s="316"/>
      <c r="AZ17" s="316"/>
      <c r="BA17" s="316"/>
      <c r="BB17" s="316"/>
      <c r="BC17" s="316"/>
      <c r="BD17" s="316"/>
      <c r="BE17" s="316"/>
      <c r="BF17" s="316"/>
      <c r="BG17" s="316"/>
      <c r="BH17" s="316"/>
      <c r="BI17" s="316"/>
      <c r="BJ17" s="316"/>
      <c r="BK17" s="316"/>
      <c r="BL17" s="316"/>
      <c r="BM17" s="316"/>
      <c r="BN17" s="316"/>
      <c r="BO17" s="316"/>
      <c r="BP17" s="316"/>
      <c r="BQ17" s="316"/>
      <c r="BR17" s="316"/>
      <c r="BS17" s="316"/>
      <c r="BT17" s="316"/>
      <c r="BU17" s="316"/>
      <c r="BV17" s="316"/>
      <c r="BW17" s="316"/>
      <c r="BX17" s="316"/>
      <c r="BY17" s="316"/>
      <c r="BZ17" s="316"/>
      <c r="CA17" s="316"/>
      <c r="CB17" s="316"/>
      <c r="CC17" s="316"/>
      <c r="CD17" s="316"/>
      <c r="CE17" s="316"/>
      <c r="CF17" s="316"/>
      <c r="CG17" s="316"/>
      <c r="CH17" s="316"/>
      <c r="CI17" s="316"/>
      <c r="CJ17" s="316"/>
      <c r="CK17" s="316"/>
      <c r="CL17" s="316"/>
      <c r="CM17" s="316"/>
      <c r="CN17" s="316"/>
      <c r="CO17" s="316"/>
      <c r="CP17" s="316"/>
      <c r="CQ17" s="316"/>
      <c r="CR17" s="316"/>
      <c r="CS17" s="316"/>
      <c r="CT17" s="316"/>
      <c r="CU17" s="316"/>
      <c r="CV17" s="316"/>
      <c r="CW17" s="316"/>
      <c r="CX17" s="316"/>
      <c r="CY17" s="316"/>
      <c r="CZ17" s="316"/>
      <c r="DA17" s="316"/>
      <c r="DB17" s="316"/>
      <c r="DC17" s="316"/>
      <c r="DD17" s="316"/>
      <c r="DE17" s="316"/>
    </row>
    <row r="18" spans="1:109" s="78" customFormat="1" ht="13.2" x14ac:dyDescent="0.2">
      <c r="A18" s="90"/>
      <c r="B18" s="316"/>
      <c r="C18" s="316"/>
      <c r="D18" s="316"/>
      <c r="E18" s="316"/>
      <c r="F18" s="316"/>
      <c r="G18" s="316"/>
      <c r="H18" s="316"/>
      <c r="I18" s="316"/>
      <c r="J18" s="316"/>
      <c r="K18" s="316"/>
      <c r="L18" s="316"/>
      <c r="M18" s="316"/>
      <c r="N18" s="316"/>
      <c r="O18" s="316"/>
      <c r="P18" s="316"/>
      <c r="Q18" s="316"/>
      <c r="R18" s="316"/>
      <c r="S18" s="316"/>
      <c r="T18" s="316"/>
      <c r="U18" s="316"/>
      <c r="V18" s="316"/>
      <c r="W18" s="316"/>
      <c r="X18" s="316"/>
      <c r="Y18" s="316"/>
      <c r="Z18" s="316"/>
      <c r="AA18" s="316"/>
      <c r="AB18" s="316"/>
      <c r="AC18" s="316"/>
      <c r="AD18" s="316"/>
      <c r="AE18" s="316"/>
      <c r="AF18" s="316"/>
      <c r="AG18" s="316"/>
      <c r="AH18" s="316"/>
      <c r="AI18" s="316"/>
      <c r="AJ18" s="316"/>
      <c r="AK18" s="316"/>
      <c r="AL18" s="316"/>
      <c r="AM18" s="316"/>
      <c r="AN18" s="316"/>
      <c r="AO18" s="316"/>
      <c r="AP18" s="316"/>
      <c r="AQ18" s="316"/>
      <c r="AR18" s="316"/>
      <c r="AS18" s="316"/>
      <c r="AT18" s="316"/>
      <c r="AU18" s="316"/>
      <c r="AV18" s="316"/>
      <c r="AW18" s="316"/>
      <c r="AX18" s="316"/>
      <c r="AY18" s="316"/>
      <c r="AZ18" s="316"/>
      <c r="BA18" s="316"/>
      <c r="BB18" s="316"/>
      <c r="BC18" s="316"/>
      <c r="BD18" s="316"/>
      <c r="BE18" s="316"/>
      <c r="BF18" s="316"/>
      <c r="BG18" s="316"/>
      <c r="BH18" s="316"/>
      <c r="BI18" s="316"/>
      <c r="BJ18" s="316"/>
      <c r="BK18" s="316"/>
      <c r="BL18" s="316"/>
      <c r="BM18" s="316"/>
      <c r="BN18" s="316"/>
      <c r="BO18" s="316"/>
      <c r="BP18" s="316"/>
      <c r="BQ18" s="316"/>
      <c r="BR18" s="316"/>
      <c r="BS18" s="316"/>
      <c r="BT18" s="316"/>
      <c r="BU18" s="316"/>
      <c r="BV18" s="316"/>
      <c r="BW18" s="316"/>
      <c r="BX18" s="316"/>
      <c r="BY18" s="316"/>
      <c r="BZ18" s="316"/>
      <c r="CA18" s="316"/>
      <c r="CB18" s="316"/>
      <c r="CC18" s="316"/>
      <c r="CD18" s="316"/>
      <c r="CE18" s="316"/>
      <c r="CF18" s="316"/>
      <c r="CG18" s="316"/>
      <c r="CH18" s="316"/>
      <c r="CI18" s="316"/>
      <c r="CJ18" s="316"/>
      <c r="CK18" s="316"/>
      <c r="CL18" s="316"/>
      <c r="CM18" s="316"/>
      <c r="CN18" s="316"/>
      <c r="CO18" s="316"/>
      <c r="CP18" s="316"/>
      <c r="CQ18" s="316"/>
      <c r="CR18" s="316"/>
      <c r="CS18" s="316"/>
      <c r="CT18" s="316"/>
      <c r="CU18" s="316"/>
      <c r="CV18" s="316"/>
      <c r="CW18" s="316"/>
      <c r="CX18" s="316"/>
      <c r="CY18" s="316"/>
      <c r="CZ18" s="316"/>
      <c r="DA18" s="316"/>
      <c r="DB18" s="316"/>
      <c r="DC18" s="316"/>
      <c r="DD18" s="316"/>
      <c r="DE18" s="316"/>
    </row>
    <row r="19" spans="1:109" ht="13.2" x14ac:dyDescent="0.2">
      <c r="DD19" s="90"/>
      <c r="DE19" s="90"/>
    </row>
    <row r="20" spans="1:109" ht="13.2" x14ac:dyDescent="0.2">
      <c r="DD20" s="90"/>
      <c r="DE20" s="90"/>
    </row>
    <row r="21" spans="1:109" ht="17.25" customHeight="1" x14ac:dyDescent="0.2">
      <c r="B21" s="317"/>
      <c r="C21" s="86"/>
      <c r="D21" s="86"/>
      <c r="E21" s="86"/>
      <c r="F21" s="86"/>
      <c r="G21" s="86"/>
      <c r="H21" s="86"/>
      <c r="I21" s="86"/>
      <c r="J21" s="86"/>
      <c r="K21" s="86"/>
      <c r="L21" s="86"/>
      <c r="M21" s="86"/>
      <c r="N21" s="318"/>
      <c r="O21" s="86"/>
      <c r="P21" s="86"/>
      <c r="Q21" s="86"/>
      <c r="R21" s="86"/>
      <c r="S21" s="86"/>
      <c r="T21" s="86"/>
      <c r="U21" s="86"/>
      <c r="V21" s="86"/>
      <c r="W21" s="86"/>
      <c r="X21" s="86"/>
      <c r="Y21" s="86"/>
      <c r="Z21" s="86"/>
      <c r="AA21" s="86"/>
      <c r="AB21" s="86"/>
      <c r="AC21" s="86"/>
      <c r="AD21" s="86"/>
      <c r="AE21" s="86"/>
      <c r="AF21" s="86"/>
      <c r="AG21" s="86"/>
      <c r="AH21" s="86"/>
      <c r="AI21" s="86"/>
      <c r="AJ21" s="86"/>
      <c r="AK21" s="86"/>
      <c r="AL21" s="86"/>
      <c r="AM21" s="86"/>
      <c r="AN21" s="86"/>
      <c r="AO21" s="86"/>
      <c r="AP21" s="86"/>
      <c r="AQ21" s="86"/>
      <c r="AR21" s="86"/>
      <c r="AS21" s="86"/>
      <c r="AT21" s="318"/>
      <c r="AU21" s="86"/>
      <c r="AV21" s="86"/>
      <c r="AW21" s="86"/>
      <c r="AX21" s="86"/>
      <c r="AY21" s="86"/>
      <c r="AZ21" s="86"/>
      <c r="BA21" s="86"/>
      <c r="BB21" s="86"/>
      <c r="BC21" s="86"/>
      <c r="BD21" s="86"/>
      <c r="BE21" s="86"/>
      <c r="BF21" s="318"/>
      <c r="BG21" s="86"/>
      <c r="BH21" s="86"/>
      <c r="BI21" s="86"/>
      <c r="BJ21" s="86"/>
      <c r="BK21" s="86"/>
      <c r="BL21" s="86"/>
      <c r="BM21" s="86"/>
      <c r="BN21" s="86"/>
      <c r="BO21" s="86"/>
      <c r="BP21" s="86"/>
      <c r="BQ21" s="86"/>
      <c r="BR21" s="318"/>
      <c r="BS21" s="86"/>
      <c r="BT21" s="86"/>
      <c r="BU21" s="86"/>
      <c r="BV21" s="86"/>
      <c r="BW21" s="86"/>
      <c r="BX21" s="86"/>
      <c r="BY21" s="86"/>
      <c r="BZ21" s="86"/>
      <c r="CA21" s="86"/>
      <c r="CB21" s="86"/>
      <c r="CC21" s="86"/>
      <c r="CD21" s="318"/>
      <c r="CE21" s="86"/>
      <c r="CF21" s="86"/>
      <c r="CG21" s="86"/>
      <c r="CH21" s="86"/>
      <c r="CI21" s="86"/>
      <c r="CJ21" s="86"/>
      <c r="CK21" s="86"/>
      <c r="CL21" s="86"/>
      <c r="CM21" s="86"/>
      <c r="CN21" s="86"/>
      <c r="CO21" s="86"/>
      <c r="CP21" s="318"/>
      <c r="CQ21" s="86"/>
      <c r="CR21" s="86"/>
      <c r="CS21" s="86"/>
      <c r="CT21" s="86"/>
      <c r="CU21" s="86"/>
      <c r="CV21" s="86"/>
      <c r="CW21" s="86"/>
      <c r="CX21" s="86"/>
      <c r="CY21" s="86"/>
      <c r="CZ21" s="86"/>
      <c r="DA21" s="86"/>
      <c r="DB21" s="318"/>
      <c r="DC21" s="86"/>
      <c r="DD21" s="160"/>
      <c r="DE21" s="90"/>
    </row>
    <row r="22" spans="1:109" ht="17.25" customHeight="1" x14ac:dyDescent="0.2">
      <c r="B22" s="80"/>
    </row>
    <row r="23" spans="1:109" ht="13.2" x14ac:dyDescent="0.2">
      <c r="B23" s="80"/>
    </row>
    <row r="24" spans="1:109" ht="13.2" x14ac:dyDescent="0.2">
      <c r="B24" s="80"/>
    </row>
    <row r="25" spans="1:109" ht="13.2" x14ac:dyDescent="0.2">
      <c r="B25" s="80"/>
    </row>
    <row r="26" spans="1:109" ht="13.2" x14ac:dyDescent="0.2">
      <c r="B26" s="80"/>
    </row>
    <row r="27" spans="1:109" ht="13.2" x14ac:dyDescent="0.2">
      <c r="B27" s="80"/>
    </row>
    <row r="28" spans="1:109" ht="13.2" x14ac:dyDescent="0.2">
      <c r="B28" s="80"/>
    </row>
    <row r="29" spans="1:109" ht="13.2" x14ac:dyDescent="0.2">
      <c r="B29" s="80"/>
    </row>
    <row r="30" spans="1:109" ht="13.2" x14ac:dyDescent="0.2">
      <c r="B30" s="80"/>
    </row>
    <row r="31" spans="1:109" ht="13.2" x14ac:dyDescent="0.2">
      <c r="B31" s="80"/>
    </row>
    <row r="32" spans="1:109" ht="13.2" x14ac:dyDescent="0.2">
      <c r="B32" s="80"/>
    </row>
    <row r="33" spans="2:109" ht="13.2" x14ac:dyDescent="0.2">
      <c r="B33" s="80"/>
    </row>
    <row r="34" spans="2:109" ht="13.2" x14ac:dyDescent="0.2">
      <c r="B34" s="80"/>
    </row>
    <row r="35" spans="2:109" ht="13.2" x14ac:dyDescent="0.2">
      <c r="B35" s="80"/>
    </row>
    <row r="36" spans="2:109" ht="13.2" x14ac:dyDescent="0.2">
      <c r="B36" s="80"/>
    </row>
    <row r="37" spans="2:109" ht="13.2" x14ac:dyDescent="0.2">
      <c r="B37" s="80"/>
    </row>
    <row r="38" spans="2:109" ht="13.2" x14ac:dyDescent="0.2">
      <c r="B38" s="80"/>
    </row>
    <row r="39" spans="2:109" ht="13.2" x14ac:dyDescent="0.2">
      <c r="B39" s="89"/>
      <c r="C39" s="87"/>
      <c r="D39" s="87"/>
      <c r="E39" s="87"/>
      <c r="F39" s="87"/>
      <c r="G39" s="87"/>
      <c r="H39" s="87"/>
      <c r="I39" s="87"/>
      <c r="J39" s="87"/>
      <c r="K39" s="87"/>
      <c r="L39" s="87"/>
      <c r="M39" s="87"/>
      <c r="N39" s="87"/>
      <c r="O39" s="87"/>
      <c r="P39" s="87"/>
      <c r="Q39" s="87"/>
      <c r="R39" s="87"/>
      <c r="S39" s="87"/>
      <c r="T39" s="87"/>
      <c r="U39" s="87"/>
      <c r="V39" s="87"/>
      <c r="W39" s="87"/>
      <c r="X39" s="87"/>
      <c r="Y39" s="87"/>
      <c r="Z39" s="87"/>
      <c r="AA39" s="87"/>
      <c r="AB39" s="87"/>
      <c r="AC39" s="87"/>
      <c r="AD39" s="87"/>
      <c r="AE39" s="87"/>
      <c r="AF39" s="87"/>
      <c r="AG39" s="87"/>
      <c r="AH39" s="87"/>
      <c r="AI39" s="87"/>
      <c r="AJ39" s="87"/>
      <c r="AK39" s="87"/>
      <c r="AL39" s="87"/>
      <c r="AM39" s="87"/>
      <c r="AN39" s="87"/>
      <c r="AO39" s="87"/>
      <c r="AP39" s="87"/>
      <c r="AQ39" s="87"/>
      <c r="AR39" s="87"/>
      <c r="AS39" s="87"/>
      <c r="AT39" s="87"/>
      <c r="AU39" s="87"/>
      <c r="AV39" s="87"/>
      <c r="AW39" s="87"/>
      <c r="AX39" s="87"/>
      <c r="AY39" s="87"/>
      <c r="AZ39" s="87"/>
      <c r="BA39" s="87"/>
      <c r="BB39" s="87"/>
      <c r="BC39" s="87"/>
      <c r="BD39" s="87"/>
      <c r="BE39" s="87"/>
      <c r="BF39" s="87"/>
      <c r="BG39" s="87"/>
      <c r="BH39" s="87"/>
      <c r="BI39" s="87"/>
      <c r="BJ39" s="87"/>
      <c r="BK39" s="87"/>
      <c r="BL39" s="87"/>
      <c r="BM39" s="87"/>
      <c r="BN39" s="87"/>
      <c r="BO39" s="87"/>
      <c r="BP39" s="87"/>
      <c r="BQ39" s="87"/>
      <c r="BR39" s="87"/>
      <c r="BS39" s="87"/>
      <c r="BT39" s="87"/>
      <c r="BU39" s="87"/>
      <c r="BV39" s="87"/>
      <c r="BW39" s="87"/>
      <c r="BX39" s="87"/>
      <c r="BY39" s="87"/>
      <c r="BZ39" s="87"/>
      <c r="CA39" s="87"/>
      <c r="CB39" s="87"/>
      <c r="CC39" s="87"/>
      <c r="CD39" s="87"/>
      <c r="CE39" s="87"/>
      <c r="CF39" s="87"/>
      <c r="CG39" s="87"/>
      <c r="CH39" s="87"/>
      <c r="CI39" s="87"/>
      <c r="CJ39" s="87"/>
      <c r="CK39" s="87"/>
      <c r="CL39" s="87"/>
      <c r="CM39" s="87"/>
      <c r="CN39" s="87"/>
      <c r="CO39" s="87"/>
      <c r="CP39" s="87"/>
      <c r="CQ39" s="87"/>
      <c r="CR39" s="87"/>
      <c r="CS39" s="87"/>
      <c r="CT39" s="87"/>
      <c r="CU39" s="87"/>
      <c r="CV39" s="87"/>
      <c r="CW39" s="87"/>
      <c r="CX39" s="87"/>
      <c r="CY39" s="87"/>
      <c r="CZ39" s="87"/>
      <c r="DA39" s="87"/>
      <c r="DB39" s="87"/>
      <c r="DC39" s="87"/>
      <c r="DD39" s="165"/>
    </row>
    <row r="40" spans="2:109" ht="13.2" x14ac:dyDescent="0.2">
      <c r="B40" s="319"/>
      <c r="DD40" s="319"/>
      <c r="DE40" s="90"/>
    </row>
    <row r="41" spans="2:109" ht="16.2" x14ac:dyDescent="0.2">
      <c r="B41" s="82" t="s">
        <v>541</v>
      </c>
      <c r="C41" s="86"/>
      <c r="D41" s="86"/>
      <c r="E41" s="86"/>
      <c r="F41" s="86"/>
      <c r="G41" s="86"/>
      <c r="H41" s="86"/>
      <c r="I41" s="86"/>
      <c r="J41" s="86"/>
      <c r="K41" s="86"/>
      <c r="L41" s="86"/>
      <c r="M41" s="86"/>
      <c r="N41" s="86"/>
      <c r="O41" s="86"/>
      <c r="P41" s="86"/>
      <c r="Q41" s="86"/>
      <c r="R41" s="86"/>
      <c r="S41" s="86"/>
      <c r="T41" s="86"/>
      <c r="U41" s="86"/>
      <c r="V41" s="86"/>
      <c r="W41" s="86"/>
      <c r="X41" s="86"/>
      <c r="Y41" s="86"/>
      <c r="Z41" s="86"/>
      <c r="AA41" s="86"/>
      <c r="AB41" s="86"/>
      <c r="AC41" s="86"/>
      <c r="AD41" s="86"/>
      <c r="AE41" s="86"/>
      <c r="AF41" s="86"/>
      <c r="AG41" s="86"/>
      <c r="AH41" s="86"/>
      <c r="AI41" s="86"/>
      <c r="AJ41" s="86"/>
      <c r="AK41" s="86"/>
      <c r="AL41" s="86"/>
      <c r="AM41" s="86"/>
      <c r="AN41" s="86"/>
      <c r="AO41" s="86"/>
      <c r="AP41" s="86"/>
      <c r="AQ41" s="86"/>
      <c r="AR41" s="86"/>
      <c r="AS41" s="86"/>
      <c r="AT41" s="86"/>
      <c r="AU41" s="86"/>
      <c r="AV41" s="86"/>
      <c r="AW41" s="86"/>
      <c r="AX41" s="86"/>
      <c r="AY41" s="86"/>
      <c r="AZ41" s="86"/>
      <c r="BA41" s="86"/>
      <c r="BB41" s="86"/>
      <c r="BC41" s="86"/>
      <c r="BD41" s="86"/>
      <c r="BE41" s="86"/>
      <c r="BF41" s="86"/>
      <c r="BG41" s="86"/>
      <c r="BH41" s="86"/>
      <c r="BI41" s="86"/>
      <c r="BJ41" s="86"/>
      <c r="BK41" s="86"/>
      <c r="BL41" s="86"/>
      <c r="BM41" s="86"/>
      <c r="BN41" s="86"/>
      <c r="BO41" s="86"/>
      <c r="BP41" s="86"/>
      <c r="BQ41" s="86"/>
      <c r="BR41" s="86"/>
      <c r="BS41" s="86"/>
      <c r="BT41" s="86"/>
      <c r="BU41" s="86"/>
      <c r="BV41" s="86"/>
      <c r="BW41" s="86"/>
      <c r="BX41" s="86"/>
      <c r="BY41" s="86"/>
      <c r="BZ41" s="86"/>
      <c r="CA41" s="86"/>
      <c r="CB41" s="86"/>
      <c r="CC41" s="86"/>
      <c r="CD41" s="86"/>
      <c r="CE41" s="86"/>
      <c r="CF41" s="86"/>
      <c r="CG41" s="86"/>
      <c r="CH41" s="86"/>
      <c r="CI41" s="86"/>
      <c r="CJ41" s="86"/>
      <c r="CK41" s="86"/>
      <c r="CL41" s="86"/>
      <c r="CM41" s="86"/>
      <c r="CN41" s="86"/>
      <c r="CO41" s="86"/>
      <c r="CP41" s="86"/>
      <c r="CQ41" s="86"/>
      <c r="CR41" s="86"/>
      <c r="CS41" s="86"/>
      <c r="CT41" s="86"/>
      <c r="CU41" s="86"/>
      <c r="CV41" s="86"/>
      <c r="CW41" s="86"/>
      <c r="CX41" s="86"/>
      <c r="CY41" s="86"/>
      <c r="CZ41" s="86"/>
      <c r="DA41" s="86"/>
      <c r="DB41" s="86"/>
      <c r="DC41" s="86"/>
      <c r="DD41" s="160"/>
    </row>
    <row r="42" spans="2:109" ht="13.2" x14ac:dyDescent="0.2">
      <c r="B42" s="80"/>
      <c r="G42" s="320"/>
      <c r="I42" s="321"/>
      <c r="J42" s="321"/>
      <c r="K42" s="321"/>
      <c r="AM42" s="320"/>
      <c r="AN42" s="320" t="s">
        <v>542</v>
      </c>
      <c r="AP42" s="321"/>
      <c r="AQ42" s="321"/>
      <c r="AR42" s="321"/>
      <c r="AY42" s="320"/>
      <c r="BA42" s="321"/>
      <c r="BB42" s="321"/>
      <c r="BC42" s="321"/>
      <c r="BK42" s="320"/>
      <c r="BM42" s="321"/>
      <c r="BN42" s="321"/>
      <c r="BO42" s="321"/>
      <c r="BW42" s="320"/>
      <c r="BY42" s="321"/>
      <c r="BZ42" s="321"/>
      <c r="CA42" s="321"/>
      <c r="CI42" s="320"/>
      <c r="CK42" s="321"/>
      <c r="CL42" s="321"/>
      <c r="CM42" s="321"/>
      <c r="CU42" s="320"/>
      <c r="CW42" s="321"/>
      <c r="CX42" s="321"/>
      <c r="CY42" s="321"/>
    </row>
    <row r="43" spans="2:109" ht="13.5" customHeight="1" x14ac:dyDescent="0.2">
      <c r="B43" s="80"/>
      <c r="AN43" s="1106" t="s">
        <v>543</v>
      </c>
      <c r="AO43" s="1107"/>
      <c r="AP43" s="1107"/>
      <c r="AQ43" s="1107"/>
      <c r="AR43" s="1107"/>
      <c r="AS43" s="1107"/>
      <c r="AT43" s="1107"/>
      <c r="AU43" s="1107"/>
      <c r="AV43" s="1107"/>
      <c r="AW43" s="1107"/>
      <c r="AX43" s="1107"/>
      <c r="AY43" s="1107"/>
      <c r="AZ43" s="1107"/>
      <c r="BA43" s="1107"/>
      <c r="BB43" s="1107"/>
      <c r="BC43" s="1107"/>
      <c r="BD43" s="1107"/>
      <c r="BE43" s="1107"/>
      <c r="BF43" s="1107"/>
      <c r="BG43" s="1107"/>
      <c r="BH43" s="1107"/>
      <c r="BI43" s="1107"/>
      <c r="BJ43" s="1107"/>
      <c r="BK43" s="1107"/>
      <c r="BL43" s="1107"/>
      <c r="BM43" s="1107"/>
      <c r="BN43" s="1107"/>
      <c r="BO43" s="1107"/>
      <c r="BP43" s="1107"/>
      <c r="BQ43" s="1107"/>
      <c r="BR43" s="1107"/>
      <c r="BS43" s="1107"/>
      <c r="BT43" s="1107"/>
      <c r="BU43" s="1107"/>
      <c r="BV43" s="1107"/>
      <c r="BW43" s="1107"/>
      <c r="BX43" s="1107"/>
      <c r="BY43" s="1107"/>
      <c r="BZ43" s="1107"/>
      <c r="CA43" s="1107"/>
      <c r="CB43" s="1107"/>
      <c r="CC43" s="1107"/>
      <c r="CD43" s="1107"/>
      <c r="CE43" s="1107"/>
      <c r="CF43" s="1107"/>
      <c r="CG43" s="1107"/>
      <c r="CH43" s="1107"/>
      <c r="CI43" s="1107"/>
      <c r="CJ43" s="1107"/>
      <c r="CK43" s="1107"/>
      <c r="CL43" s="1107"/>
      <c r="CM43" s="1107"/>
      <c r="CN43" s="1107"/>
      <c r="CO43" s="1107"/>
      <c r="CP43" s="1107"/>
      <c r="CQ43" s="1107"/>
      <c r="CR43" s="1107"/>
      <c r="CS43" s="1107"/>
      <c r="CT43" s="1107"/>
      <c r="CU43" s="1107"/>
      <c r="CV43" s="1107"/>
      <c r="CW43" s="1107"/>
      <c r="CX43" s="1107"/>
      <c r="CY43" s="1107"/>
      <c r="CZ43" s="1107"/>
      <c r="DA43" s="1107"/>
      <c r="DB43" s="1107"/>
      <c r="DC43" s="1108"/>
    </row>
    <row r="44" spans="2:109" ht="13.2" x14ac:dyDescent="0.2">
      <c r="B44" s="80"/>
      <c r="AN44" s="1109"/>
      <c r="AO44" s="1110"/>
      <c r="AP44" s="1110"/>
      <c r="AQ44" s="1110"/>
      <c r="AR44" s="1110"/>
      <c r="AS44" s="1110"/>
      <c r="AT44" s="1110"/>
      <c r="AU44" s="1110"/>
      <c r="AV44" s="1110"/>
      <c r="AW44" s="1110"/>
      <c r="AX44" s="1110"/>
      <c r="AY44" s="1110"/>
      <c r="AZ44" s="1110"/>
      <c r="BA44" s="1110"/>
      <c r="BB44" s="1110"/>
      <c r="BC44" s="1110"/>
      <c r="BD44" s="1110"/>
      <c r="BE44" s="1110"/>
      <c r="BF44" s="1110"/>
      <c r="BG44" s="1110"/>
      <c r="BH44" s="1110"/>
      <c r="BI44" s="1110"/>
      <c r="BJ44" s="1110"/>
      <c r="BK44" s="1110"/>
      <c r="BL44" s="1110"/>
      <c r="BM44" s="1110"/>
      <c r="BN44" s="1110"/>
      <c r="BO44" s="1110"/>
      <c r="BP44" s="1110"/>
      <c r="BQ44" s="1110"/>
      <c r="BR44" s="1110"/>
      <c r="BS44" s="1110"/>
      <c r="BT44" s="1110"/>
      <c r="BU44" s="1110"/>
      <c r="BV44" s="1110"/>
      <c r="BW44" s="1110"/>
      <c r="BX44" s="1110"/>
      <c r="BY44" s="1110"/>
      <c r="BZ44" s="1110"/>
      <c r="CA44" s="1110"/>
      <c r="CB44" s="1110"/>
      <c r="CC44" s="1110"/>
      <c r="CD44" s="1110"/>
      <c r="CE44" s="1110"/>
      <c r="CF44" s="1110"/>
      <c r="CG44" s="1110"/>
      <c r="CH44" s="1110"/>
      <c r="CI44" s="1110"/>
      <c r="CJ44" s="1110"/>
      <c r="CK44" s="1110"/>
      <c r="CL44" s="1110"/>
      <c r="CM44" s="1110"/>
      <c r="CN44" s="1110"/>
      <c r="CO44" s="1110"/>
      <c r="CP44" s="1110"/>
      <c r="CQ44" s="1110"/>
      <c r="CR44" s="1110"/>
      <c r="CS44" s="1110"/>
      <c r="CT44" s="1110"/>
      <c r="CU44" s="1110"/>
      <c r="CV44" s="1110"/>
      <c r="CW44" s="1110"/>
      <c r="CX44" s="1110"/>
      <c r="CY44" s="1110"/>
      <c r="CZ44" s="1110"/>
      <c r="DA44" s="1110"/>
      <c r="DB44" s="1110"/>
      <c r="DC44" s="1111"/>
    </row>
    <row r="45" spans="2:109" ht="13.2" x14ac:dyDescent="0.2">
      <c r="B45" s="80"/>
      <c r="AN45" s="1109"/>
      <c r="AO45" s="1110"/>
      <c r="AP45" s="1110"/>
      <c r="AQ45" s="1110"/>
      <c r="AR45" s="1110"/>
      <c r="AS45" s="1110"/>
      <c r="AT45" s="1110"/>
      <c r="AU45" s="1110"/>
      <c r="AV45" s="1110"/>
      <c r="AW45" s="1110"/>
      <c r="AX45" s="1110"/>
      <c r="AY45" s="1110"/>
      <c r="AZ45" s="1110"/>
      <c r="BA45" s="1110"/>
      <c r="BB45" s="1110"/>
      <c r="BC45" s="1110"/>
      <c r="BD45" s="1110"/>
      <c r="BE45" s="1110"/>
      <c r="BF45" s="1110"/>
      <c r="BG45" s="1110"/>
      <c r="BH45" s="1110"/>
      <c r="BI45" s="1110"/>
      <c r="BJ45" s="1110"/>
      <c r="BK45" s="1110"/>
      <c r="BL45" s="1110"/>
      <c r="BM45" s="1110"/>
      <c r="BN45" s="1110"/>
      <c r="BO45" s="1110"/>
      <c r="BP45" s="1110"/>
      <c r="BQ45" s="1110"/>
      <c r="BR45" s="1110"/>
      <c r="BS45" s="1110"/>
      <c r="BT45" s="1110"/>
      <c r="BU45" s="1110"/>
      <c r="BV45" s="1110"/>
      <c r="BW45" s="1110"/>
      <c r="BX45" s="1110"/>
      <c r="BY45" s="1110"/>
      <c r="BZ45" s="1110"/>
      <c r="CA45" s="1110"/>
      <c r="CB45" s="1110"/>
      <c r="CC45" s="1110"/>
      <c r="CD45" s="1110"/>
      <c r="CE45" s="1110"/>
      <c r="CF45" s="1110"/>
      <c r="CG45" s="1110"/>
      <c r="CH45" s="1110"/>
      <c r="CI45" s="1110"/>
      <c r="CJ45" s="1110"/>
      <c r="CK45" s="1110"/>
      <c r="CL45" s="1110"/>
      <c r="CM45" s="1110"/>
      <c r="CN45" s="1110"/>
      <c r="CO45" s="1110"/>
      <c r="CP45" s="1110"/>
      <c r="CQ45" s="1110"/>
      <c r="CR45" s="1110"/>
      <c r="CS45" s="1110"/>
      <c r="CT45" s="1110"/>
      <c r="CU45" s="1110"/>
      <c r="CV45" s="1110"/>
      <c r="CW45" s="1110"/>
      <c r="CX45" s="1110"/>
      <c r="CY45" s="1110"/>
      <c r="CZ45" s="1110"/>
      <c r="DA45" s="1110"/>
      <c r="DB45" s="1110"/>
      <c r="DC45" s="1111"/>
    </row>
    <row r="46" spans="2:109" ht="13.2" x14ac:dyDescent="0.2">
      <c r="B46" s="80"/>
      <c r="AN46" s="1109"/>
      <c r="AO46" s="1110"/>
      <c r="AP46" s="1110"/>
      <c r="AQ46" s="1110"/>
      <c r="AR46" s="1110"/>
      <c r="AS46" s="1110"/>
      <c r="AT46" s="1110"/>
      <c r="AU46" s="1110"/>
      <c r="AV46" s="1110"/>
      <c r="AW46" s="1110"/>
      <c r="AX46" s="1110"/>
      <c r="AY46" s="1110"/>
      <c r="AZ46" s="1110"/>
      <c r="BA46" s="1110"/>
      <c r="BB46" s="1110"/>
      <c r="BC46" s="1110"/>
      <c r="BD46" s="1110"/>
      <c r="BE46" s="1110"/>
      <c r="BF46" s="1110"/>
      <c r="BG46" s="1110"/>
      <c r="BH46" s="1110"/>
      <c r="BI46" s="1110"/>
      <c r="BJ46" s="1110"/>
      <c r="BK46" s="1110"/>
      <c r="BL46" s="1110"/>
      <c r="BM46" s="1110"/>
      <c r="BN46" s="1110"/>
      <c r="BO46" s="1110"/>
      <c r="BP46" s="1110"/>
      <c r="BQ46" s="1110"/>
      <c r="BR46" s="1110"/>
      <c r="BS46" s="1110"/>
      <c r="BT46" s="1110"/>
      <c r="BU46" s="1110"/>
      <c r="BV46" s="1110"/>
      <c r="BW46" s="1110"/>
      <c r="BX46" s="1110"/>
      <c r="BY46" s="1110"/>
      <c r="BZ46" s="1110"/>
      <c r="CA46" s="1110"/>
      <c r="CB46" s="1110"/>
      <c r="CC46" s="1110"/>
      <c r="CD46" s="1110"/>
      <c r="CE46" s="1110"/>
      <c r="CF46" s="1110"/>
      <c r="CG46" s="1110"/>
      <c r="CH46" s="1110"/>
      <c r="CI46" s="1110"/>
      <c r="CJ46" s="1110"/>
      <c r="CK46" s="1110"/>
      <c r="CL46" s="1110"/>
      <c r="CM46" s="1110"/>
      <c r="CN46" s="1110"/>
      <c r="CO46" s="1110"/>
      <c r="CP46" s="1110"/>
      <c r="CQ46" s="1110"/>
      <c r="CR46" s="1110"/>
      <c r="CS46" s="1110"/>
      <c r="CT46" s="1110"/>
      <c r="CU46" s="1110"/>
      <c r="CV46" s="1110"/>
      <c r="CW46" s="1110"/>
      <c r="CX46" s="1110"/>
      <c r="CY46" s="1110"/>
      <c r="CZ46" s="1110"/>
      <c r="DA46" s="1110"/>
      <c r="DB46" s="1110"/>
      <c r="DC46" s="1111"/>
    </row>
    <row r="47" spans="2:109" ht="13.2" x14ac:dyDescent="0.2">
      <c r="B47" s="80"/>
      <c r="AN47" s="1112"/>
      <c r="AO47" s="1113"/>
      <c r="AP47" s="1113"/>
      <c r="AQ47" s="1113"/>
      <c r="AR47" s="1113"/>
      <c r="AS47" s="1113"/>
      <c r="AT47" s="1113"/>
      <c r="AU47" s="1113"/>
      <c r="AV47" s="1113"/>
      <c r="AW47" s="1113"/>
      <c r="AX47" s="1113"/>
      <c r="AY47" s="1113"/>
      <c r="AZ47" s="1113"/>
      <c r="BA47" s="1113"/>
      <c r="BB47" s="1113"/>
      <c r="BC47" s="1113"/>
      <c r="BD47" s="1113"/>
      <c r="BE47" s="1113"/>
      <c r="BF47" s="1113"/>
      <c r="BG47" s="1113"/>
      <c r="BH47" s="1113"/>
      <c r="BI47" s="1113"/>
      <c r="BJ47" s="1113"/>
      <c r="BK47" s="1113"/>
      <c r="BL47" s="1113"/>
      <c r="BM47" s="1113"/>
      <c r="BN47" s="1113"/>
      <c r="BO47" s="1113"/>
      <c r="BP47" s="1113"/>
      <c r="BQ47" s="1113"/>
      <c r="BR47" s="1113"/>
      <c r="BS47" s="1113"/>
      <c r="BT47" s="1113"/>
      <c r="BU47" s="1113"/>
      <c r="BV47" s="1113"/>
      <c r="BW47" s="1113"/>
      <c r="BX47" s="1113"/>
      <c r="BY47" s="1113"/>
      <c r="BZ47" s="1113"/>
      <c r="CA47" s="1113"/>
      <c r="CB47" s="1113"/>
      <c r="CC47" s="1113"/>
      <c r="CD47" s="1113"/>
      <c r="CE47" s="1113"/>
      <c r="CF47" s="1113"/>
      <c r="CG47" s="1113"/>
      <c r="CH47" s="1113"/>
      <c r="CI47" s="1113"/>
      <c r="CJ47" s="1113"/>
      <c r="CK47" s="1113"/>
      <c r="CL47" s="1113"/>
      <c r="CM47" s="1113"/>
      <c r="CN47" s="1113"/>
      <c r="CO47" s="1113"/>
      <c r="CP47" s="1113"/>
      <c r="CQ47" s="1113"/>
      <c r="CR47" s="1113"/>
      <c r="CS47" s="1113"/>
      <c r="CT47" s="1113"/>
      <c r="CU47" s="1113"/>
      <c r="CV47" s="1113"/>
      <c r="CW47" s="1113"/>
      <c r="CX47" s="1113"/>
      <c r="CY47" s="1113"/>
      <c r="CZ47" s="1113"/>
      <c r="DA47" s="1113"/>
      <c r="DB47" s="1113"/>
      <c r="DC47" s="1114"/>
    </row>
    <row r="48" spans="2:109" ht="13.2" x14ac:dyDescent="0.2">
      <c r="B48" s="80"/>
      <c r="H48" s="322"/>
      <c r="I48" s="322"/>
      <c r="J48" s="322"/>
      <c r="AN48" s="322"/>
      <c r="AO48" s="322"/>
      <c r="AP48" s="322"/>
      <c r="AZ48" s="322"/>
      <c r="BA48" s="322"/>
      <c r="BB48" s="322"/>
      <c r="BL48" s="322"/>
      <c r="BM48" s="322"/>
      <c r="BN48" s="322"/>
      <c r="BX48" s="322"/>
      <c r="BY48" s="322"/>
      <c r="BZ48" s="322"/>
      <c r="CJ48" s="322"/>
      <c r="CK48" s="322"/>
      <c r="CL48" s="322"/>
      <c r="CV48" s="322"/>
      <c r="CW48" s="322"/>
      <c r="CX48" s="322"/>
    </row>
    <row r="49" spans="1:109" ht="13.2" x14ac:dyDescent="0.2">
      <c r="B49" s="80"/>
      <c r="AN49" s="90" t="s">
        <v>544</v>
      </c>
    </row>
    <row r="50" spans="1:109" ht="13.2" x14ac:dyDescent="0.2">
      <c r="B50" s="80"/>
      <c r="G50" s="1115"/>
      <c r="H50" s="1115"/>
      <c r="I50" s="1115"/>
      <c r="J50" s="1115"/>
      <c r="K50" s="323"/>
      <c r="L50" s="323"/>
      <c r="M50" s="324"/>
      <c r="N50" s="324"/>
      <c r="AN50" s="1116"/>
      <c r="AO50" s="1117"/>
      <c r="AP50" s="1117"/>
      <c r="AQ50" s="1117"/>
      <c r="AR50" s="1117"/>
      <c r="AS50" s="1117"/>
      <c r="AT50" s="1117"/>
      <c r="AU50" s="1117"/>
      <c r="AV50" s="1117"/>
      <c r="AW50" s="1117"/>
      <c r="AX50" s="1117"/>
      <c r="AY50" s="1117"/>
      <c r="AZ50" s="1117"/>
      <c r="BA50" s="1117"/>
      <c r="BB50" s="1117"/>
      <c r="BC50" s="1117"/>
      <c r="BD50" s="1117"/>
      <c r="BE50" s="1117"/>
      <c r="BF50" s="1117"/>
      <c r="BG50" s="1117"/>
      <c r="BH50" s="1117"/>
      <c r="BI50" s="1117"/>
      <c r="BJ50" s="1117"/>
      <c r="BK50" s="1117"/>
      <c r="BL50" s="1117"/>
      <c r="BM50" s="1117"/>
      <c r="BN50" s="1117"/>
      <c r="BO50" s="1118"/>
      <c r="BP50" s="1119" t="s">
        <v>524</v>
      </c>
      <c r="BQ50" s="1119"/>
      <c r="BR50" s="1119"/>
      <c r="BS50" s="1119"/>
      <c r="BT50" s="1119"/>
      <c r="BU50" s="1119"/>
      <c r="BV50" s="1119"/>
      <c r="BW50" s="1119"/>
      <c r="BX50" s="1119" t="s">
        <v>525</v>
      </c>
      <c r="BY50" s="1119"/>
      <c r="BZ50" s="1119"/>
      <c r="CA50" s="1119"/>
      <c r="CB50" s="1119"/>
      <c r="CC50" s="1119"/>
      <c r="CD50" s="1119"/>
      <c r="CE50" s="1119"/>
      <c r="CF50" s="1119" t="s">
        <v>526</v>
      </c>
      <c r="CG50" s="1119"/>
      <c r="CH50" s="1119"/>
      <c r="CI50" s="1119"/>
      <c r="CJ50" s="1119"/>
      <c r="CK50" s="1119"/>
      <c r="CL50" s="1119"/>
      <c r="CM50" s="1119"/>
      <c r="CN50" s="1119" t="s">
        <v>527</v>
      </c>
      <c r="CO50" s="1119"/>
      <c r="CP50" s="1119"/>
      <c r="CQ50" s="1119"/>
      <c r="CR50" s="1119"/>
      <c r="CS50" s="1119"/>
      <c r="CT50" s="1119"/>
      <c r="CU50" s="1119"/>
      <c r="CV50" s="1119" t="s">
        <v>528</v>
      </c>
      <c r="CW50" s="1119"/>
      <c r="CX50" s="1119"/>
      <c r="CY50" s="1119"/>
      <c r="CZ50" s="1119"/>
      <c r="DA50" s="1119"/>
      <c r="DB50" s="1119"/>
      <c r="DC50" s="1119"/>
    </row>
    <row r="51" spans="1:109" ht="13.5" customHeight="1" x14ac:dyDescent="0.2">
      <c r="B51" s="80"/>
      <c r="G51" s="1125"/>
      <c r="H51" s="1125"/>
      <c r="I51" s="1123"/>
      <c r="J51" s="1123"/>
      <c r="K51" s="1121"/>
      <c r="L51" s="1121"/>
      <c r="M51" s="1121"/>
      <c r="N51" s="1121"/>
      <c r="AM51" s="322"/>
      <c r="AN51" s="1122" t="s">
        <v>545</v>
      </c>
      <c r="AO51" s="1122"/>
      <c r="AP51" s="1122"/>
      <c r="AQ51" s="1122"/>
      <c r="AR51" s="1122"/>
      <c r="AS51" s="1122"/>
      <c r="AT51" s="1122"/>
      <c r="AU51" s="1122"/>
      <c r="AV51" s="1122"/>
      <c r="AW51" s="1122"/>
      <c r="AX51" s="1122"/>
      <c r="AY51" s="1122"/>
      <c r="AZ51" s="1122"/>
      <c r="BA51" s="1122"/>
      <c r="BB51" s="1122" t="s">
        <v>546</v>
      </c>
      <c r="BC51" s="1122"/>
      <c r="BD51" s="1122"/>
      <c r="BE51" s="1122"/>
      <c r="BF51" s="1122"/>
      <c r="BG51" s="1122"/>
      <c r="BH51" s="1122"/>
      <c r="BI51" s="1122"/>
      <c r="BJ51" s="1122"/>
      <c r="BK51" s="1122"/>
      <c r="BL51" s="1122"/>
      <c r="BM51" s="1122"/>
      <c r="BN51" s="1122"/>
      <c r="BO51" s="1122"/>
      <c r="BP51" s="1120">
        <v>26.9</v>
      </c>
      <c r="BQ51" s="1120"/>
      <c r="BR51" s="1120"/>
      <c r="BS51" s="1120"/>
      <c r="BT51" s="1120"/>
      <c r="BU51" s="1120"/>
      <c r="BV51" s="1120"/>
      <c r="BW51" s="1120"/>
      <c r="BX51" s="1120">
        <v>22.9</v>
      </c>
      <c r="BY51" s="1120"/>
      <c r="BZ51" s="1120"/>
      <c r="CA51" s="1120"/>
      <c r="CB51" s="1120"/>
      <c r="CC51" s="1120"/>
      <c r="CD51" s="1120"/>
      <c r="CE51" s="1120"/>
      <c r="CF51" s="1120">
        <v>20</v>
      </c>
      <c r="CG51" s="1120"/>
      <c r="CH51" s="1120"/>
      <c r="CI51" s="1120"/>
      <c r="CJ51" s="1120"/>
      <c r="CK51" s="1120"/>
      <c r="CL51" s="1120"/>
      <c r="CM51" s="1120"/>
      <c r="CN51" s="1120">
        <v>13.4</v>
      </c>
      <c r="CO51" s="1120"/>
      <c r="CP51" s="1120"/>
      <c r="CQ51" s="1120"/>
      <c r="CR51" s="1120"/>
      <c r="CS51" s="1120"/>
      <c r="CT51" s="1120"/>
      <c r="CU51" s="1120"/>
      <c r="CV51" s="1120">
        <v>3.3</v>
      </c>
      <c r="CW51" s="1120"/>
      <c r="CX51" s="1120"/>
      <c r="CY51" s="1120"/>
      <c r="CZ51" s="1120"/>
      <c r="DA51" s="1120"/>
      <c r="DB51" s="1120"/>
      <c r="DC51" s="1120"/>
    </row>
    <row r="52" spans="1:109" ht="13.2" x14ac:dyDescent="0.2">
      <c r="B52" s="80"/>
      <c r="G52" s="1125"/>
      <c r="H52" s="1125"/>
      <c r="I52" s="1123"/>
      <c r="J52" s="1123"/>
      <c r="K52" s="1121"/>
      <c r="L52" s="1121"/>
      <c r="M52" s="1121"/>
      <c r="N52" s="1121"/>
      <c r="AM52" s="322"/>
      <c r="AN52" s="1122"/>
      <c r="AO52" s="1122"/>
      <c r="AP52" s="1122"/>
      <c r="AQ52" s="1122"/>
      <c r="AR52" s="1122"/>
      <c r="AS52" s="1122"/>
      <c r="AT52" s="1122"/>
      <c r="AU52" s="1122"/>
      <c r="AV52" s="1122"/>
      <c r="AW52" s="1122"/>
      <c r="AX52" s="1122"/>
      <c r="AY52" s="1122"/>
      <c r="AZ52" s="1122"/>
      <c r="BA52" s="1122"/>
      <c r="BB52" s="1122"/>
      <c r="BC52" s="1122"/>
      <c r="BD52" s="1122"/>
      <c r="BE52" s="1122"/>
      <c r="BF52" s="1122"/>
      <c r="BG52" s="1122"/>
      <c r="BH52" s="1122"/>
      <c r="BI52" s="1122"/>
      <c r="BJ52" s="1122"/>
      <c r="BK52" s="1122"/>
      <c r="BL52" s="1122"/>
      <c r="BM52" s="1122"/>
      <c r="BN52" s="1122"/>
      <c r="BO52" s="1122"/>
      <c r="BP52" s="1120"/>
      <c r="BQ52" s="1120"/>
      <c r="BR52" s="1120"/>
      <c r="BS52" s="1120"/>
      <c r="BT52" s="1120"/>
      <c r="BU52" s="1120"/>
      <c r="BV52" s="1120"/>
      <c r="BW52" s="1120"/>
      <c r="BX52" s="1120"/>
      <c r="BY52" s="1120"/>
      <c r="BZ52" s="1120"/>
      <c r="CA52" s="1120"/>
      <c r="CB52" s="1120"/>
      <c r="CC52" s="1120"/>
      <c r="CD52" s="1120"/>
      <c r="CE52" s="1120"/>
      <c r="CF52" s="1120"/>
      <c r="CG52" s="1120"/>
      <c r="CH52" s="1120"/>
      <c r="CI52" s="1120"/>
      <c r="CJ52" s="1120"/>
      <c r="CK52" s="1120"/>
      <c r="CL52" s="1120"/>
      <c r="CM52" s="1120"/>
      <c r="CN52" s="1120"/>
      <c r="CO52" s="1120"/>
      <c r="CP52" s="1120"/>
      <c r="CQ52" s="1120"/>
      <c r="CR52" s="1120"/>
      <c r="CS52" s="1120"/>
      <c r="CT52" s="1120"/>
      <c r="CU52" s="1120"/>
      <c r="CV52" s="1120"/>
      <c r="CW52" s="1120"/>
      <c r="CX52" s="1120"/>
      <c r="CY52" s="1120"/>
      <c r="CZ52" s="1120"/>
      <c r="DA52" s="1120"/>
      <c r="DB52" s="1120"/>
      <c r="DC52" s="1120"/>
    </row>
    <row r="53" spans="1:109" ht="13.2" x14ac:dyDescent="0.2">
      <c r="A53" s="321"/>
      <c r="B53" s="80"/>
      <c r="G53" s="1125"/>
      <c r="H53" s="1125"/>
      <c r="I53" s="1115"/>
      <c r="J53" s="1115"/>
      <c r="K53" s="1121"/>
      <c r="L53" s="1121"/>
      <c r="M53" s="1121"/>
      <c r="N53" s="1121"/>
      <c r="AM53" s="322"/>
      <c r="AN53" s="1122"/>
      <c r="AO53" s="1122"/>
      <c r="AP53" s="1122"/>
      <c r="AQ53" s="1122"/>
      <c r="AR53" s="1122"/>
      <c r="AS53" s="1122"/>
      <c r="AT53" s="1122"/>
      <c r="AU53" s="1122"/>
      <c r="AV53" s="1122"/>
      <c r="AW53" s="1122"/>
      <c r="AX53" s="1122"/>
      <c r="AY53" s="1122"/>
      <c r="AZ53" s="1122"/>
      <c r="BA53" s="1122"/>
      <c r="BB53" s="1122" t="s">
        <v>547</v>
      </c>
      <c r="BC53" s="1122"/>
      <c r="BD53" s="1122"/>
      <c r="BE53" s="1122"/>
      <c r="BF53" s="1122"/>
      <c r="BG53" s="1122"/>
      <c r="BH53" s="1122"/>
      <c r="BI53" s="1122"/>
      <c r="BJ53" s="1122"/>
      <c r="BK53" s="1122"/>
      <c r="BL53" s="1122"/>
      <c r="BM53" s="1122"/>
      <c r="BN53" s="1122"/>
      <c r="BO53" s="1122"/>
      <c r="BP53" s="1120">
        <v>52.3</v>
      </c>
      <c r="BQ53" s="1120"/>
      <c r="BR53" s="1120"/>
      <c r="BS53" s="1120"/>
      <c r="BT53" s="1120"/>
      <c r="BU53" s="1120"/>
      <c r="BV53" s="1120"/>
      <c r="BW53" s="1120"/>
      <c r="BX53" s="1120">
        <v>54.3</v>
      </c>
      <c r="BY53" s="1120"/>
      <c r="BZ53" s="1120"/>
      <c r="CA53" s="1120"/>
      <c r="CB53" s="1120"/>
      <c r="CC53" s="1120"/>
      <c r="CD53" s="1120"/>
      <c r="CE53" s="1120"/>
      <c r="CF53" s="1120">
        <v>55.6</v>
      </c>
      <c r="CG53" s="1120"/>
      <c r="CH53" s="1120"/>
      <c r="CI53" s="1120"/>
      <c r="CJ53" s="1120"/>
      <c r="CK53" s="1120"/>
      <c r="CL53" s="1120"/>
      <c r="CM53" s="1120"/>
      <c r="CN53" s="1120">
        <v>56.8</v>
      </c>
      <c r="CO53" s="1120"/>
      <c r="CP53" s="1120"/>
      <c r="CQ53" s="1120"/>
      <c r="CR53" s="1120"/>
      <c r="CS53" s="1120"/>
      <c r="CT53" s="1120"/>
      <c r="CU53" s="1120"/>
      <c r="CV53" s="1120">
        <v>57.8</v>
      </c>
      <c r="CW53" s="1120"/>
      <c r="CX53" s="1120"/>
      <c r="CY53" s="1120"/>
      <c r="CZ53" s="1120"/>
      <c r="DA53" s="1120"/>
      <c r="DB53" s="1120"/>
      <c r="DC53" s="1120"/>
    </row>
    <row r="54" spans="1:109" ht="13.2" x14ac:dyDescent="0.2">
      <c r="A54" s="321"/>
      <c r="B54" s="80"/>
      <c r="G54" s="1125"/>
      <c r="H54" s="1125"/>
      <c r="I54" s="1115"/>
      <c r="J54" s="1115"/>
      <c r="K54" s="1121"/>
      <c r="L54" s="1121"/>
      <c r="M54" s="1121"/>
      <c r="N54" s="1121"/>
      <c r="AM54" s="322"/>
      <c r="AN54" s="1122"/>
      <c r="AO54" s="1122"/>
      <c r="AP54" s="1122"/>
      <c r="AQ54" s="1122"/>
      <c r="AR54" s="1122"/>
      <c r="AS54" s="1122"/>
      <c r="AT54" s="1122"/>
      <c r="AU54" s="1122"/>
      <c r="AV54" s="1122"/>
      <c r="AW54" s="1122"/>
      <c r="AX54" s="1122"/>
      <c r="AY54" s="1122"/>
      <c r="AZ54" s="1122"/>
      <c r="BA54" s="1122"/>
      <c r="BB54" s="1122"/>
      <c r="BC54" s="1122"/>
      <c r="BD54" s="1122"/>
      <c r="BE54" s="1122"/>
      <c r="BF54" s="1122"/>
      <c r="BG54" s="1122"/>
      <c r="BH54" s="1122"/>
      <c r="BI54" s="1122"/>
      <c r="BJ54" s="1122"/>
      <c r="BK54" s="1122"/>
      <c r="BL54" s="1122"/>
      <c r="BM54" s="1122"/>
      <c r="BN54" s="1122"/>
      <c r="BO54" s="1122"/>
      <c r="BP54" s="1120"/>
      <c r="BQ54" s="1120"/>
      <c r="BR54" s="1120"/>
      <c r="BS54" s="1120"/>
      <c r="BT54" s="1120"/>
      <c r="BU54" s="1120"/>
      <c r="BV54" s="1120"/>
      <c r="BW54" s="1120"/>
      <c r="BX54" s="1120"/>
      <c r="BY54" s="1120"/>
      <c r="BZ54" s="1120"/>
      <c r="CA54" s="1120"/>
      <c r="CB54" s="1120"/>
      <c r="CC54" s="1120"/>
      <c r="CD54" s="1120"/>
      <c r="CE54" s="1120"/>
      <c r="CF54" s="1120"/>
      <c r="CG54" s="1120"/>
      <c r="CH54" s="1120"/>
      <c r="CI54" s="1120"/>
      <c r="CJ54" s="1120"/>
      <c r="CK54" s="1120"/>
      <c r="CL54" s="1120"/>
      <c r="CM54" s="1120"/>
      <c r="CN54" s="1120"/>
      <c r="CO54" s="1120"/>
      <c r="CP54" s="1120"/>
      <c r="CQ54" s="1120"/>
      <c r="CR54" s="1120"/>
      <c r="CS54" s="1120"/>
      <c r="CT54" s="1120"/>
      <c r="CU54" s="1120"/>
      <c r="CV54" s="1120"/>
      <c r="CW54" s="1120"/>
      <c r="CX54" s="1120"/>
      <c r="CY54" s="1120"/>
      <c r="CZ54" s="1120"/>
      <c r="DA54" s="1120"/>
      <c r="DB54" s="1120"/>
      <c r="DC54" s="1120"/>
    </row>
    <row r="55" spans="1:109" ht="13.2" x14ac:dyDescent="0.2">
      <c r="A55" s="321"/>
      <c r="B55" s="80"/>
      <c r="G55" s="1115"/>
      <c r="H55" s="1115"/>
      <c r="I55" s="1115"/>
      <c r="J55" s="1115"/>
      <c r="K55" s="1121"/>
      <c r="L55" s="1121"/>
      <c r="M55" s="1121"/>
      <c r="N55" s="1121"/>
      <c r="AN55" s="1119" t="s">
        <v>548</v>
      </c>
      <c r="AO55" s="1119"/>
      <c r="AP55" s="1119"/>
      <c r="AQ55" s="1119"/>
      <c r="AR55" s="1119"/>
      <c r="AS55" s="1119"/>
      <c r="AT55" s="1119"/>
      <c r="AU55" s="1119"/>
      <c r="AV55" s="1119"/>
      <c r="AW55" s="1119"/>
      <c r="AX55" s="1119"/>
      <c r="AY55" s="1119"/>
      <c r="AZ55" s="1119"/>
      <c r="BA55" s="1119"/>
      <c r="BB55" s="1122" t="s">
        <v>546</v>
      </c>
      <c r="BC55" s="1122"/>
      <c r="BD55" s="1122"/>
      <c r="BE55" s="1122"/>
      <c r="BF55" s="1122"/>
      <c r="BG55" s="1122"/>
      <c r="BH55" s="1122"/>
      <c r="BI55" s="1122"/>
      <c r="BJ55" s="1122"/>
      <c r="BK55" s="1122"/>
      <c r="BL55" s="1122"/>
      <c r="BM55" s="1122"/>
      <c r="BN55" s="1122"/>
      <c r="BO55" s="1122"/>
      <c r="BP55" s="1120">
        <v>12.1</v>
      </c>
      <c r="BQ55" s="1120"/>
      <c r="BR55" s="1120"/>
      <c r="BS55" s="1120"/>
      <c r="BT55" s="1120"/>
      <c r="BU55" s="1120"/>
      <c r="BV55" s="1120"/>
      <c r="BW55" s="1120"/>
      <c r="BX55" s="1120">
        <v>11.2</v>
      </c>
      <c r="BY55" s="1120"/>
      <c r="BZ55" s="1120"/>
      <c r="CA55" s="1120"/>
      <c r="CB55" s="1120"/>
      <c r="CC55" s="1120"/>
      <c r="CD55" s="1120"/>
      <c r="CE55" s="1120"/>
      <c r="CF55" s="1120">
        <v>7.1</v>
      </c>
      <c r="CG55" s="1120"/>
      <c r="CH55" s="1120"/>
      <c r="CI55" s="1120"/>
      <c r="CJ55" s="1120"/>
      <c r="CK55" s="1120"/>
      <c r="CL55" s="1120"/>
      <c r="CM55" s="1120"/>
      <c r="CN55" s="1120">
        <v>5</v>
      </c>
      <c r="CO55" s="1120"/>
      <c r="CP55" s="1120"/>
      <c r="CQ55" s="1120"/>
      <c r="CR55" s="1120"/>
      <c r="CS55" s="1120"/>
      <c r="CT55" s="1120"/>
      <c r="CU55" s="1120"/>
      <c r="CV55" s="1120">
        <v>0.1</v>
      </c>
      <c r="CW55" s="1120"/>
      <c r="CX55" s="1120"/>
      <c r="CY55" s="1120"/>
      <c r="CZ55" s="1120"/>
      <c r="DA55" s="1120"/>
      <c r="DB55" s="1120"/>
      <c r="DC55" s="1120"/>
    </row>
    <row r="56" spans="1:109" ht="13.2" x14ac:dyDescent="0.2">
      <c r="A56" s="321"/>
      <c r="B56" s="80"/>
      <c r="G56" s="1115"/>
      <c r="H56" s="1115"/>
      <c r="I56" s="1115"/>
      <c r="J56" s="1115"/>
      <c r="K56" s="1121"/>
      <c r="L56" s="1121"/>
      <c r="M56" s="1121"/>
      <c r="N56" s="1121"/>
      <c r="AN56" s="1119"/>
      <c r="AO56" s="1119"/>
      <c r="AP56" s="1119"/>
      <c r="AQ56" s="1119"/>
      <c r="AR56" s="1119"/>
      <c r="AS56" s="1119"/>
      <c r="AT56" s="1119"/>
      <c r="AU56" s="1119"/>
      <c r="AV56" s="1119"/>
      <c r="AW56" s="1119"/>
      <c r="AX56" s="1119"/>
      <c r="AY56" s="1119"/>
      <c r="AZ56" s="1119"/>
      <c r="BA56" s="1119"/>
      <c r="BB56" s="1122"/>
      <c r="BC56" s="1122"/>
      <c r="BD56" s="1122"/>
      <c r="BE56" s="1122"/>
      <c r="BF56" s="1122"/>
      <c r="BG56" s="1122"/>
      <c r="BH56" s="1122"/>
      <c r="BI56" s="1122"/>
      <c r="BJ56" s="1122"/>
      <c r="BK56" s="1122"/>
      <c r="BL56" s="1122"/>
      <c r="BM56" s="1122"/>
      <c r="BN56" s="1122"/>
      <c r="BO56" s="1122"/>
      <c r="BP56" s="1120"/>
      <c r="BQ56" s="1120"/>
      <c r="BR56" s="1120"/>
      <c r="BS56" s="1120"/>
      <c r="BT56" s="1120"/>
      <c r="BU56" s="1120"/>
      <c r="BV56" s="1120"/>
      <c r="BW56" s="1120"/>
      <c r="BX56" s="1120"/>
      <c r="BY56" s="1120"/>
      <c r="BZ56" s="1120"/>
      <c r="CA56" s="1120"/>
      <c r="CB56" s="1120"/>
      <c r="CC56" s="1120"/>
      <c r="CD56" s="1120"/>
      <c r="CE56" s="1120"/>
      <c r="CF56" s="1120"/>
      <c r="CG56" s="1120"/>
      <c r="CH56" s="1120"/>
      <c r="CI56" s="1120"/>
      <c r="CJ56" s="1120"/>
      <c r="CK56" s="1120"/>
      <c r="CL56" s="1120"/>
      <c r="CM56" s="1120"/>
      <c r="CN56" s="1120"/>
      <c r="CO56" s="1120"/>
      <c r="CP56" s="1120"/>
      <c r="CQ56" s="1120"/>
      <c r="CR56" s="1120"/>
      <c r="CS56" s="1120"/>
      <c r="CT56" s="1120"/>
      <c r="CU56" s="1120"/>
      <c r="CV56" s="1120"/>
      <c r="CW56" s="1120"/>
      <c r="CX56" s="1120"/>
      <c r="CY56" s="1120"/>
      <c r="CZ56" s="1120"/>
      <c r="DA56" s="1120"/>
      <c r="DB56" s="1120"/>
      <c r="DC56" s="1120"/>
    </row>
    <row r="57" spans="1:109" s="321" customFormat="1" ht="13.2" x14ac:dyDescent="0.2">
      <c r="B57" s="325"/>
      <c r="G57" s="1115"/>
      <c r="H57" s="1115"/>
      <c r="I57" s="1124"/>
      <c r="J57" s="1124"/>
      <c r="K57" s="1121"/>
      <c r="L57" s="1121"/>
      <c r="M57" s="1121"/>
      <c r="N57" s="1121"/>
      <c r="AM57" s="90"/>
      <c r="AN57" s="1119"/>
      <c r="AO57" s="1119"/>
      <c r="AP57" s="1119"/>
      <c r="AQ57" s="1119"/>
      <c r="AR57" s="1119"/>
      <c r="AS57" s="1119"/>
      <c r="AT57" s="1119"/>
      <c r="AU57" s="1119"/>
      <c r="AV57" s="1119"/>
      <c r="AW57" s="1119"/>
      <c r="AX57" s="1119"/>
      <c r="AY57" s="1119"/>
      <c r="AZ57" s="1119"/>
      <c r="BA57" s="1119"/>
      <c r="BB57" s="1122" t="s">
        <v>547</v>
      </c>
      <c r="BC57" s="1122"/>
      <c r="BD57" s="1122"/>
      <c r="BE57" s="1122"/>
      <c r="BF57" s="1122"/>
      <c r="BG57" s="1122"/>
      <c r="BH57" s="1122"/>
      <c r="BI57" s="1122"/>
      <c r="BJ57" s="1122"/>
      <c r="BK57" s="1122"/>
      <c r="BL57" s="1122"/>
      <c r="BM57" s="1122"/>
      <c r="BN57" s="1122"/>
      <c r="BO57" s="1122"/>
      <c r="BP57" s="1120">
        <v>59.4</v>
      </c>
      <c r="BQ57" s="1120"/>
      <c r="BR57" s="1120"/>
      <c r="BS57" s="1120"/>
      <c r="BT57" s="1120"/>
      <c r="BU57" s="1120"/>
      <c r="BV57" s="1120"/>
      <c r="BW57" s="1120"/>
      <c r="BX57" s="1120">
        <v>60.2</v>
      </c>
      <c r="BY57" s="1120"/>
      <c r="BZ57" s="1120"/>
      <c r="CA57" s="1120"/>
      <c r="CB57" s="1120"/>
      <c r="CC57" s="1120"/>
      <c r="CD57" s="1120"/>
      <c r="CE57" s="1120"/>
      <c r="CF57" s="1120">
        <v>61</v>
      </c>
      <c r="CG57" s="1120"/>
      <c r="CH57" s="1120"/>
      <c r="CI57" s="1120"/>
      <c r="CJ57" s="1120"/>
      <c r="CK57" s="1120"/>
      <c r="CL57" s="1120"/>
      <c r="CM57" s="1120"/>
      <c r="CN57" s="1120">
        <v>62.1</v>
      </c>
      <c r="CO57" s="1120"/>
      <c r="CP57" s="1120"/>
      <c r="CQ57" s="1120"/>
      <c r="CR57" s="1120"/>
      <c r="CS57" s="1120"/>
      <c r="CT57" s="1120"/>
      <c r="CU57" s="1120"/>
      <c r="CV57" s="1120">
        <v>68.2</v>
      </c>
      <c r="CW57" s="1120"/>
      <c r="CX57" s="1120"/>
      <c r="CY57" s="1120"/>
      <c r="CZ57" s="1120"/>
      <c r="DA57" s="1120"/>
      <c r="DB57" s="1120"/>
      <c r="DC57" s="1120"/>
      <c r="DD57" s="327"/>
      <c r="DE57" s="325"/>
    </row>
    <row r="58" spans="1:109" s="321" customFormat="1" ht="13.2" x14ac:dyDescent="0.2">
      <c r="A58" s="90"/>
      <c r="B58" s="325"/>
      <c r="G58" s="1115"/>
      <c r="H58" s="1115"/>
      <c r="I58" s="1124"/>
      <c r="J58" s="1124"/>
      <c r="K58" s="1121"/>
      <c r="L58" s="1121"/>
      <c r="M58" s="1121"/>
      <c r="N58" s="1121"/>
      <c r="AM58" s="90"/>
      <c r="AN58" s="1119"/>
      <c r="AO58" s="1119"/>
      <c r="AP58" s="1119"/>
      <c r="AQ58" s="1119"/>
      <c r="AR58" s="1119"/>
      <c r="AS58" s="1119"/>
      <c r="AT58" s="1119"/>
      <c r="AU58" s="1119"/>
      <c r="AV58" s="1119"/>
      <c r="AW58" s="1119"/>
      <c r="AX58" s="1119"/>
      <c r="AY58" s="1119"/>
      <c r="AZ58" s="1119"/>
      <c r="BA58" s="1119"/>
      <c r="BB58" s="1122"/>
      <c r="BC58" s="1122"/>
      <c r="BD58" s="1122"/>
      <c r="BE58" s="1122"/>
      <c r="BF58" s="1122"/>
      <c r="BG58" s="1122"/>
      <c r="BH58" s="1122"/>
      <c r="BI58" s="1122"/>
      <c r="BJ58" s="1122"/>
      <c r="BK58" s="1122"/>
      <c r="BL58" s="1122"/>
      <c r="BM58" s="1122"/>
      <c r="BN58" s="1122"/>
      <c r="BO58" s="1122"/>
      <c r="BP58" s="1120"/>
      <c r="BQ58" s="1120"/>
      <c r="BR58" s="1120"/>
      <c r="BS58" s="1120"/>
      <c r="BT58" s="1120"/>
      <c r="BU58" s="1120"/>
      <c r="BV58" s="1120"/>
      <c r="BW58" s="1120"/>
      <c r="BX58" s="1120"/>
      <c r="BY58" s="1120"/>
      <c r="BZ58" s="1120"/>
      <c r="CA58" s="1120"/>
      <c r="CB58" s="1120"/>
      <c r="CC58" s="1120"/>
      <c r="CD58" s="1120"/>
      <c r="CE58" s="1120"/>
      <c r="CF58" s="1120"/>
      <c r="CG58" s="1120"/>
      <c r="CH58" s="1120"/>
      <c r="CI58" s="1120"/>
      <c r="CJ58" s="1120"/>
      <c r="CK58" s="1120"/>
      <c r="CL58" s="1120"/>
      <c r="CM58" s="1120"/>
      <c r="CN58" s="1120"/>
      <c r="CO58" s="1120"/>
      <c r="CP58" s="1120"/>
      <c r="CQ58" s="1120"/>
      <c r="CR58" s="1120"/>
      <c r="CS58" s="1120"/>
      <c r="CT58" s="1120"/>
      <c r="CU58" s="1120"/>
      <c r="CV58" s="1120"/>
      <c r="CW58" s="1120"/>
      <c r="CX58" s="1120"/>
      <c r="CY58" s="1120"/>
      <c r="CZ58" s="1120"/>
      <c r="DA58" s="1120"/>
      <c r="DB58" s="1120"/>
      <c r="DC58" s="1120"/>
      <c r="DD58" s="327"/>
      <c r="DE58" s="325"/>
    </row>
    <row r="59" spans="1:109" s="321" customFormat="1" ht="13.2" x14ac:dyDescent="0.2">
      <c r="A59" s="90"/>
      <c r="B59" s="325"/>
      <c r="K59" s="328"/>
      <c r="L59" s="328"/>
      <c r="M59" s="328"/>
      <c r="N59" s="328"/>
      <c r="AQ59" s="328"/>
      <c r="AR59" s="328"/>
      <c r="AS59" s="328"/>
      <c r="AT59" s="328"/>
      <c r="BC59" s="328"/>
      <c r="BD59" s="328"/>
      <c r="BE59" s="328"/>
      <c r="BF59" s="328"/>
      <c r="BO59" s="328"/>
      <c r="BP59" s="328"/>
      <c r="BQ59" s="328"/>
      <c r="BR59" s="328"/>
      <c r="CA59" s="328"/>
      <c r="CB59" s="328"/>
      <c r="CC59" s="328"/>
      <c r="CD59" s="328"/>
      <c r="CM59" s="328"/>
      <c r="CN59" s="328"/>
      <c r="CO59" s="328"/>
      <c r="CP59" s="328"/>
      <c r="CY59" s="328"/>
      <c r="CZ59" s="328"/>
      <c r="DA59" s="328"/>
      <c r="DB59" s="328"/>
      <c r="DC59" s="328"/>
      <c r="DD59" s="327"/>
      <c r="DE59" s="325"/>
    </row>
    <row r="60" spans="1:109" s="321" customFormat="1" ht="13.2" x14ac:dyDescent="0.2">
      <c r="A60" s="90"/>
      <c r="B60" s="325"/>
      <c r="K60" s="328"/>
      <c r="L60" s="328"/>
      <c r="M60" s="328"/>
      <c r="N60" s="328"/>
      <c r="AQ60" s="328"/>
      <c r="AR60" s="328"/>
      <c r="AS60" s="328"/>
      <c r="AT60" s="328"/>
      <c r="BC60" s="328"/>
      <c r="BD60" s="328"/>
      <c r="BE60" s="328"/>
      <c r="BF60" s="328"/>
      <c r="BO60" s="328"/>
      <c r="BP60" s="328"/>
      <c r="BQ60" s="328"/>
      <c r="BR60" s="328"/>
      <c r="CA60" s="328"/>
      <c r="CB60" s="328"/>
      <c r="CC60" s="328"/>
      <c r="CD60" s="328"/>
      <c r="CM60" s="328"/>
      <c r="CN60" s="328"/>
      <c r="CO60" s="328"/>
      <c r="CP60" s="328"/>
      <c r="CY60" s="328"/>
      <c r="CZ60" s="328"/>
      <c r="DA60" s="328"/>
      <c r="DB60" s="328"/>
      <c r="DC60" s="328"/>
      <c r="DD60" s="327"/>
      <c r="DE60" s="325"/>
    </row>
    <row r="61" spans="1:109" s="321" customFormat="1" ht="13.2" x14ac:dyDescent="0.2">
      <c r="A61" s="90"/>
      <c r="B61" s="329"/>
      <c r="C61" s="330"/>
      <c r="D61" s="330"/>
      <c r="E61" s="330"/>
      <c r="F61" s="330"/>
      <c r="G61" s="330"/>
      <c r="H61" s="330"/>
      <c r="I61" s="330"/>
      <c r="J61" s="330"/>
      <c r="K61" s="330"/>
      <c r="L61" s="330"/>
      <c r="M61" s="331"/>
      <c r="N61" s="331"/>
      <c r="O61" s="330"/>
      <c r="P61" s="330"/>
      <c r="Q61" s="330"/>
      <c r="R61" s="330"/>
      <c r="S61" s="330"/>
      <c r="T61" s="330"/>
      <c r="U61" s="330"/>
      <c r="V61" s="330"/>
      <c r="W61" s="330"/>
      <c r="X61" s="330"/>
      <c r="Y61" s="330"/>
      <c r="Z61" s="330"/>
      <c r="AA61" s="330"/>
      <c r="AB61" s="330"/>
      <c r="AC61" s="330"/>
      <c r="AD61" s="330"/>
      <c r="AE61" s="330"/>
      <c r="AF61" s="330"/>
      <c r="AG61" s="330"/>
      <c r="AH61" s="330"/>
      <c r="AI61" s="330"/>
      <c r="AJ61" s="330"/>
      <c r="AK61" s="330"/>
      <c r="AL61" s="330"/>
      <c r="AM61" s="330"/>
      <c r="AN61" s="330"/>
      <c r="AO61" s="330"/>
      <c r="AP61" s="330"/>
      <c r="AQ61" s="330"/>
      <c r="AR61" s="330"/>
      <c r="AS61" s="331"/>
      <c r="AT61" s="331"/>
      <c r="AU61" s="330"/>
      <c r="AV61" s="330"/>
      <c r="AW61" s="330"/>
      <c r="AX61" s="330"/>
      <c r="AY61" s="330"/>
      <c r="AZ61" s="330"/>
      <c r="BA61" s="330"/>
      <c r="BB61" s="330"/>
      <c r="BC61" s="330"/>
      <c r="BD61" s="330"/>
      <c r="BE61" s="331"/>
      <c r="BF61" s="331"/>
      <c r="BG61" s="330"/>
      <c r="BH61" s="330"/>
      <c r="BI61" s="330"/>
      <c r="BJ61" s="330"/>
      <c r="BK61" s="330"/>
      <c r="BL61" s="330"/>
      <c r="BM61" s="330"/>
      <c r="BN61" s="330"/>
      <c r="BO61" s="330"/>
      <c r="BP61" s="330"/>
      <c r="BQ61" s="331"/>
      <c r="BR61" s="331"/>
      <c r="BS61" s="330"/>
      <c r="BT61" s="330"/>
      <c r="BU61" s="330"/>
      <c r="BV61" s="330"/>
      <c r="BW61" s="330"/>
      <c r="BX61" s="330"/>
      <c r="BY61" s="330"/>
      <c r="BZ61" s="330"/>
      <c r="CA61" s="330"/>
      <c r="CB61" s="330"/>
      <c r="CC61" s="331"/>
      <c r="CD61" s="331"/>
      <c r="CE61" s="330"/>
      <c r="CF61" s="330"/>
      <c r="CG61" s="330"/>
      <c r="CH61" s="330"/>
      <c r="CI61" s="330"/>
      <c r="CJ61" s="330"/>
      <c r="CK61" s="330"/>
      <c r="CL61" s="330"/>
      <c r="CM61" s="330"/>
      <c r="CN61" s="330"/>
      <c r="CO61" s="331"/>
      <c r="CP61" s="331"/>
      <c r="CQ61" s="330"/>
      <c r="CR61" s="330"/>
      <c r="CS61" s="330"/>
      <c r="CT61" s="330"/>
      <c r="CU61" s="330"/>
      <c r="CV61" s="330"/>
      <c r="CW61" s="330"/>
      <c r="CX61" s="330"/>
      <c r="CY61" s="330"/>
      <c r="CZ61" s="330"/>
      <c r="DA61" s="331"/>
      <c r="DB61" s="331"/>
      <c r="DC61" s="331"/>
      <c r="DD61" s="332"/>
      <c r="DE61" s="325"/>
    </row>
    <row r="62" spans="1:109" ht="13.2" x14ac:dyDescent="0.2">
      <c r="B62" s="319"/>
      <c r="C62" s="319"/>
      <c r="D62" s="319"/>
      <c r="E62" s="319"/>
      <c r="F62" s="319"/>
      <c r="G62" s="319"/>
      <c r="H62" s="319"/>
      <c r="I62" s="319"/>
      <c r="J62" s="319"/>
      <c r="K62" s="319"/>
      <c r="L62" s="319"/>
      <c r="M62" s="319"/>
      <c r="N62" s="319"/>
      <c r="O62" s="319"/>
      <c r="P62" s="319"/>
      <c r="Q62" s="319"/>
      <c r="R62" s="319"/>
      <c r="S62" s="319"/>
      <c r="T62" s="319"/>
      <c r="U62" s="319"/>
      <c r="V62" s="319"/>
      <c r="W62" s="319"/>
      <c r="X62" s="319"/>
      <c r="Y62" s="319"/>
      <c r="Z62" s="319"/>
      <c r="AA62" s="319"/>
      <c r="AB62" s="319"/>
      <c r="AC62" s="319"/>
      <c r="AD62" s="319"/>
      <c r="AE62" s="319"/>
      <c r="AF62" s="319"/>
      <c r="AG62" s="319"/>
      <c r="AH62" s="319"/>
      <c r="AI62" s="319"/>
      <c r="AJ62" s="319"/>
      <c r="AK62" s="319"/>
      <c r="AL62" s="319"/>
      <c r="AM62" s="319"/>
      <c r="AN62" s="319"/>
      <c r="AO62" s="319"/>
      <c r="AP62" s="319"/>
      <c r="AQ62" s="319"/>
      <c r="AR62" s="319"/>
      <c r="AS62" s="319"/>
      <c r="AT62" s="319"/>
      <c r="AU62" s="319"/>
      <c r="AV62" s="319"/>
      <c r="AW62" s="319"/>
      <c r="AX62" s="319"/>
      <c r="AY62" s="319"/>
      <c r="AZ62" s="319"/>
      <c r="BA62" s="319"/>
      <c r="BB62" s="319"/>
      <c r="BC62" s="319"/>
      <c r="BD62" s="319"/>
      <c r="BE62" s="319"/>
      <c r="BF62" s="319"/>
      <c r="BG62" s="319"/>
      <c r="BH62" s="319"/>
      <c r="BI62" s="319"/>
      <c r="BJ62" s="319"/>
      <c r="BK62" s="319"/>
      <c r="BL62" s="319"/>
      <c r="BM62" s="319"/>
      <c r="BN62" s="319"/>
      <c r="BO62" s="319"/>
      <c r="BP62" s="319"/>
      <c r="BQ62" s="319"/>
      <c r="BR62" s="319"/>
      <c r="BS62" s="319"/>
      <c r="BT62" s="319"/>
      <c r="BU62" s="319"/>
      <c r="BV62" s="319"/>
      <c r="BW62" s="319"/>
      <c r="BX62" s="319"/>
      <c r="BY62" s="319"/>
      <c r="BZ62" s="319"/>
      <c r="CA62" s="319"/>
      <c r="CB62" s="319"/>
      <c r="CC62" s="319"/>
      <c r="CD62" s="319"/>
      <c r="CE62" s="319"/>
      <c r="CF62" s="319"/>
      <c r="CG62" s="319"/>
      <c r="CH62" s="319"/>
      <c r="CI62" s="319"/>
      <c r="CJ62" s="319"/>
      <c r="CK62" s="319"/>
      <c r="CL62" s="319"/>
      <c r="CM62" s="319"/>
      <c r="CN62" s="319"/>
      <c r="CO62" s="319"/>
      <c r="CP62" s="319"/>
      <c r="CQ62" s="319"/>
      <c r="CR62" s="319"/>
      <c r="CS62" s="319"/>
      <c r="CT62" s="319"/>
      <c r="CU62" s="319"/>
      <c r="CV62" s="319"/>
      <c r="CW62" s="319"/>
      <c r="CX62" s="319"/>
      <c r="CY62" s="319"/>
      <c r="CZ62" s="319"/>
      <c r="DA62" s="319"/>
      <c r="DB62" s="319"/>
      <c r="DC62" s="319"/>
      <c r="DD62" s="319"/>
      <c r="DE62" s="90"/>
    </row>
    <row r="63" spans="1:109" ht="16.2" x14ac:dyDescent="0.2">
      <c r="B63" s="88" t="s">
        <v>549</v>
      </c>
    </row>
    <row r="64" spans="1:109" ht="13.2" x14ac:dyDescent="0.2">
      <c r="B64" s="80"/>
      <c r="G64" s="320"/>
      <c r="N64" s="333"/>
      <c r="AM64" s="320"/>
      <c r="AN64" s="320" t="s">
        <v>542</v>
      </c>
      <c r="AP64" s="321"/>
      <c r="AQ64" s="321"/>
      <c r="AR64" s="321"/>
      <c r="AY64" s="320"/>
      <c r="BA64" s="321"/>
      <c r="BB64" s="321"/>
      <c r="BC64" s="321"/>
      <c r="BK64" s="320"/>
      <c r="BM64" s="321"/>
      <c r="BN64" s="321"/>
      <c r="BO64" s="321"/>
      <c r="BW64" s="320"/>
      <c r="BY64" s="321"/>
      <c r="BZ64" s="321"/>
      <c r="CA64" s="321"/>
      <c r="CI64" s="320"/>
      <c r="CK64" s="321"/>
      <c r="CL64" s="321"/>
      <c r="CM64" s="321"/>
      <c r="CU64" s="320"/>
      <c r="CW64" s="321"/>
      <c r="CX64" s="321"/>
      <c r="CY64" s="321"/>
    </row>
    <row r="65" spans="2:107" ht="13.2" x14ac:dyDescent="0.2">
      <c r="B65" s="80"/>
      <c r="AN65" s="1106" t="s">
        <v>550</v>
      </c>
      <c r="AO65" s="1107"/>
      <c r="AP65" s="1107"/>
      <c r="AQ65" s="1107"/>
      <c r="AR65" s="1107"/>
      <c r="AS65" s="1107"/>
      <c r="AT65" s="1107"/>
      <c r="AU65" s="1107"/>
      <c r="AV65" s="1107"/>
      <c r="AW65" s="1107"/>
      <c r="AX65" s="1107"/>
      <c r="AY65" s="1107"/>
      <c r="AZ65" s="1107"/>
      <c r="BA65" s="1107"/>
      <c r="BB65" s="1107"/>
      <c r="BC65" s="1107"/>
      <c r="BD65" s="1107"/>
      <c r="BE65" s="1107"/>
      <c r="BF65" s="1107"/>
      <c r="BG65" s="1107"/>
      <c r="BH65" s="1107"/>
      <c r="BI65" s="1107"/>
      <c r="BJ65" s="1107"/>
      <c r="BK65" s="1107"/>
      <c r="BL65" s="1107"/>
      <c r="BM65" s="1107"/>
      <c r="BN65" s="1107"/>
      <c r="BO65" s="1107"/>
      <c r="BP65" s="1107"/>
      <c r="BQ65" s="1107"/>
      <c r="BR65" s="1107"/>
      <c r="BS65" s="1107"/>
      <c r="BT65" s="1107"/>
      <c r="BU65" s="1107"/>
      <c r="BV65" s="1107"/>
      <c r="BW65" s="1107"/>
      <c r="BX65" s="1107"/>
      <c r="BY65" s="1107"/>
      <c r="BZ65" s="1107"/>
      <c r="CA65" s="1107"/>
      <c r="CB65" s="1107"/>
      <c r="CC65" s="1107"/>
      <c r="CD65" s="1107"/>
      <c r="CE65" s="1107"/>
      <c r="CF65" s="1107"/>
      <c r="CG65" s="1107"/>
      <c r="CH65" s="1107"/>
      <c r="CI65" s="1107"/>
      <c r="CJ65" s="1107"/>
      <c r="CK65" s="1107"/>
      <c r="CL65" s="1107"/>
      <c r="CM65" s="1107"/>
      <c r="CN65" s="1107"/>
      <c r="CO65" s="1107"/>
      <c r="CP65" s="1107"/>
      <c r="CQ65" s="1107"/>
      <c r="CR65" s="1107"/>
      <c r="CS65" s="1107"/>
      <c r="CT65" s="1107"/>
      <c r="CU65" s="1107"/>
      <c r="CV65" s="1107"/>
      <c r="CW65" s="1107"/>
      <c r="CX65" s="1107"/>
      <c r="CY65" s="1107"/>
      <c r="CZ65" s="1107"/>
      <c r="DA65" s="1107"/>
      <c r="DB65" s="1107"/>
      <c r="DC65" s="1108"/>
    </row>
    <row r="66" spans="2:107" ht="13.2" x14ac:dyDescent="0.2">
      <c r="B66" s="80"/>
      <c r="AN66" s="1109"/>
      <c r="AO66" s="1110"/>
      <c r="AP66" s="1110"/>
      <c r="AQ66" s="1110"/>
      <c r="AR66" s="1110"/>
      <c r="AS66" s="1110"/>
      <c r="AT66" s="1110"/>
      <c r="AU66" s="1110"/>
      <c r="AV66" s="1110"/>
      <c r="AW66" s="1110"/>
      <c r="AX66" s="1110"/>
      <c r="AY66" s="1110"/>
      <c r="AZ66" s="1110"/>
      <c r="BA66" s="1110"/>
      <c r="BB66" s="1110"/>
      <c r="BC66" s="1110"/>
      <c r="BD66" s="1110"/>
      <c r="BE66" s="1110"/>
      <c r="BF66" s="1110"/>
      <c r="BG66" s="1110"/>
      <c r="BH66" s="1110"/>
      <c r="BI66" s="1110"/>
      <c r="BJ66" s="1110"/>
      <c r="BK66" s="1110"/>
      <c r="BL66" s="1110"/>
      <c r="BM66" s="1110"/>
      <c r="BN66" s="1110"/>
      <c r="BO66" s="1110"/>
      <c r="BP66" s="1110"/>
      <c r="BQ66" s="1110"/>
      <c r="BR66" s="1110"/>
      <c r="BS66" s="1110"/>
      <c r="BT66" s="1110"/>
      <c r="BU66" s="1110"/>
      <c r="BV66" s="1110"/>
      <c r="BW66" s="1110"/>
      <c r="BX66" s="1110"/>
      <c r="BY66" s="1110"/>
      <c r="BZ66" s="1110"/>
      <c r="CA66" s="1110"/>
      <c r="CB66" s="1110"/>
      <c r="CC66" s="1110"/>
      <c r="CD66" s="1110"/>
      <c r="CE66" s="1110"/>
      <c r="CF66" s="1110"/>
      <c r="CG66" s="1110"/>
      <c r="CH66" s="1110"/>
      <c r="CI66" s="1110"/>
      <c r="CJ66" s="1110"/>
      <c r="CK66" s="1110"/>
      <c r="CL66" s="1110"/>
      <c r="CM66" s="1110"/>
      <c r="CN66" s="1110"/>
      <c r="CO66" s="1110"/>
      <c r="CP66" s="1110"/>
      <c r="CQ66" s="1110"/>
      <c r="CR66" s="1110"/>
      <c r="CS66" s="1110"/>
      <c r="CT66" s="1110"/>
      <c r="CU66" s="1110"/>
      <c r="CV66" s="1110"/>
      <c r="CW66" s="1110"/>
      <c r="CX66" s="1110"/>
      <c r="CY66" s="1110"/>
      <c r="CZ66" s="1110"/>
      <c r="DA66" s="1110"/>
      <c r="DB66" s="1110"/>
      <c r="DC66" s="1111"/>
    </row>
    <row r="67" spans="2:107" ht="13.2" x14ac:dyDescent="0.2">
      <c r="B67" s="80"/>
      <c r="AN67" s="1109"/>
      <c r="AO67" s="1110"/>
      <c r="AP67" s="1110"/>
      <c r="AQ67" s="1110"/>
      <c r="AR67" s="1110"/>
      <c r="AS67" s="1110"/>
      <c r="AT67" s="1110"/>
      <c r="AU67" s="1110"/>
      <c r="AV67" s="1110"/>
      <c r="AW67" s="1110"/>
      <c r="AX67" s="1110"/>
      <c r="AY67" s="1110"/>
      <c r="AZ67" s="1110"/>
      <c r="BA67" s="1110"/>
      <c r="BB67" s="1110"/>
      <c r="BC67" s="1110"/>
      <c r="BD67" s="1110"/>
      <c r="BE67" s="1110"/>
      <c r="BF67" s="1110"/>
      <c r="BG67" s="1110"/>
      <c r="BH67" s="1110"/>
      <c r="BI67" s="1110"/>
      <c r="BJ67" s="1110"/>
      <c r="BK67" s="1110"/>
      <c r="BL67" s="1110"/>
      <c r="BM67" s="1110"/>
      <c r="BN67" s="1110"/>
      <c r="BO67" s="1110"/>
      <c r="BP67" s="1110"/>
      <c r="BQ67" s="1110"/>
      <c r="BR67" s="1110"/>
      <c r="BS67" s="1110"/>
      <c r="BT67" s="1110"/>
      <c r="BU67" s="1110"/>
      <c r="BV67" s="1110"/>
      <c r="BW67" s="1110"/>
      <c r="BX67" s="1110"/>
      <c r="BY67" s="1110"/>
      <c r="BZ67" s="1110"/>
      <c r="CA67" s="1110"/>
      <c r="CB67" s="1110"/>
      <c r="CC67" s="1110"/>
      <c r="CD67" s="1110"/>
      <c r="CE67" s="1110"/>
      <c r="CF67" s="1110"/>
      <c r="CG67" s="1110"/>
      <c r="CH67" s="1110"/>
      <c r="CI67" s="1110"/>
      <c r="CJ67" s="1110"/>
      <c r="CK67" s="1110"/>
      <c r="CL67" s="1110"/>
      <c r="CM67" s="1110"/>
      <c r="CN67" s="1110"/>
      <c r="CO67" s="1110"/>
      <c r="CP67" s="1110"/>
      <c r="CQ67" s="1110"/>
      <c r="CR67" s="1110"/>
      <c r="CS67" s="1110"/>
      <c r="CT67" s="1110"/>
      <c r="CU67" s="1110"/>
      <c r="CV67" s="1110"/>
      <c r="CW67" s="1110"/>
      <c r="CX67" s="1110"/>
      <c r="CY67" s="1110"/>
      <c r="CZ67" s="1110"/>
      <c r="DA67" s="1110"/>
      <c r="DB67" s="1110"/>
      <c r="DC67" s="1111"/>
    </row>
    <row r="68" spans="2:107" ht="13.2" x14ac:dyDescent="0.2">
      <c r="B68" s="80"/>
      <c r="AN68" s="1109"/>
      <c r="AO68" s="1110"/>
      <c r="AP68" s="1110"/>
      <c r="AQ68" s="1110"/>
      <c r="AR68" s="1110"/>
      <c r="AS68" s="1110"/>
      <c r="AT68" s="1110"/>
      <c r="AU68" s="1110"/>
      <c r="AV68" s="1110"/>
      <c r="AW68" s="1110"/>
      <c r="AX68" s="1110"/>
      <c r="AY68" s="1110"/>
      <c r="AZ68" s="1110"/>
      <c r="BA68" s="1110"/>
      <c r="BB68" s="1110"/>
      <c r="BC68" s="1110"/>
      <c r="BD68" s="1110"/>
      <c r="BE68" s="1110"/>
      <c r="BF68" s="1110"/>
      <c r="BG68" s="1110"/>
      <c r="BH68" s="1110"/>
      <c r="BI68" s="1110"/>
      <c r="BJ68" s="1110"/>
      <c r="BK68" s="1110"/>
      <c r="BL68" s="1110"/>
      <c r="BM68" s="1110"/>
      <c r="BN68" s="1110"/>
      <c r="BO68" s="1110"/>
      <c r="BP68" s="1110"/>
      <c r="BQ68" s="1110"/>
      <c r="BR68" s="1110"/>
      <c r="BS68" s="1110"/>
      <c r="BT68" s="1110"/>
      <c r="BU68" s="1110"/>
      <c r="BV68" s="1110"/>
      <c r="BW68" s="1110"/>
      <c r="BX68" s="1110"/>
      <c r="BY68" s="1110"/>
      <c r="BZ68" s="1110"/>
      <c r="CA68" s="1110"/>
      <c r="CB68" s="1110"/>
      <c r="CC68" s="1110"/>
      <c r="CD68" s="1110"/>
      <c r="CE68" s="1110"/>
      <c r="CF68" s="1110"/>
      <c r="CG68" s="1110"/>
      <c r="CH68" s="1110"/>
      <c r="CI68" s="1110"/>
      <c r="CJ68" s="1110"/>
      <c r="CK68" s="1110"/>
      <c r="CL68" s="1110"/>
      <c r="CM68" s="1110"/>
      <c r="CN68" s="1110"/>
      <c r="CO68" s="1110"/>
      <c r="CP68" s="1110"/>
      <c r="CQ68" s="1110"/>
      <c r="CR68" s="1110"/>
      <c r="CS68" s="1110"/>
      <c r="CT68" s="1110"/>
      <c r="CU68" s="1110"/>
      <c r="CV68" s="1110"/>
      <c r="CW68" s="1110"/>
      <c r="CX68" s="1110"/>
      <c r="CY68" s="1110"/>
      <c r="CZ68" s="1110"/>
      <c r="DA68" s="1110"/>
      <c r="DB68" s="1110"/>
      <c r="DC68" s="1111"/>
    </row>
    <row r="69" spans="2:107" ht="13.2" x14ac:dyDescent="0.2">
      <c r="B69" s="80"/>
      <c r="AN69" s="1112"/>
      <c r="AO69" s="1113"/>
      <c r="AP69" s="1113"/>
      <c r="AQ69" s="1113"/>
      <c r="AR69" s="1113"/>
      <c r="AS69" s="1113"/>
      <c r="AT69" s="1113"/>
      <c r="AU69" s="1113"/>
      <c r="AV69" s="1113"/>
      <c r="AW69" s="1113"/>
      <c r="AX69" s="1113"/>
      <c r="AY69" s="1113"/>
      <c r="AZ69" s="1113"/>
      <c r="BA69" s="1113"/>
      <c r="BB69" s="1113"/>
      <c r="BC69" s="1113"/>
      <c r="BD69" s="1113"/>
      <c r="BE69" s="1113"/>
      <c r="BF69" s="1113"/>
      <c r="BG69" s="1113"/>
      <c r="BH69" s="1113"/>
      <c r="BI69" s="1113"/>
      <c r="BJ69" s="1113"/>
      <c r="BK69" s="1113"/>
      <c r="BL69" s="1113"/>
      <c r="BM69" s="1113"/>
      <c r="BN69" s="1113"/>
      <c r="BO69" s="1113"/>
      <c r="BP69" s="1113"/>
      <c r="BQ69" s="1113"/>
      <c r="BR69" s="1113"/>
      <c r="BS69" s="1113"/>
      <c r="BT69" s="1113"/>
      <c r="BU69" s="1113"/>
      <c r="BV69" s="1113"/>
      <c r="BW69" s="1113"/>
      <c r="BX69" s="1113"/>
      <c r="BY69" s="1113"/>
      <c r="BZ69" s="1113"/>
      <c r="CA69" s="1113"/>
      <c r="CB69" s="1113"/>
      <c r="CC69" s="1113"/>
      <c r="CD69" s="1113"/>
      <c r="CE69" s="1113"/>
      <c r="CF69" s="1113"/>
      <c r="CG69" s="1113"/>
      <c r="CH69" s="1113"/>
      <c r="CI69" s="1113"/>
      <c r="CJ69" s="1113"/>
      <c r="CK69" s="1113"/>
      <c r="CL69" s="1113"/>
      <c r="CM69" s="1113"/>
      <c r="CN69" s="1113"/>
      <c r="CO69" s="1113"/>
      <c r="CP69" s="1113"/>
      <c r="CQ69" s="1113"/>
      <c r="CR69" s="1113"/>
      <c r="CS69" s="1113"/>
      <c r="CT69" s="1113"/>
      <c r="CU69" s="1113"/>
      <c r="CV69" s="1113"/>
      <c r="CW69" s="1113"/>
      <c r="CX69" s="1113"/>
      <c r="CY69" s="1113"/>
      <c r="CZ69" s="1113"/>
      <c r="DA69" s="1113"/>
      <c r="DB69" s="1113"/>
      <c r="DC69" s="1114"/>
    </row>
    <row r="70" spans="2:107" ht="13.2" x14ac:dyDescent="0.2">
      <c r="B70" s="80"/>
      <c r="H70" s="334"/>
      <c r="I70" s="334"/>
      <c r="J70" s="335"/>
      <c r="K70" s="335"/>
      <c r="L70" s="336"/>
      <c r="M70" s="335"/>
      <c r="N70" s="336"/>
      <c r="AN70" s="322"/>
      <c r="AO70" s="322"/>
      <c r="AP70" s="322"/>
      <c r="AZ70" s="322"/>
      <c r="BA70" s="322"/>
      <c r="BB70" s="322"/>
      <c r="BL70" s="322"/>
      <c r="BM70" s="322"/>
      <c r="BN70" s="322"/>
      <c r="BX70" s="322"/>
      <c r="BY70" s="322"/>
      <c r="BZ70" s="322"/>
      <c r="CJ70" s="322"/>
      <c r="CK70" s="322"/>
      <c r="CL70" s="322"/>
      <c r="CV70" s="322"/>
      <c r="CW70" s="322"/>
      <c r="CX70" s="322"/>
    </row>
    <row r="71" spans="2:107" ht="13.2" x14ac:dyDescent="0.2">
      <c r="B71" s="80"/>
      <c r="G71" s="337"/>
      <c r="I71" s="326"/>
      <c r="J71" s="335"/>
      <c r="K71" s="335"/>
      <c r="L71" s="336"/>
      <c r="M71" s="335"/>
      <c r="N71" s="336"/>
      <c r="AM71" s="337"/>
      <c r="AN71" s="90" t="s">
        <v>544</v>
      </c>
    </row>
    <row r="72" spans="2:107" ht="13.2" x14ac:dyDescent="0.2">
      <c r="B72" s="80"/>
      <c r="G72" s="1115"/>
      <c r="H72" s="1115"/>
      <c r="I72" s="1115"/>
      <c r="J72" s="1115"/>
      <c r="K72" s="323"/>
      <c r="L72" s="323"/>
      <c r="M72" s="324"/>
      <c r="N72" s="324"/>
      <c r="AN72" s="1116"/>
      <c r="AO72" s="1117"/>
      <c r="AP72" s="1117"/>
      <c r="AQ72" s="1117"/>
      <c r="AR72" s="1117"/>
      <c r="AS72" s="1117"/>
      <c r="AT72" s="1117"/>
      <c r="AU72" s="1117"/>
      <c r="AV72" s="1117"/>
      <c r="AW72" s="1117"/>
      <c r="AX72" s="1117"/>
      <c r="AY72" s="1117"/>
      <c r="AZ72" s="1117"/>
      <c r="BA72" s="1117"/>
      <c r="BB72" s="1117"/>
      <c r="BC72" s="1117"/>
      <c r="BD72" s="1117"/>
      <c r="BE72" s="1117"/>
      <c r="BF72" s="1117"/>
      <c r="BG72" s="1117"/>
      <c r="BH72" s="1117"/>
      <c r="BI72" s="1117"/>
      <c r="BJ72" s="1117"/>
      <c r="BK72" s="1117"/>
      <c r="BL72" s="1117"/>
      <c r="BM72" s="1117"/>
      <c r="BN72" s="1117"/>
      <c r="BO72" s="1118"/>
      <c r="BP72" s="1119" t="s">
        <v>524</v>
      </c>
      <c r="BQ72" s="1119"/>
      <c r="BR72" s="1119"/>
      <c r="BS72" s="1119"/>
      <c r="BT72" s="1119"/>
      <c r="BU72" s="1119"/>
      <c r="BV72" s="1119"/>
      <c r="BW72" s="1119"/>
      <c r="BX72" s="1119" t="s">
        <v>525</v>
      </c>
      <c r="BY72" s="1119"/>
      <c r="BZ72" s="1119"/>
      <c r="CA72" s="1119"/>
      <c r="CB72" s="1119"/>
      <c r="CC72" s="1119"/>
      <c r="CD72" s="1119"/>
      <c r="CE72" s="1119"/>
      <c r="CF72" s="1119" t="s">
        <v>526</v>
      </c>
      <c r="CG72" s="1119"/>
      <c r="CH72" s="1119"/>
      <c r="CI72" s="1119"/>
      <c r="CJ72" s="1119"/>
      <c r="CK72" s="1119"/>
      <c r="CL72" s="1119"/>
      <c r="CM72" s="1119"/>
      <c r="CN72" s="1119" t="s">
        <v>527</v>
      </c>
      <c r="CO72" s="1119"/>
      <c r="CP72" s="1119"/>
      <c r="CQ72" s="1119"/>
      <c r="CR72" s="1119"/>
      <c r="CS72" s="1119"/>
      <c r="CT72" s="1119"/>
      <c r="CU72" s="1119"/>
      <c r="CV72" s="1119" t="s">
        <v>528</v>
      </c>
      <c r="CW72" s="1119"/>
      <c r="CX72" s="1119"/>
      <c r="CY72" s="1119"/>
      <c r="CZ72" s="1119"/>
      <c r="DA72" s="1119"/>
      <c r="DB72" s="1119"/>
      <c r="DC72" s="1119"/>
    </row>
    <row r="73" spans="2:107" ht="13.2" x14ac:dyDescent="0.2">
      <c r="B73" s="80"/>
      <c r="G73" s="1125"/>
      <c r="H73" s="1125"/>
      <c r="I73" s="1125"/>
      <c r="J73" s="1125"/>
      <c r="K73" s="1126"/>
      <c r="L73" s="1126"/>
      <c r="M73" s="1126"/>
      <c r="N73" s="1126"/>
      <c r="AM73" s="322"/>
      <c r="AN73" s="1122" t="s">
        <v>545</v>
      </c>
      <c r="AO73" s="1122"/>
      <c r="AP73" s="1122"/>
      <c r="AQ73" s="1122"/>
      <c r="AR73" s="1122"/>
      <c r="AS73" s="1122"/>
      <c r="AT73" s="1122"/>
      <c r="AU73" s="1122"/>
      <c r="AV73" s="1122"/>
      <c r="AW73" s="1122"/>
      <c r="AX73" s="1122"/>
      <c r="AY73" s="1122"/>
      <c r="AZ73" s="1122"/>
      <c r="BA73" s="1122"/>
      <c r="BB73" s="1122" t="s">
        <v>546</v>
      </c>
      <c r="BC73" s="1122"/>
      <c r="BD73" s="1122"/>
      <c r="BE73" s="1122"/>
      <c r="BF73" s="1122"/>
      <c r="BG73" s="1122"/>
      <c r="BH73" s="1122"/>
      <c r="BI73" s="1122"/>
      <c r="BJ73" s="1122"/>
      <c r="BK73" s="1122"/>
      <c r="BL73" s="1122"/>
      <c r="BM73" s="1122"/>
      <c r="BN73" s="1122"/>
      <c r="BO73" s="1122"/>
      <c r="BP73" s="1120">
        <v>26.9</v>
      </c>
      <c r="BQ73" s="1120"/>
      <c r="BR73" s="1120"/>
      <c r="BS73" s="1120"/>
      <c r="BT73" s="1120"/>
      <c r="BU73" s="1120"/>
      <c r="BV73" s="1120"/>
      <c r="BW73" s="1120"/>
      <c r="BX73" s="1120">
        <v>22.9</v>
      </c>
      <c r="BY73" s="1120"/>
      <c r="BZ73" s="1120"/>
      <c r="CA73" s="1120"/>
      <c r="CB73" s="1120"/>
      <c r="CC73" s="1120"/>
      <c r="CD73" s="1120"/>
      <c r="CE73" s="1120"/>
      <c r="CF73" s="1120">
        <v>20</v>
      </c>
      <c r="CG73" s="1120"/>
      <c r="CH73" s="1120"/>
      <c r="CI73" s="1120"/>
      <c r="CJ73" s="1120"/>
      <c r="CK73" s="1120"/>
      <c r="CL73" s="1120"/>
      <c r="CM73" s="1120"/>
      <c r="CN73" s="1120">
        <v>13.4</v>
      </c>
      <c r="CO73" s="1120"/>
      <c r="CP73" s="1120"/>
      <c r="CQ73" s="1120"/>
      <c r="CR73" s="1120"/>
      <c r="CS73" s="1120"/>
      <c r="CT73" s="1120"/>
      <c r="CU73" s="1120"/>
      <c r="CV73" s="1120">
        <v>3.3</v>
      </c>
      <c r="CW73" s="1120"/>
      <c r="CX73" s="1120"/>
      <c r="CY73" s="1120"/>
      <c r="CZ73" s="1120"/>
      <c r="DA73" s="1120"/>
      <c r="DB73" s="1120"/>
      <c r="DC73" s="1120"/>
    </row>
    <row r="74" spans="2:107" ht="13.2" x14ac:dyDescent="0.2">
      <c r="B74" s="80"/>
      <c r="G74" s="1125"/>
      <c r="H74" s="1125"/>
      <c r="I74" s="1125"/>
      <c r="J74" s="1125"/>
      <c r="K74" s="1126"/>
      <c r="L74" s="1126"/>
      <c r="M74" s="1126"/>
      <c r="N74" s="1126"/>
      <c r="AM74" s="322"/>
      <c r="AN74" s="1122"/>
      <c r="AO74" s="1122"/>
      <c r="AP74" s="1122"/>
      <c r="AQ74" s="1122"/>
      <c r="AR74" s="1122"/>
      <c r="AS74" s="1122"/>
      <c r="AT74" s="1122"/>
      <c r="AU74" s="1122"/>
      <c r="AV74" s="1122"/>
      <c r="AW74" s="1122"/>
      <c r="AX74" s="1122"/>
      <c r="AY74" s="1122"/>
      <c r="AZ74" s="1122"/>
      <c r="BA74" s="1122"/>
      <c r="BB74" s="1122"/>
      <c r="BC74" s="1122"/>
      <c r="BD74" s="1122"/>
      <c r="BE74" s="1122"/>
      <c r="BF74" s="1122"/>
      <c r="BG74" s="1122"/>
      <c r="BH74" s="1122"/>
      <c r="BI74" s="1122"/>
      <c r="BJ74" s="1122"/>
      <c r="BK74" s="1122"/>
      <c r="BL74" s="1122"/>
      <c r="BM74" s="1122"/>
      <c r="BN74" s="1122"/>
      <c r="BO74" s="1122"/>
      <c r="BP74" s="1120"/>
      <c r="BQ74" s="1120"/>
      <c r="BR74" s="1120"/>
      <c r="BS74" s="1120"/>
      <c r="BT74" s="1120"/>
      <c r="BU74" s="1120"/>
      <c r="BV74" s="1120"/>
      <c r="BW74" s="1120"/>
      <c r="BX74" s="1120"/>
      <c r="BY74" s="1120"/>
      <c r="BZ74" s="1120"/>
      <c r="CA74" s="1120"/>
      <c r="CB74" s="1120"/>
      <c r="CC74" s="1120"/>
      <c r="CD74" s="1120"/>
      <c r="CE74" s="1120"/>
      <c r="CF74" s="1120"/>
      <c r="CG74" s="1120"/>
      <c r="CH74" s="1120"/>
      <c r="CI74" s="1120"/>
      <c r="CJ74" s="1120"/>
      <c r="CK74" s="1120"/>
      <c r="CL74" s="1120"/>
      <c r="CM74" s="1120"/>
      <c r="CN74" s="1120"/>
      <c r="CO74" s="1120"/>
      <c r="CP74" s="1120"/>
      <c r="CQ74" s="1120"/>
      <c r="CR74" s="1120"/>
      <c r="CS74" s="1120"/>
      <c r="CT74" s="1120"/>
      <c r="CU74" s="1120"/>
      <c r="CV74" s="1120"/>
      <c r="CW74" s="1120"/>
      <c r="CX74" s="1120"/>
      <c r="CY74" s="1120"/>
      <c r="CZ74" s="1120"/>
      <c r="DA74" s="1120"/>
      <c r="DB74" s="1120"/>
      <c r="DC74" s="1120"/>
    </row>
    <row r="75" spans="2:107" ht="13.2" x14ac:dyDescent="0.2">
      <c r="B75" s="80"/>
      <c r="G75" s="1125"/>
      <c r="H75" s="1125"/>
      <c r="I75" s="1115"/>
      <c r="J75" s="1115"/>
      <c r="K75" s="1121"/>
      <c r="L75" s="1121"/>
      <c r="M75" s="1121"/>
      <c r="N75" s="1121"/>
      <c r="AM75" s="322"/>
      <c r="AN75" s="1122"/>
      <c r="AO75" s="1122"/>
      <c r="AP75" s="1122"/>
      <c r="AQ75" s="1122"/>
      <c r="AR75" s="1122"/>
      <c r="AS75" s="1122"/>
      <c r="AT75" s="1122"/>
      <c r="AU75" s="1122"/>
      <c r="AV75" s="1122"/>
      <c r="AW75" s="1122"/>
      <c r="AX75" s="1122"/>
      <c r="AY75" s="1122"/>
      <c r="AZ75" s="1122"/>
      <c r="BA75" s="1122"/>
      <c r="BB75" s="1122" t="s">
        <v>551</v>
      </c>
      <c r="BC75" s="1122"/>
      <c r="BD75" s="1122"/>
      <c r="BE75" s="1122"/>
      <c r="BF75" s="1122"/>
      <c r="BG75" s="1122"/>
      <c r="BH75" s="1122"/>
      <c r="BI75" s="1122"/>
      <c r="BJ75" s="1122"/>
      <c r="BK75" s="1122"/>
      <c r="BL75" s="1122"/>
      <c r="BM75" s="1122"/>
      <c r="BN75" s="1122"/>
      <c r="BO75" s="1122"/>
      <c r="BP75" s="1120">
        <v>5.9</v>
      </c>
      <c r="BQ75" s="1120"/>
      <c r="BR75" s="1120"/>
      <c r="BS75" s="1120"/>
      <c r="BT75" s="1120"/>
      <c r="BU75" s="1120"/>
      <c r="BV75" s="1120"/>
      <c r="BW75" s="1120"/>
      <c r="BX75" s="1120">
        <v>5</v>
      </c>
      <c r="BY75" s="1120"/>
      <c r="BZ75" s="1120"/>
      <c r="CA75" s="1120"/>
      <c r="CB75" s="1120"/>
      <c r="CC75" s="1120"/>
      <c r="CD75" s="1120"/>
      <c r="CE75" s="1120"/>
      <c r="CF75" s="1120">
        <v>4.5999999999999996</v>
      </c>
      <c r="CG75" s="1120"/>
      <c r="CH75" s="1120"/>
      <c r="CI75" s="1120"/>
      <c r="CJ75" s="1120"/>
      <c r="CK75" s="1120"/>
      <c r="CL75" s="1120"/>
      <c r="CM75" s="1120"/>
      <c r="CN75" s="1120">
        <v>4.8</v>
      </c>
      <c r="CO75" s="1120"/>
      <c r="CP75" s="1120"/>
      <c r="CQ75" s="1120"/>
      <c r="CR75" s="1120"/>
      <c r="CS75" s="1120"/>
      <c r="CT75" s="1120"/>
      <c r="CU75" s="1120"/>
      <c r="CV75" s="1120">
        <v>4.7</v>
      </c>
      <c r="CW75" s="1120"/>
      <c r="CX75" s="1120"/>
      <c r="CY75" s="1120"/>
      <c r="CZ75" s="1120"/>
      <c r="DA75" s="1120"/>
      <c r="DB75" s="1120"/>
      <c r="DC75" s="1120"/>
    </row>
    <row r="76" spans="2:107" ht="13.2" x14ac:dyDescent="0.2">
      <c r="B76" s="80"/>
      <c r="G76" s="1125"/>
      <c r="H76" s="1125"/>
      <c r="I76" s="1115"/>
      <c r="J76" s="1115"/>
      <c r="K76" s="1121"/>
      <c r="L76" s="1121"/>
      <c r="M76" s="1121"/>
      <c r="N76" s="1121"/>
      <c r="AM76" s="322"/>
      <c r="AN76" s="1122"/>
      <c r="AO76" s="1122"/>
      <c r="AP76" s="1122"/>
      <c r="AQ76" s="1122"/>
      <c r="AR76" s="1122"/>
      <c r="AS76" s="1122"/>
      <c r="AT76" s="1122"/>
      <c r="AU76" s="1122"/>
      <c r="AV76" s="1122"/>
      <c r="AW76" s="1122"/>
      <c r="AX76" s="1122"/>
      <c r="AY76" s="1122"/>
      <c r="AZ76" s="1122"/>
      <c r="BA76" s="1122"/>
      <c r="BB76" s="1122"/>
      <c r="BC76" s="1122"/>
      <c r="BD76" s="1122"/>
      <c r="BE76" s="1122"/>
      <c r="BF76" s="1122"/>
      <c r="BG76" s="1122"/>
      <c r="BH76" s="1122"/>
      <c r="BI76" s="1122"/>
      <c r="BJ76" s="1122"/>
      <c r="BK76" s="1122"/>
      <c r="BL76" s="1122"/>
      <c r="BM76" s="1122"/>
      <c r="BN76" s="1122"/>
      <c r="BO76" s="1122"/>
      <c r="BP76" s="1120"/>
      <c r="BQ76" s="1120"/>
      <c r="BR76" s="1120"/>
      <c r="BS76" s="1120"/>
      <c r="BT76" s="1120"/>
      <c r="BU76" s="1120"/>
      <c r="BV76" s="1120"/>
      <c r="BW76" s="1120"/>
      <c r="BX76" s="1120"/>
      <c r="BY76" s="1120"/>
      <c r="BZ76" s="1120"/>
      <c r="CA76" s="1120"/>
      <c r="CB76" s="1120"/>
      <c r="CC76" s="1120"/>
      <c r="CD76" s="1120"/>
      <c r="CE76" s="1120"/>
      <c r="CF76" s="1120"/>
      <c r="CG76" s="1120"/>
      <c r="CH76" s="1120"/>
      <c r="CI76" s="1120"/>
      <c r="CJ76" s="1120"/>
      <c r="CK76" s="1120"/>
      <c r="CL76" s="1120"/>
      <c r="CM76" s="1120"/>
      <c r="CN76" s="1120"/>
      <c r="CO76" s="1120"/>
      <c r="CP76" s="1120"/>
      <c r="CQ76" s="1120"/>
      <c r="CR76" s="1120"/>
      <c r="CS76" s="1120"/>
      <c r="CT76" s="1120"/>
      <c r="CU76" s="1120"/>
      <c r="CV76" s="1120"/>
      <c r="CW76" s="1120"/>
      <c r="CX76" s="1120"/>
      <c r="CY76" s="1120"/>
      <c r="CZ76" s="1120"/>
      <c r="DA76" s="1120"/>
      <c r="DB76" s="1120"/>
      <c r="DC76" s="1120"/>
    </row>
    <row r="77" spans="2:107" ht="13.2" x14ac:dyDescent="0.2">
      <c r="B77" s="80"/>
      <c r="G77" s="1115"/>
      <c r="H77" s="1115"/>
      <c r="I77" s="1115"/>
      <c r="J77" s="1115"/>
      <c r="K77" s="1126"/>
      <c r="L77" s="1126"/>
      <c r="M77" s="1126"/>
      <c r="N77" s="1126"/>
      <c r="AN77" s="1119" t="s">
        <v>548</v>
      </c>
      <c r="AO77" s="1119"/>
      <c r="AP77" s="1119"/>
      <c r="AQ77" s="1119"/>
      <c r="AR77" s="1119"/>
      <c r="AS77" s="1119"/>
      <c r="AT77" s="1119"/>
      <c r="AU77" s="1119"/>
      <c r="AV77" s="1119"/>
      <c r="AW77" s="1119"/>
      <c r="AX77" s="1119"/>
      <c r="AY77" s="1119"/>
      <c r="AZ77" s="1119"/>
      <c r="BA77" s="1119"/>
      <c r="BB77" s="1122" t="s">
        <v>546</v>
      </c>
      <c r="BC77" s="1122"/>
      <c r="BD77" s="1122"/>
      <c r="BE77" s="1122"/>
      <c r="BF77" s="1122"/>
      <c r="BG77" s="1122"/>
      <c r="BH77" s="1122"/>
      <c r="BI77" s="1122"/>
      <c r="BJ77" s="1122"/>
      <c r="BK77" s="1122"/>
      <c r="BL77" s="1122"/>
      <c r="BM77" s="1122"/>
      <c r="BN77" s="1122"/>
      <c r="BO77" s="1122"/>
      <c r="BP77" s="1120">
        <v>12.1</v>
      </c>
      <c r="BQ77" s="1120"/>
      <c r="BR77" s="1120"/>
      <c r="BS77" s="1120"/>
      <c r="BT77" s="1120"/>
      <c r="BU77" s="1120"/>
      <c r="BV77" s="1120"/>
      <c r="BW77" s="1120"/>
      <c r="BX77" s="1120">
        <v>11.2</v>
      </c>
      <c r="BY77" s="1120"/>
      <c r="BZ77" s="1120"/>
      <c r="CA77" s="1120"/>
      <c r="CB77" s="1120"/>
      <c r="CC77" s="1120"/>
      <c r="CD77" s="1120"/>
      <c r="CE77" s="1120"/>
      <c r="CF77" s="1120">
        <v>7.1</v>
      </c>
      <c r="CG77" s="1120"/>
      <c r="CH77" s="1120"/>
      <c r="CI77" s="1120"/>
      <c r="CJ77" s="1120"/>
      <c r="CK77" s="1120"/>
      <c r="CL77" s="1120"/>
      <c r="CM77" s="1120"/>
      <c r="CN77" s="1120">
        <v>5</v>
      </c>
      <c r="CO77" s="1120"/>
      <c r="CP77" s="1120"/>
      <c r="CQ77" s="1120"/>
      <c r="CR77" s="1120"/>
      <c r="CS77" s="1120"/>
      <c r="CT77" s="1120"/>
      <c r="CU77" s="1120"/>
      <c r="CV77" s="1120">
        <v>0.1</v>
      </c>
      <c r="CW77" s="1120"/>
      <c r="CX77" s="1120"/>
      <c r="CY77" s="1120"/>
      <c r="CZ77" s="1120"/>
      <c r="DA77" s="1120"/>
      <c r="DB77" s="1120"/>
      <c r="DC77" s="1120"/>
    </row>
    <row r="78" spans="2:107" ht="13.2" x14ac:dyDescent="0.2">
      <c r="B78" s="80"/>
      <c r="G78" s="1115"/>
      <c r="H78" s="1115"/>
      <c r="I78" s="1115"/>
      <c r="J78" s="1115"/>
      <c r="K78" s="1126"/>
      <c r="L78" s="1126"/>
      <c r="M78" s="1126"/>
      <c r="N78" s="1126"/>
      <c r="AN78" s="1119"/>
      <c r="AO78" s="1119"/>
      <c r="AP78" s="1119"/>
      <c r="AQ78" s="1119"/>
      <c r="AR78" s="1119"/>
      <c r="AS78" s="1119"/>
      <c r="AT78" s="1119"/>
      <c r="AU78" s="1119"/>
      <c r="AV78" s="1119"/>
      <c r="AW78" s="1119"/>
      <c r="AX78" s="1119"/>
      <c r="AY78" s="1119"/>
      <c r="AZ78" s="1119"/>
      <c r="BA78" s="1119"/>
      <c r="BB78" s="1122"/>
      <c r="BC78" s="1122"/>
      <c r="BD78" s="1122"/>
      <c r="BE78" s="1122"/>
      <c r="BF78" s="1122"/>
      <c r="BG78" s="1122"/>
      <c r="BH78" s="1122"/>
      <c r="BI78" s="1122"/>
      <c r="BJ78" s="1122"/>
      <c r="BK78" s="1122"/>
      <c r="BL78" s="1122"/>
      <c r="BM78" s="1122"/>
      <c r="BN78" s="1122"/>
      <c r="BO78" s="1122"/>
      <c r="BP78" s="1120"/>
      <c r="BQ78" s="1120"/>
      <c r="BR78" s="1120"/>
      <c r="BS78" s="1120"/>
      <c r="BT78" s="1120"/>
      <c r="BU78" s="1120"/>
      <c r="BV78" s="1120"/>
      <c r="BW78" s="1120"/>
      <c r="BX78" s="1120"/>
      <c r="BY78" s="1120"/>
      <c r="BZ78" s="1120"/>
      <c r="CA78" s="1120"/>
      <c r="CB78" s="1120"/>
      <c r="CC78" s="1120"/>
      <c r="CD78" s="1120"/>
      <c r="CE78" s="1120"/>
      <c r="CF78" s="1120"/>
      <c r="CG78" s="1120"/>
      <c r="CH78" s="1120"/>
      <c r="CI78" s="1120"/>
      <c r="CJ78" s="1120"/>
      <c r="CK78" s="1120"/>
      <c r="CL78" s="1120"/>
      <c r="CM78" s="1120"/>
      <c r="CN78" s="1120"/>
      <c r="CO78" s="1120"/>
      <c r="CP78" s="1120"/>
      <c r="CQ78" s="1120"/>
      <c r="CR78" s="1120"/>
      <c r="CS78" s="1120"/>
      <c r="CT78" s="1120"/>
      <c r="CU78" s="1120"/>
      <c r="CV78" s="1120"/>
      <c r="CW78" s="1120"/>
      <c r="CX78" s="1120"/>
      <c r="CY78" s="1120"/>
      <c r="CZ78" s="1120"/>
      <c r="DA78" s="1120"/>
      <c r="DB78" s="1120"/>
      <c r="DC78" s="1120"/>
    </row>
    <row r="79" spans="2:107" ht="13.2" x14ac:dyDescent="0.2">
      <c r="B79" s="80"/>
      <c r="G79" s="1115"/>
      <c r="H79" s="1115"/>
      <c r="I79" s="1124"/>
      <c r="J79" s="1124"/>
      <c r="K79" s="1127"/>
      <c r="L79" s="1127"/>
      <c r="M79" s="1127"/>
      <c r="N79" s="1127"/>
      <c r="AN79" s="1119"/>
      <c r="AO79" s="1119"/>
      <c r="AP79" s="1119"/>
      <c r="AQ79" s="1119"/>
      <c r="AR79" s="1119"/>
      <c r="AS79" s="1119"/>
      <c r="AT79" s="1119"/>
      <c r="AU79" s="1119"/>
      <c r="AV79" s="1119"/>
      <c r="AW79" s="1119"/>
      <c r="AX79" s="1119"/>
      <c r="AY79" s="1119"/>
      <c r="AZ79" s="1119"/>
      <c r="BA79" s="1119"/>
      <c r="BB79" s="1122" t="s">
        <v>551</v>
      </c>
      <c r="BC79" s="1122"/>
      <c r="BD79" s="1122"/>
      <c r="BE79" s="1122"/>
      <c r="BF79" s="1122"/>
      <c r="BG79" s="1122"/>
      <c r="BH79" s="1122"/>
      <c r="BI79" s="1122"/>
      <c r="BJ79" s="1122"/>
      <c r="BK79" s="1122"/>
      <c r="BL79" s="1122"/>
      <c r="BM79" s="1122"/>
      <c r="BN79" s="1122"/>
      <c r="BO79" s="1122"/>
      <c r="BP79" s="1120">
        <v>3.5</v>
      </c>
      <c r="BQ79" s="1120"/>
      <c r="BR79" s="1120"/>
      <c r="BS79" s="1120"/>
      <c r="BT79" s="1120"/>
      <c r="BU79" s="1120"/>
      <c r="BV79" s="1120"/>
      <c r="BW79" s="1120"/>
      <c r="BX79" s="1120">
        <v>3.5</v>
      </c>
      <c r="BY79" s="1120"/>
      <c r="BZ79" s="1120"/>
      <c r="CA79" s="1120"/>
      <c r="CB79" s="1120"/>
      <c r="CC79" s="1120"/>
      <c r="CD79" s="1120"/>
      <c r="CE79" s="1120"/>
      <c r="CF79" s="1120">
        <v>3.4</v>
      </c>
      <c r="CG79" s="1120"/>
      <c r="CH79" s="1120"/>
      <c r="CI79" s="1120"/>
      <c r="CJ79" s="1120"/>
      <c r="CK79" s="1120"/>
      <c r="CL79" s="1120"/>
      <c r="CM79" s="1120"/>
      <c r="CN79" s="1120">
        <v>3.6</v>
      </c>
      <c r="CO79" s="1120"/>
      <c r="CP79" s="1120"/>
      <c r="CQ79" s="1120"/>
      <c r="CR79" s="1120"/>
      <c r="CS79" s="1120"/>
      <c r="CT79" s="1120"/>
      <c r="CU79" s="1120"/>
      <c r="CV79" s="1120">
        <v>3.6</v>
      </c>
      <c r="CW79" s="1120"/>
      <c r="CX79" s="1120"/>
      <c r="CY79" s="1120"/>
      <c r="CZ79" s="1120"/>
      <c r="DA79" s="1120"/>
      <c r="DB79" s="1120"/>
      <c r="DC79" s="1120"/>
    </row>
    <row r="80" spans="2:107" ht="13.2" x14ac:dyDescent="0.2">
      <c r="B80" s="80"/>
      <c r="G80" s="1115"/>
      <c r="H80" s="1115"/>
      <c r="I80" s="1124"/>
      <c r="J80" s="1124"/>
      <c r="K80" s="1127"/>
      <c r="L80" s="1127"/>
      <c r="M80" s="1127"/>
      <c r="N80" s="1127"/>
      <c r="AN80" s="1119"/>
      <c r="AO80" s="1119"/>
      <c r="AP80" s="1119"/>
      <c r="AQ80" s="1119"/>
      <c r="AR80" s="1119"/>
      <c r="AS80" s="1119"/>
      <c r="AT80" s="1119"/>
      <c r="AU80" s="1119"/>
      <c r="AV80" s="1119"/>
      <c r="AW80" s="1119"/>
      <c r="AX80" s="1119"/>
      <c r="AY80" s="1119"/>
      <c r="AZ80" s="1119"/>
      <c r="BA80" s="1119"/>
      <c r="BB80" s="1122"/>
      <c r="BC80" s="1122"/>
      <c r="BD80" s="1122"/>
      <c r="BE80" s="1122"/>
      <c r="BF80" s="1122"/>
      <c r="BG80" s="1122"/>
      <c r="BH80" s="1122"/>
      <c r="BI80" s="1122"/>
      <c r="BJ80" s="1122"/>
      <c r="BK80" s="1122"/>
      <c r="BL80" s="1122"/>
      <c r="BM80" s="1122"/>
      <c r="BN80" s="1122"/>
      <c r="BO80" s="1122"/>
      <c r="BP80" s="1120"/>
      <c r="BQ80" s="1120"/>
      <c r="BR80" s="1120"/>
      <c r="BS80" s="1120"/>
      <c r="BT80" s="1120"/>
      <c r="BU80" s="1120"/>
      <c r="BV80" s="1120"/>
      <c r="BW80" s="1120"/>
      <c r="BX80" s="1120"/>
      <c r="BY80" s="1120"/>
      <c r="BZ80" s="1120"/>
      <c r="CA80" s="1120"/>
      <c r="CB80" s="1120"/>
      <c r="CC80" s="1120"/>
      <c r="CD80" s="1120"/>
      <c r="CE80" s="1120"/>
      <c r="CF80" s="1120"/>
      <c r="CG80" s="1120"/>
      <c r="CH80" s="1120"/>
      <c r="CI80" s="1120"/>
      <c r="CJ80" s="1120"/>
      <c r="CK80" s="1120"/>
      <c r="CL80" s="1120"/>
      <c r="CM80" s="1120"/>
      <c r="CN80" s="1120"/>
      <c r="CO80" s="1120"/>
      <c r="CP80" s="1120"/>
      <c r="CQ80" s="1120"/>
      <c r="CR80" s="1120"/>
      <c r="CS80" s="1120"/>
      <c r="CT80" s="1120"/>
      <c r="CU80" s="1120"/>
      <c r="CV80" s="1120"/>
      <c r="CW80" s="1120"/>
      <c r="CX80" s="1120"/>
      <c r="CY80" s="1120"/>
      <c r="CZ80" s="1120"/>
      <c r="DA80" s="1120"/>
      <c r="DB80" s="1120"/>
      <c r="DC80" s="1120"/>
    </row>
    <row r="81" spans="2:109" ht="13.2" x14ac:dyDescent="0.2">
      <c r="B81" s="80"/>
    </row>
    <row r="82" spans="2:109" ht="16.2" x14ac:dyDescent="0.2">
      <c r="B82" s="80"/>
      <c r="K82" s="338"/>
      <c r="L82" s="338"/>
      <c r="M82" s="338"/>
      <c r="N82" s="338"/>
      <c r="AQ82" s="338"/>
      <c r="AR82" s="338"/>
      <c r="AS82" s="338"/>
      <c r="AT82" s="338"/>
      <c r="BC82" s="338"/>
      <c r="BD82" s="338"/>
      <c r="BE82" s="338"/>
      <c r="BF82" s="338"/>
      <c r="BO82" s="338"/>
      <c r="BP82" s="338"/>
      <c r="BQ82" s="338"/>
      <c r="BR82" s="338"/>
      <c r="CA82" s="338"/>
      <c r="CB82" s="338"/>
      <c r="CC82" s="338"/>
      <c r="CD82" s="338"/>
      <c r="CM82" s="338"/>
      <c r="CN82" s="338"/>
      <c r="CO82" s="338"/>
      <c r="CP82" s="338"/>
      <c r="CY82" s="338"/>
      <c r="CZ82" s="338"/>
      <c r="DA82" s="338"/>
      <c r="DB82" s="338"/>
      <c r="DC82" s="338"/>
    </row>
    <row r="83" spans="2:109" ht="13.2" x14ac:dyDescent="0.2">
      <c r="B83" s="89"/>
      <c r="C83" s="87"/>
      <c r="D83" s="87"/>
      <c r="E83" s="87"/>
      <c r="F83" s="87"/>
      <c r="G83" s="87"/>
      <c r="H83" s="87"/>
      <c r="I83" s="87"/>
      <c r="J83" s="87"/>
      <c r="K83" s="87"/>
      <c r="L83" s="87"/>
      <c r="M83" s="87"/>
      <c r="N83" s="87"/>
      <c r="O83" s="87"/>
      <c r="P83" s="87"/>
      <c r="Q83" s="87"/>
      <c r="R83" s="87"/>
      <c r="S83" s="87"/>
      <c r="T83" s="87"/>
      <c r="U83" s="87"/>
      <c r="V83" s="87"/>
      <c r="W83" s="87"/>
      <c r="X83" s="87"/>
      <c r="Y83" s="87"/>
      <c r="Z83" s="87"/>
      <c r="AA83" s="87"/>
      <c r="AB83" s="87"/>
      <c r="AC83" s="87"/>
      <c r="AD83" s="87"/>
      <c r="AE83" s="87"/>
      <c r="AF83" s="87"/>
      <c r="AG83" s="87"/>
      <c r="AH83" s="87"/>
      <c r="AI83" s="87"/>
      <c r="AJ83" s="87"/>
      <c r="AK83" s="87"/>
      <c r="AL83" s="87"/>
      <c r="AM83" s="87"/>
      <c r="AN83" s="87"/>
      <c r="AO83" s="87"/>
      <c r="AP83" s="87"/>
      <c r="AQ83" s="87"/>
      <c r="AR83" s="87"/>
      <c r="AS83" s="87"/>
      <c r="AT83" s="87"/>
      <c r="AU83" s="87"/>
      <c r="AV83" s="87"/>
      <c r="AW83" s="87"/>
      <c r="AX83" s="87"/>
      <c r="AY83" s="87"/>
      <c r="AZ83" s="87"/>
      <c r="BA83" s="87"/>
      <c r="BB83" s="87"/>
      <c r="BC83" s="87"/>
      <c r="BD83" s="87"/>
      <c r="BE83" s="87"/>
      <c r="BF83" s="87"/>
      <c r="BG83" s="87"/>
      <c r="BH83" s="87"/>
      <c r="BI83" s="87"/>
      <c r="BJ83" s="87"/>
      <c r="BK83" s="87"/>
      <c r="BL83" s="87"/>
      <c r="BM83" s="87"/>
      <c r="BN83" s="87"/>
      <c r="BO83" s="87"/>
      <c r="BP83" s="87"/>
      <c r="BQ83" s="87"/>
      <c r="BR83" s="87"/>
      <c r="BS83" s="87"/>
      <c r="BT83" s="87"/>
      <c r="BU83" s="87"/>
      <c r="BV83" s="87"/>
      <c r="BW83" s="87"/>
      <c r="BX83" s="87"/>
      <c r="BY83" s="87"/>
      <c r="BZ83" s="87"/>
      <c r="CA83" s="87"/>
      <c r="CB83" s="87"/>
      <c r="CC83" s="87"/>
      <c r="CD83" s="87"/>
      <c r="CE83" s="87"/>
      <c r="CF83" s="87"/>
      <c r="CG83" s="87"/>
      <c r="CH83" s="87"/>
      <c r="CI83" s="87"/>
      <c r="CJ83" s="87"/>
      <c r="CK83" s="87"/>
      <c r="CL83" s="87"/>
      <c r="CM83" s="87"/>
      <c r="CN83" s="87"/>
      <c r="CO83" s="87"/>
      <c r="CP83" s="87"/>
      <c r="CQ83" s="87"/>
      <c r="CR83" s="87"/>
      <c r="CS83" s="87"/>
      <c r="CT83" s="87"/>
      <c r="CU83" s="87"/>
      <c r="CV83" s="87"/>
      <c r="CW83" s="87"/>
      <c r="CX83" s="87"/>
      <c r="CY83" s="87"/>
      <c r="CZ83" s="87"/>
      <c r="DA83" s="87"/>
      <c r="DB83" s="87"/>
      <c r="DC83" s="87"/>
      <c r="DD83" s="165"/>
    </row>
    <row r="84" spans="2:109" ht="13.2" x14ac:dyDescent="0.2">
      <c r="DD84" s="90"/>
      <c r="DE84" s="90"/>
    </row>
    <row r="85" spans="2:109" ht="13.2" x14ac:dyDescent="0.2">
      <c r="DD85" s="90"/>
      <c r="DE85" s="90"/>
    </row>
  </sheetData>
  <sheetProtection algorithmName="SHA-512" hashValue="M5HKzCESxPWB+RgBsN5zNdDtKxC/7UBMO+gCHgGxhzMAHk1lMDDdrhX2Kylu1xgxayAi5isg9RQ6//twN9ACKA==" saltValue="83CdhQxB3eJjOL4RRCtOFg==" spinCount="100000" sheet="1" objects="1" scenarios="1" formatCells="0"/>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45"/>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18EA0F-AC63-42CF-870E-295C1A491AF2}">
  <sheetPr codeName="Sheet11">
    <pageSetUpPr fitToPage="1"/>
  </sheetPr>
  <dimension ref="A1:DR125"/>
  <sheetViews>
    <sheetView showGridLines="0" zoomScale="70" zoomScaleNormal="70" zoomScaleSheetLayoutView="70" workbookViewId="0"/>
  </sheetViews>
  <sheetFormatPr defaultColWidth="0" defaultRowHeight="13.5" customHeight="1" zeroHeight="1" x14ac:dyDescent="0.2"/>
  <cols>
    <col min="1" max="34" width="2.44140625" style="77" customWidth="1"/>
    <col min="35" max="122" width="2.44140625" style="78" customWidth="1"/>
    <col min="123" max="123" width="2.44140625" style="78" hidden="1" customWidth="1"/>
    <col min="124" max="16384" width="2.44140625" style="78" hidden="1"/>
  </cols>
  <sheetData>
    <row r="1" spans="1:34" ht="13.5" customHeight="1" x14ac:dyDescent="0.2">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row>
    <row r="2" spans="1:34" ht="13.2" x14ac:dyDescent="0.2">
      <c r="S2" s="78"/>
      <c r="AH2" s="78"/>
    </row>
    <row r="3" spans="1:34" ht="13.2" x14ac:dyDescent="0.2">
      <c r="C3" s="78"/>
      <c r="D3" s="78"/>
      <c r="E3" s="78"/>
      <c r="F3" s="78"/>
      <c r="G3" s="78"/>
      <c r="H3" s="78"/>
      <c r="I3" s="78"/>
      <c r="J3" s="78"/>
      <c r="K3" s="78"/>
      <c r="L3" s="78"/>
      <c r="M3" s="78"/>
      <c r="N3" s="78"/>
      <c r="O3" s="78"/>
      <c r="P3" s="78"/>
      <c r="Q3" s="78"/>
      <c r="R3" s="78"/>
      <c r="S3" s="78"/>
      <c r="U3" s="78"/>
      <c r="V3" s="78"/>
      <c r="W3" s="78"/>
      <c r="X3" s="78"/>
      <c r="Y3" s="78"/>
      <c r="Z3" s="78"/>
      <c r="AA3" s="78"/>
      <c r="AB3" s="78"/>
      <c r="AC3" s="78"/>
      <c r="AD3" s="78"/>
      <c r="AE3" s="78"/>
      <c r="AF3" s="78"/>
      <c r="AG3" s="78"/>
      <c r="AH3" s="78"/>
    </row>
    <row r="4" spans="1:34" ht="13.2" x14ac:dyDescent="0.2"/>
    <row r="5" spans="1:34" ht="13.2" x14ac:dyDescent="0.2"/>
    <row r="6" spans="1:34" ht="13.2" x14ac:dyDescent="0.2"/>
    <row r="7" spans="1:34" ht="13.2" x14ac:dyDescent="0.2"/>
    <row r="8" spans="1:34" ht="13.2" x14ac:dyDescent="0.2"/>
    <row r="9" spans="1:34" ht="13.2" x14ac:dyDescent="0.2">
      <c r="AH9" s="78"/>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78"/>
    </row>
    <row r="18" spans="12:34" ht="13.2" x14ac:dyDescent="0.2"/>
    <row r="19" spans="12:34" ht="13.2" x14ac:dyDescent="0.2"/>
    <row r="20" spans="12:34" ht="13.2" x14ac:dyDescent="0.2">
      <c r="AH20" s="78"/>
    </row>
    <row r="21" spans="12:34" ht="13.2" x14ac:dyDescent="0.2">
      <c r="AH21" s="78"/>
    </row>
    <row r="22" spans="12:34" ht="13.2" x14ac:dyDescent="0.2"/>
    <row r="23" spans="12:34" ht="13.2" x14ac:dyDescent="0.2"/>
    <row r="24" spans="12:34" ht="13.2" x14ac:dyDescent="0.2">
      <c r="Q24" s="78"/>
    </row>
    <row r="25" spans="12:34" ht="13.2" x14ac:dyDescent="0.2"/>
    <row r="26" spans="12:34" ht="13.2" x14ac:dyDescent="0.2"/>
    <row r="27" spans="12:34" ht="13.2" x14ac:dyDescent="0.2"/>
    <row r="28" spans="12:34" ht="13.2" x14ac:dyDescent="0.2">
      <c r="O28" s="78"/>
      <c r="T28" s="78"/>
      <c r="AH28" s="78"/>
    </row>
    <row r="29" spans="12:34" ht="13.2" x14ac:dyDescent="0.2"/>
    <row r="30" spans="12:34" ht="13.2" x14ac:dyDescent="0.2"/>
    <row r="31" spans="12:34" ht="13.2" x14ac:dyDescent="0.2">
      <c r="Q31" s="78"/>
    </row>
    <row r="32" spans="12:34" ht="13.2" x14ac:dyDescent="0.2">
      <c r="L32" s="78"/>
    </row>
    <row r="33" spans="2:34" ht="13.2" x14ac:dyDescent="0.2">
      <c r="C33" s="78"/>
      <c r="E33" s="78"/>
      <c r="G33" s="78"/>
      <c r="I33" s="78"/>
      <c r="X33" s="78"/>
    </row>
    <row r="34" spans="2:34" ht="13.2" x14ac:dyDescent="0.2">
      <c r="B34" s="78"/>
      <c r="P34" s="78"/>
      <c r="R34" s="78"/>
      <c r="T34" s="78"/>
    </row>
    <row r="35" spans="2:34" ht="13.2" x14ac:dyDescent="0.2">
      <c r="D35" s="78"/>
      <c r="W35" s="78"/>
      <c r="AC35" s="78"/>
      <c r="AD35" s="78"/>
      <c r="AE35" s="78"/>
      <c r="AF35" s="78"/>
      <c r="AG35" s="78"/>
      <c r="AH35" s="78"/>
    </row>
    <row r="36" spans="2:34" ht="13.2" x14ac:dyDescent="0.2">
      <c r="H36" s="78"/>
      <c r="J36" s="78"/>
      <c r="K36" s="78"/>
      <c r="M36" s="78"/>
      <c r="Y36" s="78"/>
      <c r="Z36" s="78"/>
      <c r="AA36" s="78"/>
      <c r="AB36" s="78"/>
      <c r="AC36" s="78"/>
      <c r="AD36" s="78"/>
      <c r="AE36" s="78"/>
      <c r="AF36" s="78"/>
      <c r="AG36" s="78"/>
      <c r="AH36" s="78"/>
    </row>
    <row r="37" spans="2:34" ht="13.2" x14ac:dyDescent="0.2">
      <c r="AH37" s="78"/>
    </row>
    <row r="38" spans="2:34" ht="13.2" x14ac:dyDescent="0.2">
      <c r="AG38" s="78"/>
      <c r="AH38" s="78"/>
    </row>
    <row r="39" spans="2:34" ht="13.2" x14ac:dyDescent="0.2"/>
    <row r="40" spans="2:34" ht="13.2" x14ac:dyDescent="0.2">
      <c r="X40" s="78"/>
    </row>
    <row r="41" spans="2:34" ht="13.2" x14ac:dyDescent="0.2">
      <c r="R41" s="78"/>
    </row>
    <row r="42" spans="2:34" ht="13.2" x14ac:dyDescent="0.2">
      <c r="W42" s="78"/>
    </row>
    <row r="43" spans="2:34" ht="13.2" x14ac:dyDescent="0.2">
      <c r="Y43" s="78"/>
      <c r="Z43" s="78"/>
      <c r="AA43" s="78"/>
      <c r="AB43" s="78"/>
      <c r="AC43" s="78"/>
      <c r="AD43" s="78"/>
      <c r="AE43" s="78"/>
      <c r="AF43" s="78"/>
      <c r="AG43" s="78"/>
      <c r="AH43" s="78"/>
    </row>
    <row r="44" spans="2:34" ht="13.2" x14ac:dyDescent="0.2">
      <c r="AH44" s="78"/>
    </row>
    <row r="45" spans="2:34" ht="13.2" x14ac:dyDescent="0.2">
      <c r="X45" s="78"/>
    </row>
    <row r="46" spans="2:34" ht="13.2" x14ac:dyDescent="0.2"/>
    <row r="47" spans="2:34" ht="13.2" x14ac:dyDescent="0.2"/>
    <row r="48" spans="2:34" ht="13.2" x14ac:dyDescent="0.2">
      <c r="W48" s="78"/>
      <c r="Y48" s="78"/>
      <c r="Z48" s="78"/>
      <c r="AA48" s="78"/>
      <c r="AB48" s="78"/>
      <c r="AC48" s="78"/>
      <c r="AD48" s="78"/>
      <c r="AE48" s="78"/>
      <c r="AF48" s="78"/>
      <c r="AG48" s="78"/>
      <c r="AH48" s="78"/>
    </row>
    <row r="49" spans="28:34" ht="13.2" x14ac:dyDescent="0.2"/>
    <row r="50" spans="28:34" ht="13.2" x14ac:dyDescent="0.2">
      <c r="AE50" s="78"/>
      <c r="AF50" s="78"/>
      <c r="AG50" s="78"/>
      <c r="AH50" s="78"/>
    </row>
    <row r="51" spans="28:34" ht="13.2" x14ac:dyDescent="0.2">
      <c r="AC51" s="78"/>
      <c r="AD51" s="78"/>
      <c r="AE51" s="78"/>
      <c r="AF51" s="78"/>
      <c r="AG51" s="78"/>
      <c r="AH51" s="78"/>
    </row>
    <row r="52" spans="28:34" ht="13.2" x14ac:dyDescent="0.2"/>
    <row r="53" spans="28:34" ht="13.2" x14ac:dyDescent="0.2">
      <c r="AF53" s="78"/>
      <c r="AG53" s="78"/>
      <c r="AH53" s="78"/>
    </row>
    <row r="54" spans="28:34" ht="13.2" x14ac:dyDescent="0.2">
      <c r="AH54" s="78"/>
    </row>
    <row r="55" spans="28:34" ht="13.2" x14ac:dyDescent="0.2"/>
    <row r="56" spans="28:34" ht="13.2" x14ac:dyDescent="0.2">
      <c r="AB56" s="78"/>
      <c r="AC56" s="78"/>
      <c r="AD56" s="78"/>
      <c r="AE56" s="78"/>
      <c r="AF56" s="78"/>
      <c r="AG56" s="78"/>
      <c r="AH56" s="78"/>
    </row>
    <row r="57" spans="28:34" ht="13.2" x14ac:dyDescent="0.2">
      <c r="AH57" s="78"/>
    </row>
    <row r="58" spans="28:34" ht="13.2" x14ac:dyDescent="0.2">
      <c r="AH58" s="78"/>
    </row>
    <row r="59" spans="28:34" ht="13.2" x14ac:dyDescent="0.2"/>
    <row r="60" spans="28:34" ht="13.2" x14ac:dyDescent="0.2"/>
    <row r="61" spans="28:34" ht="13.2" x14ac:dyDescent="0.2"/>
    <row r="62" spans="28:34" ht="13.2" x14ac:dyDescent="0.2"/>
    <row r="63" spans="28:34" ht="13.2" x14ac:dyDescent="0.2">
      <c r="AH63" s="78"/>
    </row>
    <row r="64" spans="28:34" ht="13.2" x14ac:dyDescent="0.2">
      <c r="AG64" s="78"/>
      <c r="AH64" s="78"/>
    </row>
    <row r="65" spans="28:34" ht="13.2" x14ac:dyDescent="0.2"/>
    <row r="66" spans="28:34" ht="13.2" x14ac:dyDescent="0.2"/>
    <row r="67" spans="28:34" ht="13.2" x14ac:dyDescent="0.2"/>
    <row r="68" spans="28:34" ht="13.2" x14ac:dyDescent="0.2">
      <c r="AB68" s="78"/>
      <c r="AC68" s="78"/>
      <c r="AD68" s="78"/>
      <c r="AE68" s="78"/>
      <c r="AF68" s="78"/>
      <c r="AG68" s="78"/>
      <c r="AH68" s="78"/>
    </row>
    <row r="69" spans="28:34" ht="13.2" x14ac:dyDescent="0.2">
      <c r="AF69" s="78"/>
      <c r="AG69" s="78"/>
      <c r="AH69" s="78"/>
    </row>
    <row r="70" spans="28:34" ht="13.2" x14ac:dyDescent="0.2"/>
    <row r="71" spans="28:34" ht="13.2" x14ac:dyDescent="0.2"/>
    <row r="72" spans="28:34" ht="13.2" x14ac:dyDescent="0.2"/>
    <row r="73" spans="28:34" ht="13.2" x14ac:dyDescent="0.2"/>
    <row r="74" spans="28:34" ht="13.2" x14ac:dyDescent="0.2"/>
    <row r="75" spans="28:34" ht="13.2" x14ac:dyDescent="0.2">
      <c r="AH75" s="78"/>
    </row>
    <row r="76" spans="28:34" ht="13.2" x14ac:dyDescent="0.2">
      <c r="AF76" s="78"/>
      <c r="AG76" s="78"/>
      <c r="AH76" s="78"/>
    </row>
    <row r="77" spans="28:34" ht="13.2" x14ac:dyDescent="0.2">
      <c r="AG77" s="78"/>
      <c r="AH77" s="78"/>
    </row>
    <row r="78" spans="28:34" ht="13.2" x14ac:dyDescent="0.2"/>
    <row r="79" spans="28:34" ht="13.2" x14ac:dyDescent="0.2"/>
    <row r="80" spans="28:34" ht="13.2" x14ac:dyDescent="0.2"/>
    <row r="81" spans="25:34" ht="13.2" x14ac:dyDescent="0.2"/>
    <row r="82" spans="25:34" ht="13.2" x14ac:dyDescent="0.2">
      <c r="Y82" s="78"/>
    </row>
    <row r="83" spans="25:34" ht="13.2" x14ac:dyDescent="0.2">
      <c r="Y83" s="78"/>
      <c r="Z83" s="78"/>
      <c r="AA83" s="78"/>
      <c r="AB83" s="78"/>
      <c r="AC83" s="78"/>
      <c r="AD83" s="78"/>
      <c r="AE83" s="78"/>
      <c r="AF83" s="78"/>
      <c r="AG83" s="78"/>
      <c r="AH83" s="78"/>
    </row>
    <row r="84" spans="25:34" ht="13.2" x14ac:dyDescent="0.2"/>
    <row r="85" spans="25:34" ht="13.2" x14ac:dyDescent="0.2"/>
    <row r="86" spans="25:34" ht="13.2" x14ac:dyDescent="0.2"/>
    <row r="87" spans="25:34" ht="13.2" x14ac:dyDescent="0.2"/>
    <row r="88" spans="25:34" ht="13.2" x14ac:dyDescent="0.2">
      <c r="AH88" s="78"/>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78"/>
      <c r="AG94" s="78"/>
      <c r="AH94" s="78"/>
    </row>
    <row r="95" spans="25:34" ht="13.5" customHeight="1" x14ac:dyDescent="0.2">
      <c r="AH95" s="78"/>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78"/>
    </row>
    <row r="102" spans="33:34" ht="13.5" customHeight="1" x14ac:dyDescent="0.2"/>
    <row r="103" spans="33:34" ht="13.5" customHeight="1" x14ac:dyDescent="0.2"/>
    <row r="104" spans="33:34" ht="13.5" customHeight="1" x14ac:dyDescent="0.2">
      <c r="AG104" s="78"/>
      <c r="AH104" s="78"/>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78"/>
    </row>
    <row r="117" spans="34:122" ht="13.5" customHeight="1" x14ac:dyDescent="0.2"/>
    <row r="118" spans="34:122" ht="13.5" customHeight="1" x14ac:dyDescent="0.2"/>
    <row r="119" spans="34:122" ht="13.5" customHeight="1" x14ac:dyDescent="0.2"/>
    <row r="120" spans="34:122" ht="13.5" customHeight="1" x14ac:dyDescent="0.2">
      <c r="AH120" s="78"/>
    </row>
    <row r="121" spans="34:122" ht="13.5" customHeight="1" x14ac:dyDescent="0.2">
      <c r="AH121" s="78"/>
    </row>
    <row r="122" spans="34:122" ht="13.5" customHeight="1" x14ac:dyDescent="0.2"/>
    <row r="123" spans="34:122" ht="13.5" customHeight="1" x14ac:dyDescent="0.2"/>
    <row r="124" spans="34:122" ht="13.5" customHeight="1" x14ac:dyDescent="0.2"/>
    <row r="125" spans="34:122" ht="13.5" customHeight="1" x14ac:dyDescent="0.2">
      <c r="DR125" s="78" t="s">
        <v>97</v>
      </c>
    </row>
  </sheetData>
  <sheetProtection algorithmName="SHA-512" hashValue="EO/0yScCTRHBEEVNcy4E6e+8HVMkym0OXYIahoovGyfKgE2bL003n3K87ulY3bARRLaDe9YyJp4CHph7j7hzjw==" saltValue="AgK69KR6jdHEyjFw6J8gLg==" spinCount="100000" sheet="1" objects="1" scenarios="1"/>
  <phoneticPr fontId="45"/>
  <printOptions horizontalCentered="1" verticalCentered="1"/>
  <pageMargins left="0" right="0" top="0.19685039370078741" bottom="0" header="0.39370078740157483" footer="0"/>
  <pageSetup paperSize="8" scale="5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4F1128-5E8E-4113-8A09-280F42B5E93D}">
  <sheetPr codeName="Sheet12">
    <pageSetUpPr fitToPage="1"/>
  </sheetPr>
  <dimension ref="A1:DR125"/>
  <sheetViews>
    <sheetView showGridLines="0" zoomScale="70" zoomScaleNormal="70" zoomScaleSheetLayoutView="55" workbookViewId="0"/>
  </sheetViews>
  <sheetFormatPr defaultColWidth="0" defaultRowHeight="13.5" customHeight="1" zeroHeight="1" x14ac:dyDescent="0.2"/>
  <cols>
    <col min="1" max="34" width="2.44140625" style="77" customWidth="1"/>
    <col min="35" max="122" width="2.44140625" style="78" customWidth="1"/>
    <col min="123" max="123" width="2.44140625" style="78" hidden="1" customWidth="1"/>
    <col min="124" max="16384" width="2.44140625" style="78" hidden="1"/>
  </cols>
  <sheetData>
    <row r="1" spans="2:34" ht="13.5" customHeight="1" x14ac:dyDescent="0.2">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row>
    <row r="2" spans="2:34" ht="13.2" x14ac:dyDescent="0.2">
      <c r="S2" s="78"/>
      <c r="AH2" s="78"/>
    </row>
    <row r="3" spans="2:34" ht="13.2" x14ac:dyDescent="0.2">
      <c r="C3" s="78"/>
      <c r="D3" s="78"/>
      <c r="E3" s="78"/>
      <c r="F3" s="78"/>
      <c r="G3" s="78"/>
      <c r="H3" s="78"/>
      <c r="I3" s="78"/>
      <c r="J3" s="78"/>
      <c r="K3" s="78"/>
      <c r="L3" s="78"/>
      <c r="M3" s="78"/>
      <c r="N3" s="78"/>
      <c r="O3" s="78"/>
      <c r="P3" s="78"/>
      <c r="Q3" s="78"/>
      <c r="R3" s="78"/>
      <c r="S3" s="78"/>
      <c r="U3" s="78"/>
      <c r="V3" s="78"/>
      <c r="W3" s="78"/>
      <c r="X3" s="78"/>
      <c r="Y3" s="78"/>
      <c r="Z3" s="78"/>
      <c r="AA3" s="78"/>
      <c r="AB3" s="78"/>
      <c r="AC3" s="78"/>
      <c r="AD3" s="78"/>
      <c r="AE3" s="78"/>
      <c r="AF3" s="78"/>
      <c r="AG3" s="78"/>
      <c r="AH3" s="78"/>
    </row>
    <row r="4" spans="2:34" ht="13.2" x14ac:dyDescent="0.2"/>
    <row r="5" spans="2:34" ht="13.2" x14ac:dyDescent="0.2"/>
    <row r="6" spans="2:34" ht="13.2" x14ac:dyDescent="0.2"/>
    <row r="7" spans="2:34" ht="13.2" x14ac:dyDescent="0.2"/>
    <row r="8" spans="2:34" ht="13.2" x14ac:dyDescent="0.2"/>
    <row r="9" spans="2:34" ht="13.2" x14ac:dyDescent="0.2">
      <c r="AH9" s="78"/>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78"/>
    </row>
    <row r="18" spans="12:34" ht="13.2" x14ac:dyDescent="0.2"/>
    <row r="19" spans="12:34" ht="13.2" x14ac:dyDescent="0.2"/>
    <row r="20" spans="12:34" ht="13.2" x14ac:dyDescent="0.2">
      <c r="AH20" s="78"/>
    </row>
    <row r="21" spans="12:34" ht="13.2" x14ac:dyDescent="0.2">
      <c r="AH21" s="78"/>
    </row>
    <row r="22" spans="12:34" ht="13.2" x14ac:dyDescent="0.2"/>
    <row r="23" spans="12:34" ht="13.2" x14ac:dyDescent="0.2"/>
    <row r="24" spans="12:34" ht="13.2" x14ac:dyDescent="0.2">
      <c r="Q24" s="78"/>
    </row>
    <row r="25" spans="12:34" ht="13.2" x14ac:dyDescent="0.2"/>
    <row r="26" spans="12:34" ht="13.2" x14ac:dyDescent="0.2"/>
    <row r="27" spans="12:34" ht="13.2" x14ac:dyDescent="0.2"/>
    <row r="28" spans="12:34" ht="13.2" x14ac:dyDescent="0.2">
      <c r="O28" s="78"/>
      <c r="T28" s="78"/>
      <c r="AH28" s="78"/>
    </row>
    <row r="29" spans="12:34" ht="13.2" x14ac:dyDescent="0.2"/>
    <row r="30" spans="12:34" ht="13.2" x14ac:dyDescent="0.2"/>
    <row r="31" spans="12:34" ht="13.2" x14ac:dyDescent="0.2">
      <c r="Q31" s="78"/>
    </row>
    <row r="32" spans="12:34" ht="13.2" x14ac:dyDescent="0.2">
      <c r="L32" s="78"/>
    </row>
    <row r="33" spans="2:34" ht="13.2" x14ac:dyDescent="0.2">
      <c r="C33" s="78"/>
      <c r="E33" s="78"/>
      <c r="G33" s="78"/>
      <c r="I33" s="78"/>
      <c r="X33" s="78"/>
    </row>
    <row r="34" spans="2:34" ht="13.2" x14ac:dyDescent="0.2">
      <c r="B34" s="78"/>
      <c r="P34" s="78"/>
      <c r="R34" s="78"/>
      <c r="T34" s="78"/>
    </row>
    <row r="35" spans="2:34" ht="13.2" x14ac:dyDescent="0.2">
      <c r="D35" s="78"/>
      <c r="W35" s="78"/>
      <c r="AC35" s="78"/>
      <c r="AD35" s="78"/>
      <c r="AE35" s="78"/>
      <c r="AF35" s="78"/>
      <c r="AG35" s="78"/>
      <c r="AH35" s="78"/>
    </row>
    <row r="36" spans="2:34" ht="13.2" x14ac:dyDescent="0.2">
      <c r="H36" s="78"/>
      <c r="J36" s="78"/>
      <c r="K36" s="78"/>
      <c r="M36" s="78"/>
      <c r="Y36" s="78"/>
      <c r="Z36" s="78"/>
      <c r="AA36" s="78"/>
      <c r="AB36" s="78"/>
      <c r="AC36" s="78"/>
      <c r="AD36" s="78"/>
      <c r="AE36" s="78"/>
      <c r="AF36" s="78"/>
      <c r="AG36" s="78"/>
      <c r="AH36" s="78"/>
    </row>
    <row r="37" spans="2:34" ht="13.2" x14ac:dyDescent="0.2">
      <c r="AH37" s="78"/>
    </row>
    <row r="38" spans="2:34" ht="13.2" x14ac:dyDescent="0.2">
      <c r="AG38" s="78"/>
      <c r="AH38" s="78"/>
    </row>
    <row r="39" spans="2:34" ht="13.2" x14ac:dyDescent="0.2"/>
    <row r="40" spans="2:34" ht="13.2" x14ac:dyDescent="0.2">
      <c r="X40" s="78"/>
    </row>
    <row r="41" spans="2:34" ht="13.2" x14ac:dyDescent="0.2">
      <c r="R41" s="78"/>
    </row>
    <row r="42" spans="2:34" ht="13.2" x14ac:dyDescent="0.2">
      <c r="W42" s="78"/>
    </row>
    <row r="43" spans="2:34" ht="13.2" x14ac:dyDescent="0.2">
      <c r="Y43" s="78"/>
      <c r="Z43" s="78"/>
      <c r="AA43" s="78"/>
      <c r="AB43" s="78"/>
      <c r="AC43" s="78"/>
      <c r="AD43" s="78"/>
      <c r="AE43" s="78"/>
      <c r="AF43" s="78"/>
      <c r="AG43" s="78"/>
      <c r="AH43" s="78"/>
    </row>
    <row r="44" spans="2:34" ht="13.2" x14ac:dyDescent="0.2">
      <c r="AH44" s="78"/>
    </row>
    <row r="45" spans="2:34" ht="13.2" x14ac:dyDescent="0.2">
      <c r="X45" s="78"/>
    </row>
    <row r="46" spans="2:34" ht="13.2" x14ac:dyDescent="0.2"/>
    <row r="47" spans="2:34" ht="13.2" x14ac:dyDescent="0.2"/>
    <row r="48" spans="2:34" ht="13.2" x14ac:dyDescent="0.2">
      <c r="W48" s="78"/>
      <c r="Y48" s="78"/>
      <c r="Z48" s="78"/>
      <c r="AA48" s="78"/>
      <c r="AB48" s="78"/>
      <c r="AC48" s="78"/>
      <c r="AD48" s="78"/>
      <c r="AE48" s="78"/>
      <c r="AF48" s="78"/>
      <c r="AG48" s="78"/>
      <c r="AH48" s="78"/>
    </row>
    <row r="49" spans="28:34" ht="13.2" x14ac:dyDescent="0.2"/>
    <row r="50" spans="28:34" ht="13.2" x14ac:dyDescent="0.2">
      <c r="AE50" s="78"/>
      <c r="AF50" s="78"/>
      <c r="AG50" s="78"/>
      <c r="AH50" s="78"/>
    </row>
    <row r="51" spans="28:34" ht="13.2" x14ac:dyDescent="0.2">
      <c r="AC51" s="78"/>
      <c r="AD51" s="78"/>
      <c r="AE51" s="78"/>
      <c r="AF51" s="78"/>
      <c r="AG51" s="78"/>
      <c r="AH51" s="78"/>
    </row>
    <row r="52" spans="28:34" ht="13.2" x14ac:dyDescent="0.2"/>
    <row r="53" spans="28:34" ht="13.2" x14ac:dyDescent="0.2">
      <c r="AF53" s="78"/>
      <c r="AG53" s="78"/>
      <c r="AH53" s="78"/>
    </row>
    <row r="54" spans="28:34" ht="13.2" x14ac:dyDescent="0.2">
      <c r="AH54" s="78"/>
    </row>
    <row r="55" spans="28:34" ht="13.2" x14ac:dyDescent="0.2"/>
    <row r="56" spans="28:34" ht="13.2" x14ac:dyDescent="0.2">
      <c r="AB56" s="78"/>
      <c r="AC56" s="78"/>
      <c r="AD56" s="78"/>
      <c r="AE56" s="78"/>
      <c r="AF56" s="78"/>
      <c r="AG56" s="78"/>
      <c r="AH56" s="78"/>
    </row>
    <row r="57" spans="28:34" ht="13.2" x14ac:dyDescent="0.2">
      <c r="AH57" s="78"/>
    </row>
    <row r="58" spans="28:34" ht="13.2" x14ac:dyDescent="0.2">
      <c r="AH58" s="78"/>
    </row>
    <row r="59" spans="28:34" ht="13.2" x14ac:dyDescent="0.2">
      <c r="AG59" s="78"/>
      <c r="AH59" s="78"/>
    </row>
    <row r="60" spans="28:34" ht="13.2" x14ac:dyDescent="0.2"/>
    <row r="61" spans="28:34" ht="13.2" x14ac:dyDescent="0.2"/>
    <row r="62" spans="28:34" ht="13.2" x14ac:dyDescent="0.2"/>
    <row r="63" spans="28:34" ht="13.2" x14ac:dyDescent="0.2">
      <c r="AH63" s="78"/>
    </row>
    <row r="64" spans="28:34" ht="13.2" x14ac:dyDescent="0.2">
      <c r="AG64" s="78"/>
      <c r="AH64" s="78"/>
    </row>
    <row r="65" spans="28:34" ht="13.2" x14ac:dyDescent="0.2"/>
    <row r="66" spans="28:34" ht="13.2" x14ac:dyDescent="0.2"/>
    <row r="67" spans="28:34" ht="13.2" x14ac:dyDescent="0.2"/>
    <row r="68" spans="28:34" ht="13.2" x14ac:dyDescent="0.2">
      <c r="AB68" s="78"/>
      <c r="AC68" s="78"/>
      <c r="AD68" s="78"/>
      <c r="AE68" s="78"/>
      <c r="AF68" s="78"/>
      <c r="AG68" s="78"/>
      <c r="AH68" s="78"/>
    </row>
    <row r="69" spans="28:34" ht="13.2" x14ac:dyDescent="0.2">
      <c r="AF69" s="78"/>
      <c r="AG69" s="78"/>
      <c r="AH69" s="78"/>
    </row>
    <row r="70" spans="28:34" ht="13.2" x14ac:dyDescent="0.2"/>
    <row r="71" spans="28:34" ht="13.2" x14ac:dyDescent="0.2"/>
    <row r="72" spans="28:34" ht="13.2" x14ac:dyDescent="0.2"/>
    <row r="73" spans="28:34" ht="13.2" x14ac:dyDescent="0.2"/>
    <row r="74" spans="28:34" ht="13.2" x14ac:dyDescent="0.2"/>
    <row r="75" spans="28:34" ht="13.2" x14ac:dyDescent="0.2">
      <c r="AH75" s="78"/>
    </row>
    <row r="76" spans="28:34" ht="13.2" x14ac:dyDescent="0.2">
      <c r="AF76" s="78"/>
      <c r="AG76" s="78"/>
      <c r="AH76" s="78"/>
    </row>
    <row r="77" spans="28:34" ht="13.2" x14ac:dyDescent="0.2">
      <c r="AG77" s="78"/>
      <c r="AH77" s="78"/>
    </row>
    <row r="78" spans="28:34" ht="13.2" x14ac:dyDescent="0.2"/>
    <row r="79" spans="28:34" ht="13.2" x14ac:dyDescent="0.2"/>
    <row r="80" spans="28:34" ht="13.2" x14ac:dyDescent="0.2"/>
    <row r="81" spans="25:34" ht="13.2" x14ac:dyDescent="0.2"/>
    <row r="82" spans="25:34" ht="13.2" x14ac:dyDescent="0.2">
      <c r="Y82" s="78"/>
    </row>
    <row r="83" spans="25:34" ht="13.2" x14ac:dyDescent="0.2">
      <c r="Y83" s="78"/>
      <c r="Z83" s="78"/>
      <c r="AA83" s="78"/>
      <c r="AB83" s="78"/>
      <c r="AC83" s="78"/>
      <c r="AD83" s="78"/>
      <c r="AE83" s="78"/>
      <c r="AF83" s="78"/>
      <c r="AG83" s="78"/>
      <c r="AH83" s="78"/>
    </row>
    <row r="84" spans="25:34" ht="13.2" x14ac:dyDescent="0.2"/>
    <row r="85" spans="25:34" ht="13.2" x14ac:dyDescent="0.2"/>
    <row r="86" spans="25:34" ht="13.2" x14ac:dyDescent="0.2"/>
    <row r="87" spans="25:34" ht="13.2" x14ac:dyDescent="0.2"/>
    <row r="88" spans="25:34" ht="13.2" x14ac:dyDescent="0.2">
      <c r="AH88" s="78"/>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78"/>
      <c r="AG94" s="78"/>
      <c r="AH94" s="78"/>
    </row>
    <row r="95" spans="25:34" ht="13.5" customHeight="1" x14ac:dyDescent="0.2">
      <c r="AH95" s="78"/>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78"/>
    </row>
    <row r="102" spans="33:34" ht="13.5" customHeight="1" x14ac:dyDescent="0.2"/>
    <row r="103" spans="33:34" ht="13.5" customHeight="1" x14ac:dyDescent="0.2"/>
    <row r="104" spans="33:34" ht="13.5" customHeight="1" x14ac:dyDescent="0.2">
      <c r="AG104" s="78"/>
      <c r="AH104" s="78"/>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78"/>
    </row>
    <row r="117" spans="34:122" ht="13.5" customHeight="1" x14ac:dyDescent="0.2"/>
    <row r="118" spans="34:122" ht="13.5" customHeight="1" x14ac:dyDescent="0.2"/>
    <row r="119" spans="34:122" ht="13.5" customHeight="1" x14ac:dyDescent="0.2"/>
    <row r="120" spans="34:122" ht="13.5" customHeight="1" x14ac:dyDescent="0.2">
      <c r="AH120" s="78"/>
    </row>
    <row r="121" spans="34:122" ht="13.5" customHeight="1" x14ac:dyDescent="0.2">
      <c r="AH121" s="78"/>
    </row>
    <row r="122" spans="34:122" ht="13.5" customHeight="1" x14ac:dyDescent="0.2"/>
    <row r="123" spans="34:122" ht="13.5" customHeight="1" x14ac:dyDescent="0.2"/>
    <row r="124" spans="34:122" ht="13.5" customHeight="1" x14ac:dyDescent="0.2"/>
    <row r="125" spans="34:122" ht="13.5" customHeight="1" x14ac:dyDescent="0.2">
      <c r="DR125" s="78" t="s">
        <v>97</v>
      </c>
    </row>
  </sheetData>
  <sheetProtection algorithmName="SHA-512" hashValue="TfogzPjzP96VJEbRDSOoA8I9yyKJH3pwxmTFF1roykQ3UZv342i/Q8KPAK3R+GTczxtyMxez/uhGau3bzK2/cw==" saltValue="7EjrwWGk375nJFTP/v1acQ==" spinCount="100000" sheet="1" objects="1" scenarios="1"/>
  <phoneticPr fontId="45"/>
  <printOptions horizontalCentered="1" verticalCentered="1"/>
  <pageMargins left="0" right="0" top="0.19685039370078741" bottom="0" header="0.39370078740157483" footer="0"/>
  <pageSetup paperSize="8" scale="5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291" customWidth="1"/>
    <col min="2" max="8" width="13.33203125" style="291" customWidth="1"/>
    <col min="9" max="16384" width="11.109375" style="291"/>
  </cols>
  <sheetData>
    <row r="1" spans="1:8" x14ac:dyDescent="0.2">
      <c r="A1" s="96"/>
      <c r="B1" s="102"/>
      <c r="C1" s="106"/>
      <c r="D1" s="112"/>
      <c r="E1" s="122"/>
      <c r="F1" s="122"/>
      <c r="G1" s="122"/>
      <c r="H1" s="156"/>
    </row>
    <row r="2" spans="1:8" x14ac:dyDescent="0.2">
      <c r="A2" s="97"/>
      <c r="B2" s="103"/>
      <c r="C2" s="298"/>
      <c r="D2" s="113" t="s">
        <v>58</v>
      </c>
      <c r="E2" s="123"/>
      <c r="F2" s="306" t="s">
        <v>523</v>
      </c>
      <c r="G2" s="147"/>
      <c r="H2" s="157"/>
    </row>
    <row r="3" spans="1:8" x14ac:dyDescent="0.2">
      <c r="A3" s="113" t="s">
        <v>500</v>
      </c>
      <c r="B3" s="105"/>
      <c r="C3" s="299"/>
      <c r="D3" s="302">
        <v>26123</v>
      </c>
      <c r="E3" s="304"/>
      <c r="F3" s="307">
        <v>33173</v>
      </c>
      <c r="G3" s="309"/>
      <c r="H3" s="312"/>
    </row>
    <row r="4" spans="1:8" x14ac:dyDescent="0.2">
      <c r="A4" s="98"/>
      <c r="B4" s="104"/>
      <c r="C4" s="300"/>
      <c r="D4" s="303">
        <v>14915</v>
      </c>
      <c r="E4" s="305"/>
      <c r="F4" s="308">
        <v>20353</v>
      </c>
      <c r="G4" s="310"/>
      <c r="H4" s="313"/>
    </row>
    <row r="5" spans="1:8" x14ac:dyDescent="0.2">
      <c r="A5" s="113" t="s">
        <v>521</v>
      </c>
      <c r="B5" s="105"/>
      <c r="C5" s="299"/>
      <c r="D5" s="302">
        <v>29305</v>
      </c>
      <c r="E5" s="304"/>
      <c r="F5" s="307">
        <v>37644</v>
      </c>
      <c r="G5" s="309"/>
      <c r="H5" s="312"/>
    </row>
    <row r="6" spans="1:8" x14ac:dyDescent="0.2">
      <c r="A6" s="98"/>
      <c r="B6" s="104"/>
      <c r="C6" s="300"/>
      <c r="D6" s="303">
        <v>14807</v>
      </c>
      <c r="E6" s="305"/>
      <c r="F6" s="308">
        <v>24939</v>
      </c>
      <c r="G6" s="310"/>
      <c r="H6" s="313"/>
    </row>
    <row r="7" spans="1:8" x14ac:dyDescent="0.2">
      <c r="A7" s="113" t="s">
        <v>474</v>
      </c>
      <c r="B7" s="105"/>
      <c r="C7" s="299"/>
      <c r="D7" s="302">
        <v>38455</v>
      </c>
      <c r="E7" s="304"/>
      <c r="F7" s="307">
        <v>39221</v>
      </c>
      <c r="G7" s="309"/>
      <c r="H7" s="312"/>
    </row>
    <row r="8" spans="1:8" x14ac:dyDescent="0.2">
      <c r="A8" s="98"/>
      <c r="B8" s="104"/>
      <c r="C8" s="300"/>
      <c r="D8" s="303">
        <v>19365</v>
      </c>
      <c r="E8" s="305"/>
      <c r="F8" s="308">
        <v>24821</v>
      </c>
      <c r="G8" s="310"/>
      <c r="H8" s="313"/>
    </row>
    <row r="9" spans="1:8" x14ac:dyDescent="0.2">
      <c r="A9" s="113" t="s">
        <v>320</v>
      </c>
      <c r="B9" s="105"/>
      <c r="C9" s="299"/>
      <c r="D9" s="302">
        <v>44378</v>
      </c>
      <c r="E9" s="304"/>
      <c r="F9" s="307">
        <v>38566</v>
      </c>
      <c r="G9" s="309"/>
      <c r="H9" s="312"/>
    </row>
    <row r="10" spans="1:8" x14ac:dyDescent="0.2">
      <c r="A10" s="98"/>
      <c r="B10" s="104"/>
      <c r="C10" s="300"/>
      <c r="D10" s="303">
        <v>23907</v>
      </c>
      <c r="E10" s="305"/>
      <c r="F10" s="308">
        <v>24059</v>
      </c>
      <c r="G10" s="310"/>
      <c r="H10" s="313"/>
    </row>
    <row r="11" spans="1:8" x14ac:dyDescent="0.2">
      <c r="A11" s="113" t="s">
        <v>138</v>
      </c>
      <c r="B11" s="105"/>
      <c r="C11" s="299"/>
      <c r="D11" s="302">
        <v>35345</v>
      </c>
      <c r="E11" s="304"/>
      <c r="F11" s="307">
        <v>35156</v>
      </c>
      <c r="G11" s="309"/>
      <c r="H11" s="312"/>
    </row>
    <row r="12" spans="1:8" x14ac:dyDescent="0.2">
      <c r="A12" s="98"/>
      <c r="B12" s="104"/>
      <c r="C12" s="301"/>
      <c r="D12" s="303">
        <v>18449</v>
      </c>
      <c r="E12" s="305"/>
      <c r="F12" s="308">
        <v>22430</v>
      </c>
      <c r="G12" s="310"/>
      <c r="H12" s="313"/>
    </row>
    <row r="13" spans="1:8" x14ac:dyDescent="0.2">
      <c r="A13" s="113"/>
      <c r="B13" s="105"/>
      <c r="C13" s="299"/>
      <c r="D13" s="302">
        <v>34721</v>
      </c>
      <c r="E13" s="304"/>
      <c r="F13" s="307">
        <v>36752</v>
      </c>
      <c r="G13" s="311"/>
      <c r="H13" s="312"/>
    </row>
    <row r="14" spans="1:8" x14ac:dyDescent="0.2">
      <c r="A14" s="98"/>
      <c r="B14" s="104"/>
      <c r="C14" s="300"/>
      <c r="D14" s="303">
        <v>18289</v>
      </c>
      <c r="E14" s="305"/>
      <c r="F14" s="308">
        <v>23320</v>
      </c>
      <c r="G14" s="310"/>
      <c r="H14" s="313"/>
    </row>
    <row r="17" spans="1:11" x14ac:dyDescent="0.2">
      <c r="A17" s="291" t="s">
        <v>26</v>
      </c>
    </row>
    <row r="18" spans="1:11" x14ac:dyDescent="0.2">
      <c r="A18" s="292"/>
      <c r="B18" s="292" t="str">
        <f>実質収支比率等に係る経年分析!F$46</f>
        <v>H30</v>
      </c>
      <c r="C18" s="292" t="str">
        <f>実質収支比率等に係る経年分析!G$46</f>
        <v>R01</v>
      </c>
      <c r="D18" s="292" t="str">
        <f>実質収支比率等に係る経年分析!H$46</f>
        <v>R02</v>
      </c>
      <c r="E18" s="292" t="str">
        <f>実質収支比率等に係る経年分析!I$46</f>
        <v>R03</v>
      </c>
      <c r="F18" s="292" t="str">
        <f>実質収支比率等に係る経年分析!J$46</f>
        <v>R04</v>
      </c>
    </row>
    <row r="19" spans="1:11" x14ac:dyDescent="0.2">
      <c r="A19" s="292" t="s">
        <v>83</v>
      </c>
      <c r="B19" s="292">
        <f>ROUND(VALUE(SUBSTITUTE(実質収支比率等に係る経年分析!F$48,"▲","-")),2)</f>
        <v>4.43</v>
      </c>
      <c r="C19" s="292">
        <f>ROUND(VALUE(SUBSTITUTE(実質収支比率等に係る経年分析!G$48,"▲","-")),2)</f>
        <v>4.0199999999999996</v>
      </c>
      <c r="D19" s="292">
        <f>ROUND(VALUE(SUBSTITUTE(実質収支比率等に係る経年分析!H$48,"▲","-")),2)</f>
        <v>4.5999999999999996</v>
      </c>
      <c r="E19" s="292">
        <f>ROUND(VALUE(SUBSTITUTE(実質収支比率等に係る経年分析!I$48,"▲","-")),2)</f>
        <v>6.71</v>
      </c>
      <c r="F19" s="292">
        <f>ROUND(VALUE(SUBSTITUTE(実質収支比率等に係る経年分析!J$48,"▲","-")),2)</f>
        <v>5.08</v>
      </c>
    </row>
    <row r="20" spans="1:11" x14ac:dyDescent="0.2">
      <c r="A20" s="292" t="s">
        <v>38</v>
      </c>
      <c r="B20" s="292">
        <f>ROUND(VALUE(SUBSTITUTE(実質収支比率等に係る経年分析!F$47,"▲","-")),2)</f>
        <v>18.829999999999998</v>
      </c>
      <c r="C20" s="292">
        <f>ROUND(VALUE(SUBSTITUTE(実質収支比率等に係る経年分析!G$47,"▲","-")),2)</f>
        <v>18.809999999999999</v>
      </c>
      <c r="D20" s="292">
        <f>ROUND(VALUE(SUBSTITUTE(実質収支比率等に係る経年分析!H$47,"▲","-")),2)</f>
        <v>17.82</v>
      </c>
      <c r="E20" s="292">
        <f>ROUND(VALUE(SUBSTITUTE(実質収支比率等に係る経年分析!I$47,"▲","-")),2)</f>
        <v>17.63</v>
      </c>
      <c r="F20" s="292">
        <f>ROUND(VALUE(SUBSTITUTE(実質収支比率等に係る経年分析!J$47,"▲","-")),2)</f>
        <v>20.170000000000002</v>
      </c>
    </row>
    <row r="21" spans="1:11" x14ac:dyDescent="0.2">
      <c r="A21" s="292" t="s">
        <v>107</v>
      </c>
      <c r="B21" s="292">
        <f>IF(ISNUMBER(VALUE(SUBSTITUTE(実質収支比率等に係る経年分析!F$49,"▲","-"))),ROUND(VALUE(SUBSTITUTE(実質収支比率等に係る経年分析!F$49,"▲","-")),2),NA())</f>
        <v>3.48</v>
      </c>
      <c r="C21" s="292">
        <f>IF(ISNUMBER(VALUE(SUBSTITUTE(実質収支比率等に係る経年分析!G$49,"▲","-"))),ROUND(VALUE(SUBSTITUTE(実質収支比率等に係る経年分析!G$49,"▲","-")),2),NA())</f>
        <v>-0.31</v>
      </c>
      <c r="D21" s="292">
        <f>IF(ISNUMBER(VALUE(SUBSTITUTE(実質収支比率等に係る経年分析!H$49,"▲","-"))),ROUND(VALUE(SUBSTITUTE(実質収支比率等に係る経年分析!H$49,"▲","-")),2),NA())</f>
        <v>0.22</v>
      </c>
      <c r="E21" s="292">
        <f>IF(ISNUMBER(VALUE(SUBSTITUTE(実質収支比率等に係る経年分析!I$49,"▲","-"))),ROUND(VALUE(SUBSTITUTE(実質収支比率等に係る経年分析!I$49,"▲","-")),2),NA())</f>
        <v>3.09</v>
      </c>
      <c r="F21" s="292">
        <f>IF(ISNUMBER(VALUE(SUBSTITUTE(実質収支比率等に係る経年分析!J$49,"▲","-"))),ROUND(VALUE(SUBSTITUTE(実質収支比率等に係る経年分析!J$49,"▲","-")),2),NA())</f>
        <v>0.14000000000000001</v>
      </c>
    </row>
    <row r="24" spans="1:11" x14ac:dyDescent="0.2">
      <c r="A24" s="291" t="s">
        <v>95</v>
      </c>
    </row>
    <row r="25" spans="1:11" x14ac:dyDescent="0.2">
      <c r="A25" s="293"/>
      <c r="B25" s="293" t="str">
        <f>連結実質赤字比率に係る赤字・黒字の構成分析!F$33</f>
        <v>H30</v>
      </c>
      <c r="C25" s="293"/>
      <c r="D25" s="293" t="str">
        <f>連結実質赤字比率に係る赤字・黒字の構成分析!G$33</f>
        <v>R01</v>
      </c>
      <c r="E25" s="293"/>
      <c r="F25" s="293" t="str">
        <f>連結実質赤字比率に係る赤字・黒字の構成分析!H$33</f>
        <v>R02</v>
      </c>
      <c r="G25" s="293"/>
      <c r="H25" s="293" t="str">
        <f>連結実質赤字比率に係る赤字・黒字の構成分析!I$33</f>
        <v>R03</v>
      </c>
      <c r="I25" s="293"/>
      <c r="J25" s="293" t="str">
        <f>連結実質赤字比率に係る赤字・黒字の構成分析!J$33</f>
        <v>R04</v>
      </c>
      <c r="K25" s="293"/>
    </row>
    <row r="26" spans="1:11" x14ac:dyDescent="0.2">
      <c r="A26" s="293"/>
      <c r="B26" s="293" t="s">
        <v>109</v>
      </c>
      <c r="C26" s="293" t="s">
        <v>70</v>
      </c>
      <c r="D26" s="293" t="s">
        <v>109</v>
      </c>
      <c r="E26" s="293" t="s">
        <v>70</v>
      </c>
      <c r="F26" s="293" t="s">
        <v>109</v>
      </c>
      <c r="G26" s="293" t="s">
        <v>70</v>
      </c>
      <c r="H26" s="293" t="s">
        <v>109</v>
      </c>
      <c r="I26" s="293" t="s">
        <v>70</v>
      </c>
      <c r="J26" s="293" t="s">
        <v>109</v>
      </c>
      <c r="K26" s="293" t="s">
        <v>70</v>
      </c>
    </row>
    <row r="27" spans="1:11" x14ac:dyDescent="0.2">
      <c r="A27" s="293" t="str">
        <f>IF(連結実質赤字比率に係る赤字・黒字の構成分析!C$43="",NA(),連結実質赤字比率に係る赤字・黒字の構成分析!C$43)</f>
        <v>その他会計（黒字）</v>
      </c>
      <c r="B27" s="293" t="e">
        <f>IF(ROUND(VALUE(SUBSTITUTE(連結実質赤字比率に係る赤字・黒字の構成分析!F$43,"▲","-")),2)&lt;0,ABS(ROUND(VALUE(SUBSTITUTE(連結実質赤字比率に係る赤字・黒字の構成分析!F$43,"▲","-")),2)),NA())</f>
        <v>#N/A</v>
      </c>
      <c r="C27" s="293">
        <f>IF(ROUND(VALUE(SUBSTITUTE(連結実質赤字比率に係る赤字・黒字の構成分析!F$43,"▲","-")),2)&gt;=0,ABS(ROUND(VALUE(SUBSTITUTE(連結実質赤字比率に係る赤字・黒字の構成分析!F$43,"▲","-")),2)),NA())</f>
        <v>0.5</v>
      </c>
      <c r="D27" s="293" t="e">
        <f>IF(ROUND(VALUE(SUBSTITUTE(連結実質赤字比率に係る赤字・黒字の構成分析!G$43,"▲","-")),2)&lt;0,ABS(ROUND(VALUE(SUBSTITUTE(連結実質赤字比率に係る赤字・黒字の構成分析!G$43,"▲","-")),2)),NA())</f>
        <v>#N/A</v>
      </c>
      <c r="E27" s="293">
        <f>IF(ROUND(VALUE(SUBSTITUTE(連結実質赤字比率に係る赤字・黒字の構成分析!G$43,"▲","-")),2)&gt;=0,ABS(ROUND(VALUE(SUBSTITUTE(連結実質赤字比率に係る赤字・黒字の構成分析!G$43,"▲","-")),2)),NA())</f>
        <v>0.61</v>
      </c>
      <c r="F27" s="293" t="e">
        <f>IF(ROUND(VALUE(SUBSTITUTE(連結実質赤字比率に係る赤字・黒字の構成分析!H$43,"▲","-")),2)&lt;0,ABS(ROUND(VALUE(SUBSTITUTE(連結実質赤字比率に係る赤字・黒字の構成分析!H$43,"▲","-")),2)),NA())</f>
        <v>#VALUE!</v>
      </c>
      <c r="G27" s="293" t="e">
        <f>IF(ROUND(VALUE(SUBSTITUTE(連結実質赤字比率に係る赤字・黒字の構成分析!H$43,"▲","-")),2)&gt;=0,ABS(ROUND(VALUE(SUBSTITUTE(連結実質赤字比率に係る赤字・黒字の構成分析!H$43,"▲","-")),2)),NA())</f>
        <v>#VALUE!</v>
      </c>
      <c r="H27" s="293" t="e">
        <f>IF(ROUND(VALUE(SUBSTITUTE(連結実質赤字比率に係る赤字・黒字の構成分析!I$43,"▲","-")),2)&lt;0,ABS(ROUND(VALUE(SUBSTITUTE(連結実質赤字比率に係る赤字・黒字の構成分析!I$43,"▲","-")),2)),NA())</f>
        <v>#VALUE!</v>
      </c>
      <c r="I27" s="293" t="e">
        <f>IF(ROUND(VALUE(SUBSTITUTE(連結実質赤字比率に係る赤字・黒字の構成分析!I$43,"▲","-")),2)&gt;=0,ABS(ROUND(VALUE(SUBSTITUTE(連結実質赤字比率に係る赤字・黒字の構成分析!I$43,"▲","-")),2)),NA())</f>
        <v>#VALUE!</v>
      </c>
      <c r="J27" s="293" t="e">
        <f>IF(ROUND(VALUE(SUBSTITUTE(連結実質赤字比率に係る赤字・黒字の構成分析!J$43,"▲","-")),2)&lt;0,ABS(ROUND(VALUE(SUBSTITUTE(連結実質赤字比率に係る赤字・黒字の構成分析!J$43,"▲","-")),2)),NA())</f>
        <v>#VALUE!</v>
      </c>
      <c r="K27" s="293" t="e">
        <f>IF(ROUND(VALUE(SUBSTITUTE(連結実質赤字比率に係る赤字・黒字の構成分析!J$43,"▲","-")),2)&gt;=0,ABS(ROUND(VALUE(SUBSTITUTE(連結実質赤字比率に係る赤字・黒字の構成分析!J$43,"▲","-")),2)),NA())</f>
        <v>#VALUE!</v>
      </c>
    </row>
    <row r="28" spans="1:11" x14ac:dyDescent="0.2">
      <c r="A28" s="293" t="str">
        <f>IF(連結実質赤字比率に係る赤字・黒字の構成分析!C$42="",NA(),連結実質赤字比率に係る赤字・黒字の構成分析!C$42)</f>
        <v>その他会計（赤字）</v>
      </c>
      <c r="B28" s="293" t="e">
        <f>IF(ROUND(VALUE(SUBSTITUTE(連結実質赤字比率に係る赤字・黒字の構成分析!F$42,"▲","-")),2)&lt;0,ABS(ROUND(VALUE(SUBSTITUTE(連結実質赤字比率に係る赤字・黒字の構成分析!F$42,"▲","-")),2)),NA())</f>
        <v>#VALUE!</v>
      </c>
      <c r="C28" s="293" t="e">
        <f>IF(ROUND(VALUE(SUBSTITUTE(連結実質赤字比率に係る赤字・黒字の構成分析!F$42,"▲","-")),2)&gt;=0,ABS(ROUND(VALUE(SUBSTITUTE(連結実質赤字比率に係る赤字・黒字の構成分析!F$42,"▲","-")),2)),NA())</f>
        <v>#VALUE!</v>
      </c>
      <c r="D28" s="293" t="e">
        <f>IF(ROUND(VALUE(SUBSTITUTE(連結実質赤字比率に係る赤字・黒字の構成分析!G$42,"▲","-")),2)&lt;0,ABS(ROUND(VALUE(SUBSTITUTE(連結実質赤字比率に係る赤字・黒字の構成分析!G$42,"▲","-")),2)),NA())</f>
        <v>#VALUE!</v>
      </c>
      <c r="E28" s="293" t="e">
        <f>IF(ROUND(VALUE(SUBSTITUTE(連結実質赤字比率に係る赤字・黒字の構成分析!G$42,"▲","-")),2)&gt;=0,ABS(ROUND(VALUE(SUBSTITUTE(連結実質赤字比率に係る赤字・黒字の構成分析!G$42,"▲","-")),2)),NA())</f>
        <v>#VALUE!</v>
      </c>
      <c r="F28" s="293" t="e">
        <f>IF(ROUND(VALUE(SUBSTITUTE(連結実質赤字比率に係る赤字・黒字の構成分析!H$42,"▲","-")),2)&lt;0,ABS(ROUND(VALUE(SUBSTITUTE(連結実質赤字比率に係る赤字・黒字の構成分析!H$42,"▲","-")),2)),NA())</f>
        <v>#VALUE!</v>
      </c>
      <c r="G28" s="293" t="e">
        <f>IF(ROUND(VALUE(SUBSTITUTE(連結実質赤字比率に係る赤字・黒字の構成分析!H$42,"▲","-")),2)&gt;=0,ABS(ROUND(VALUE(SUBSTITUTE(連結実質赤字比率に係る赤字・黒字の構成分析!H$42,"▲","-")),2)),NA())</f>
        <v>#VALUE!</v>
      </c>
      <c r="H28" s="293" t="e">
        <f>IF(ROUND(VALUE(SUBSTITUTE(連結実質赤字比率に係る赤字・黒字の構成分析!I$42,"▲","-")),2)&lt;0,ABS(ROUND(VALUE(SUBSTITUTE(連結実質赤字比率に係る赤字・黒字の構成分析!I$42,"▲","-")),2)),NA())</f>
        <v>#VALUE!</v>
      </c>
      <c r="I28" s="293" t="e">
        <f>IF(ROUND(VALUE(SUBSTITUTE(連結実質赤字比率に係る赤字・黒字の構成分析!I$42,"▲","-")),2)&gt;=0,ABS(ROUND(VALUE(SUBSTITUTE(連結実質赤字比率に係る赤字・黒字の構成分析!I$42,"▲","-")),2)),NA())</f>
        <v>#VALUE!</v>
      </c>
      <c r="J28" s="293" t="e">
        <f>IF(ROUND(VALUE(SUBSTITUTE(連結実質赤字比率に係る赤字・黒字の構成分析!J$42,"▲","-")),2)&lt;0,ABS(ROUND(VALUE(SUBSTITUTE(連結実質赤字比率に係る赤字・黒字の構成分析!J$42,"▲","-")),2)),NA())</f>
        <v>#VALUE!</v>
      </c>
      <c r="K28" s="293" t="e">
        <f>IF(ROUND(VALUE(SUBSTITUTE(連結実質赤字比率に係る赤字・黒字の構成分析!J$42,"▲","-")),2)&gt;=0,ABS(ROUND(VALUE(SUBSTITUTE(連結実質赤字比率に係る赤字・黒字の構成分析!J$42,"▲","-")),2)),NA())</f>
        <v>#VALUE!</v>
      </c>
    </row>
    <row r="29" spans="1:11" x14ac:dyDescent="0.2">
      <c r="A29" s="293" t="e">
        <f>IF(連結実質赤字比率に係る赤字・黒字の構成分析!C$41="",NA(),連結実質赤字比率に係る赤字・黒字の構成分析!C$41)</f>
        <v>#N/A</v>
      </c>
      <c r="B29" s="293" t="e">
        <f>IF(ROUND(VALUE(SUBSTITUTE(連結実質赤字比率に係る赤字・黒字の構成分析!F$41,"▲","-")),2)&lt;0,ABS(ROUND(VALUE(SUBSTITUTE(連結実質赤字比率に係る赤字・黒字の構成分析!F$41,"▲","-")),2)),NA())</f>
        <v>#VALUE!</v>
      </c>
      <c r="C29" s="293" t="e">
        <f>IF(ROUND(VALUE(SUBSTITUTE(連結実質赤字比率に係る赤字・黒字の構成分析!F$41,"▲","-")),2)&gt;=0,ABS(ROUND(VALUE(SUBSTITUTE(連結実質赤字比率に係る赤字・黒字の構成分析!F$41,"▲","-")),2)),NA())</f>
        <v>#VALUE!</v>
      </c>
      <c r="D29" s="293" t="e">
        <f>IF(ROUND(VALUE(SUBSTITUTE(連結実質赤字比率に係る赤字・黒字の構成分析!G$41,"▲","-")),2)&lt;0,ABS(ROUND(VALUE(SUBSTITUTE(連結実質赤字比率に係る赤字・黒字の構成分析!G$41,"▲","-")),2)),NA())</f>
        <v>#VALUE!</v>
      </c>
      <c r="E29" s="293" t="e">
        <f>IF(ROUND(VALUE(SUBSTITUTE(連結実質赤字比率に係る赤字・黒字の構成分析!G$41,"▲","-")),2)&gt;=0,ABS(ROUND(VALUE(SUBSTITUTE(連結実質赤字比率に係る赤字・黒字の構成分析!G$41,"▲","-")),2)),NA())</f>
        <v>#VALUE!</v>
      </c>
      <c r="F29" s="293" t="e">
        <f>IF(ROUND(VALUE(SUBSTITUTE(連結実質赤字比率に係る赤字・黒字の構成分析!H$41,"▲","-")),2)&lt;0,ABS(ROUND(VALUE(SUBSTITUTE(連結実質赤字比率に係る赤字・黒字の構成分析!H$41,"▲","-")),2)),NA())</f>
        <v>#VALUE!</v>
      </c>
      <c r="G29" s="293" t="e">
        <f>IF(ROUND(VALUE(SUBSTITUTE(連結実質赤字比率に係る赤字・黒字の構成分析!H$41,"▲","-")),2)&gt;=0,ABS(ROUND(VALUE(SUBSTITUTE(連結実質赤字比率に係る赤字・黒字の構成分析!H$41,"▲","-")),2)),NA())</f>
        <v>#VALUE!</v>
      </c>
      <c r="H29" s="293" t="e">
        <f>IF(ROUND(VALUE(SUBSTITUTE(連結実質赤字比率に係る赤字・黒字の構成分析!I$41,"▲","-")),2)&lt;0,ABS(ROUND(VALUE(SUBSTITUTE(連結実質赤字比率に係る赤字・黒字の構成分析!I$41,"▲","-")),2)),NA())</f>
        <v>#VALUE!</v>
      </c>
      <c r="I29" s="293" t="e">
        <f>IF(ROUND(VALUE(SUBSTITUTE(連結実質赤字比率に係る赤字・黒字の構成分析!I$41,"▲","-")),2)&gt;=0,ABS(ROUND(VALUE(SUBSTITUTE(連結実質赤字比率に係る赤字・黒字の構成分析!I$41,"▲","-")),2)),NA())</f>
        <v>#VALUE!</v>
      </c>
      <c r="J29" s="293" t="e">
        <f>IF(ROUND(VALUE(SUBSTITUTE(連結実質赤字比率に係る赤字・黒字の構成分析!J$41,"▲","-")),2)&lt;0,ABS(ROUND(VALUE(SUBSTITUTE(連結実質赤字比率に係る赤字・黒字の構成分析!J$41,"▲","-")),2)),NA())</f>
        <v>#VALUE!</v>
      </c>
      <c r="K29" s="293" t="e">
        <f>IF(ROUND(VALUE(SUBSTITUTE(連結実質赤字比率に係る赤字・黒字の構成分析!J$41,"▲","-")),2)&gt;=0,ABS(ROUND(VALUE(SUBSTITUTE(連結実質赤字比率に係る赤字・黒字の構成分析!J$41,"▲","-")),2)),NA())</f>
        <v>#VALUE!</v>
      </c>
    </row>
    <row r="30" spans="1:11" x14ac:dyDescent="0.2">
      <c r="A30" s="293" t="str">
        <f>IF(連結実質赤字比率に係る赤字・黒字の構成分析!C$40="",NA(),連結実質赤字比率に係る赤字・黒字の構成分析!C$40)</f>
        <v>次木親野井特定土地区画整理事業特別会計</v>
      </c>
      <c r="B30" s="293" t="e">
        <f>IF(ROUND(VALUE(SUBSTITUTE(連結実質赤字比率に係る赤字・黒字の構成分析!F$40,"▲","-")),2)&lt;0,ABS(ROUND(VALUE(SUBSTITUTE(連結実質赤字比率に係る赤字・黒字の構成分析!F$40,"▲","-")),2)),NA())</f>
        <v>#N/A</v>
      </c>
      <c r="C30" s="293">
        <f>IF(ROUND(VALUE(SUBSTITUTE(連結実質赤字比率に係る赤字・黒字の構成分析!F$40,"▲","-")),2)&gt;=0,ABS(ROUND(VALUE(SUBSTITUTE(連結実質赤字比率に係る赤字・黒字の構成分析!F$40,"▲","-")),2)),NA())</f>
        <v>0</v>
      </c>
      <c r="D30" s="293" t="e">
        <f>IF(ROUND(VALUE(SUBSTITUTE(連結実質赤字比率に係る赤字・黒字の構成分析!G$40,"▲","-")),2)&lt;0,ABS(ROUND(VALUE(SUBSTITUTE(連結実質赤字比率に係る赤字・黒字の構成分析!G$40,"▲","-")),2)),NA())</f>
        <v>#N/A</v>
      </c>
      <c r="E30" s="293">
        <f>IF(ROUND(VALUE(SUBSTITUTE(連結実質赤字比率に係る赤字・黒字の構成分析!G$40,"▲","-")),2)&gt;=0,ABS(ROUND(VALUE(SUBSTITUTE(連結実質赤字比率に係る赤字・黒字の構成分析!G$40,"▲","-")),2)),NA())</f>
        <v>0</v>
      </c>
      <c r="F30" s="293" t="e">
        <f>IF(ROUND(VALUE(SUBSTITUTE(連結実質赤字比率に係る赤字・黒字の構成分析!H$40,"▲","-")),2)&lt;0,ABS(ROUND(VALUE(SUBSTITUTE(連結実質赤字比率に係る赤字・黒字の構成分析!H$40,"▲","-")),2)),NA())</f>
        <v>#N/A</v>
      </c>
      <c r="G30" s="293">
        <f>IF(ROUND(VALUE(SUBSTITUTE(連結実質赤字比率に係る赤字・黒字の構成分析!H$40,"▲","-")),2)&gt;=0,ABS(ROUND(VALUE(SUBSTITUTE(連結実質赤字比率に係る赤字・黒字の構成分析!H$40,"▲","-")),2)),NA())</f>
        <v>0</v>
      </c>
      <c r="H30" s="293" t="e">
        <f>IF(ROUND(VALUE(SUBSTITUTE(連結実質赤字比率に係る赤字・黒字の構成分析!I$40,"▲","-")),2)&lt;0,ABS(ROUND(VALUE(SUBSTITUTE(連結実質赤字比率に係る赤字・黒字の構成分析!I$40,"▲","-")),2)),NA())</f>
        <v>#N/A</v>
      </c>
      <c r="I30" s="293">
        <f>IF(ROUND(VALUE(SUBSTITUTE(連結実質赤字比率に係る赤字・黒字の構成分析!I$40,"▲","-")),2)&gt;=0,ABS(ROUND(VALUE(SUBSTITUTE(連結実質赤字比率に係る赤字・黒字の構成分析!I$40,"▲","-")),2)),NA())</f>
        <v>0</v>
      </c>
      <c r="J30" s="293" t="e">
        <f>IF(ROUND(VALUE(SUBSTITUTE(連結実質赤字比率に係る赤字・黒字の構成分析!J$40,"▲","-")),2)&lt;0,ABS(ROUND(VALUE(SUBSTITUTE(連結実質赤字比率に係る赤字・黒字の構成分析!J$40,"▲","-")),2)),NA())</f>
        <v>#N/A</v>
      </c>
      <c r="K30" s="293">
        <f>IF(ROUND(VALUE(SUBSTITUTE(連結実質赤字比率に係る赤字・黒字の構成分析!J$40,"▲","-")),2)&gt;=0,ABS(ROUND(VALUE(SUBSTITUTE(連結実質赤字比率に係る赤字・黒字の構成分析!J$40,"▲","-")),2)),NA())</f>
        <v>0</v>
      </c>
    </row>
    <row r="31" spans="1:11" x14ac:dyDescent="0.2">
      <c r="A31" s="293" t="str">
        <f>IF(連結実質赤字比率に係る赤字・黒字の構成分析!C$39="",NA(),連結実質赤字比率に係る赤字・黒字の構成分析!C$39)</f>
        <v>後期高齢者医療特別会計</v>
      </c>
      <c r="B31" s="293" t="e">
        <f>IF(ROUND(VALUE(SUBSTITUTE(連結実質赤字比率に係る赤字・黒字の構成分析!F$39,"▲","-")),2)&lt;0,ABS(ROUND(VALUE(SUBSTITUTE(連結実質赤字比率に係る赤字・黒字の構成分析!F$39,"▲","-")),2)),NA())</f>
        <v>#N/A</v>
      </c>
      <c r="C31" s="293">
        <f>IF(ROUND(VALUE(SUBSTITUTE(連結実質赤字比率に係る赤字・黒字の構成分析!F$39,"▲","-")),2)&gt;=0,ABS(ROUND(VALUE(SUBSTITUTE(連結実質赤字比率に係る赤字・黒字の構成分析!F$39,"▲","-")),2)),NA())</f>
        <v>0.1</v>
      </c>
      <c r="D31" s="293" t="e">
        <f>IF(ROUND(VALUE(SUBSTITUTE(連結実質赤字比率に係る赤字・黒字の構成分析!G$39,"▲","-")),2)&lt;0,ABS(ROUND(VALUE(SUBSTITUTE(連結実質赤字比率に係る赤字・黒字の構成分析!G$39,"▲","-")),2)),NA())</f>
        <v>#N/A</v>
      </c>
      <c r="E31" s="293">
        <f>IF(ROUND(VALUE(SUBSTITUTE(連結実質赤字比率に係る赤字・黒字の構成分析!G$39,"▲","-")),2)&gt;=0,ABS(ROUND(VALUE(SUBSTITUTE(連結実質赤字比率に係る赤字・黒字の構成分析!G$39,"▲","-")),2)),NA())</f>
        <v>0.28999999999999998</v>
      </c>
      <c r="F31" s="293" t="e">
        <f>IF(ROUND(VALUE(SUBSTITUTE(連結実質赤字比率に係る赤字・黒字の構成分析!H$39,"▲","-")),2)&lt;0,ABS(ROUND(VALUE(SUBSTITUTE(連結実質赤字比率に係る赤字・黒字の構成分析!H$39,"▲","-")),2)),NA())</f>
        <v>#N/A</v>
      </c>
      <c r="G31" s="293">
        <f>IF(ROUND(VALUE(SUBSTITUTE(連結実質赤字比率に係る赤字・黒字の構成分析!H$39,"▲","-")),2)&gt;=0,ABS(ROUND(VALUE(SUBSTITUTE(連結実質赤字比率に係る赤字・黒字の構成分析!H$39,"▲","-")),2)),NA())</f>
        <v>0.11</v>
      </c>
      <c r="H31" s="293" t="e">
        <f>IF(ROUND(VALUE(SUBSTITUTE(連結実質赤字比率に係る赤字・黒字の構成分析!I$39,"▲","-")),2)&lt;0,ABS(ROUND(VALUE(SUBSTITUTE(連結実質赤字比率に係る赤字・黒字の構成分析!I$39,"▲","-")),2)),NA())</f>
        <v>#N/A</v>
      </c>
      <c r="I31" s="293">
        <f>IF(ROUND(VALUE(SUBSTITUTE(連結実質赤字比率に係る赤字・黒字の構成分析!I$39,"▲","-")),2)&gt;=0,ABS(ROUND(VALUE(SUBSTITUTE(連結実質赤字比率に係る赤字・黒字の構成分析!I$39,"▲","-")),2)),NA())</f>
        <v>0.06</v>
      </c>
      <c r="J31" s="293" t="e">
        <f>IF(ROUND(VALUE(SUBSTITUTE(連結実質赤字比率に係る赤字・黒字の構成分析!J$39,"▲","-")),2)&lt;0,ABS(ROUND(VALUE(SUBSTITUTE(連結実質赤字比率に係る赤字・黒字の構成分析!J$39,"▲","-")),2)),NA())</f>
        <v>#N/A</v>
      </c>
      <c r="K31" s="293">
        <f>IF(ROUND(VALUE(SUBSTITUTE(連結実質赤字比率に係る赤字・黒字の構成分析!J$39,"▲","-")),2)&gt;=0,ABS(ROUND(VALUE(SUBSTITUTE(連結実質赤字比率に係る赤字・黒字の構成分析!J$39,"▲","-")),2)),NA())</f>
        <v>0.05</v>
      </c>
    </row>
    <row r="32" spans="1:11" x14ac:dyDescent="0.2">
      <c r="A32" s="293" t="str">
        <f>IF(連結実質赤字比率に係る赤字・黒字の構成分析!C$38="",NA(),連結実質赤字比率に係る赤字・黒字の構成分析!C$38)</f>
        <v>国民健康保険特別会計</v>
      </c>
      <c r="B32" s="293" t="e">
        <f>IF(ROUND(VALUE(SUBSTITUTE(連結実質赤字比率に係る赤字・黒字の構成分析!F$38,"▲","-")),2)&lt;0,ABS(ROUND(VALUE(SUBSTITUTE(連結実質赤字比率に係る赤字・黒字の構成分析!F$38,"▲","-")),2)),NA())</f>
        <v>#N/A</v>
      </c>
      <c r="C32" s="293">
        <f>IF(ROUND(VALUE(SUBSTITUTE(連結実質赤字比率に係る赤字・黒字の構成分析!F$38,"▲","-")),2)&gt;=0,ABS(ROUND(VALUE(SUBSTITUTE(連結実質赤字比率に係る赤字・黒字の構成分析!F$38,"▲","-")),2)),NA())</f>
        <v>0.24</v>
      </c>
      <c r="D32" s="293" t="e">
        <f>IF(ROUND(VALUE(SUBSTITUTE(連結実質赤字比率に係る赤字・黒字の構成分析!G$38,"▲","-")),2)&lt;0,ABS(ROUND(VALUE(SUBSTITUTE(連結実質赤字比率に係る赤字・黒字の構成分析!G$38,"▲","-")),2)),NA())</f>
        <v>#N/A</v>
      </c>
      <c r="E32" s="293">
        <f>IF(ROUND(VALUE(SUBSTITUTE(連結実質赤字比率に係る赤字・黒字の構成分析!G$38,"▲","-")),2)&gt;=0,ABS(ROUND(VALUE(SUBSTITUTE(連結実質赤字比率に係る赤字・黒字の構成分析!G$38,"▲","-")),2)),NA())</f>
        <v>0.57999999999999996</v>
      </c>
      <c r="F32" s="293" t="e">
        <f>IF(ROUND(VALUE(SUBSTITUTE(連結実質赤字比率に係る赤字・黒字の構成分析!H$38,"▲","-")),2)&lt;0,ABS(ROUND(VALUE(SUBSTITUTE(連結実質赤字比率に係る赤字・黒字の構成分析!H$38,"▲","-")),2)),NA())</f>
        <v>#N/A</v>
      </c>
      <c r="G32" s="293">
        <f>IF(ROUND(VALUE(SUBSTITUTE(連結実質赤字比率に係る赤字・黒字の構成分析!H$38,"▲","-")),2)&gt;=0,ABS(ROUND(VALUE(SUBSTITUTE(連結実質赤字比率に係る赤字・黒字の構成分析!H$38,"▲","-")),2)),NA())</f>
        <v>0.52</v>
      </c>
      <c r="H32" s="293" t="e">
        <f>IF(ROUND(VALUE(SUBSTITUTE(連結実質赤字比率に係る赤字・黒字の構成分析!I$38,"▲","-")),2)&lt;0,ABS(ROUND(VALUE(SUBSTITUTE(連結実質赤字比率に係る赤字・黒字の構成分析!I$38,"▲","-")),2)),NA())</f>
        <v>#N/A</v>
      </c>
      <c r="I32" s="293">
        <f>IF(ROUND(VALUE(SUBSTITUTE(連結実質赤字比率に係る赤字・黒字の構成分析!I$38,"▲","-")),2)&gt;=0,ABS(ROUND(VALUE(SUBSTITUTE(連結実質赤字比率に係る赤字・黒字の構成分析!I$38,"▲","-")),2)),NA())</f>
        <v>0.81</v>
      </c>
      <c r="J32" s="293" t="e">
        <f>IF(ROUND(VALUE(SUBSTITUTE(連結実質赤字比率に係る赤字・黒字の構成分析!J$38,"▲","-")),2)&lt;0,ABS(ROUND(VALUE(SUBSTITUTE(連結実質赤字比率に係る赤字・黒字の構成分析!J$38,"▲","-")),2)),NA())</f>
        <v>#N/A</v>
      </c>
      <c r="K32" s="293">
        <f>IF(ROUND(VALUE(SUBSTITUTE(連結実質赤字比率に係る赤字・黒字の構成分析!J$38,"▲","-")),2)&gt;=0,ABS(ROUND(VALUE(SUBSTITUTE(連結実質赤字比率に係る赤字・黒字の構成分析!J$38,"▲","-")),2)),NA())</f>
        <v>0.33</v>
      </c>
    </row>
    <row r="33" spans="1:16" x14ac:dyDescent="0.2">
      <c r="A33" s="293" t="str">
        <f>IF(連結実質赤字比率に係る赤字・黒字の構成分析!C$37="",NA(),連結実質赤字比率に係る赤字・黒字の構成分析!C$37)</f>
        <v>介護保険特別会計</v>
      </c>
      <c r="B33" s="293" t="e">
        <f>IF(ROUND(VALUE(SUBSTITUTE(連結実質赤字比率に係る赤字・黒字の構成分析!F$37,"▲","-")),2)&lt;0,ABS(ROUND(VALUE(SUBSTITUTE(連結実質赤字比率に係る赤字・黒字の構成分析!F$37,"▲","-")),2)),NA())</f>
        <v>#N/A</v>
      </c>
      <c r="C33" s="293">
        <f>IF(ROUND(VALUE(SUBSTITUTE(連結実質赤字比率に係る赤字・黒字の構成分析!F$37,"▲","-")),2)&gt;=0,ABS(ROUND(VALUE(SUBSTITUTE(連結実質赤字比率に係る赤字・黒字の構成分析!F$37,"▲","-")),2)),NA())</f>
        <v>1.0900000000000001</v>
      </c>
      <c r="D33" s="293" t="e">
        <f>IF(ROUND(VALUE(SUBSTITUTE(連結実質赤字比率に係る赤字・黒字の構成分析!G$37,"▲","-")),2)&lt;0,ABS(ROUND(VALUE(SUBSTITUTE(連結実質赤字比率に係る赤字・黒字の構成分析!G$37,"▲","-")),2)),NA())</f>
        <v>#N/A</v>
      </c>
      <c r="E33" s="293">
        <f>IF(ROUND(VALUE(SUBSTITUTE(連結実質赤字比率に係る赤字・黒字の構成分析!G$37,"▲","-")),2)&gt;=0,ABS(ROUND(VALUE(SUBSTITUTE(連結実質赤字比率に係る赤字・黒字の構成分析!G$37,"▲","-")),2)),NA())</f>
        <v>1.04</v>
      </c>
      <c r="F33" s="293" t="e">
        <f>IF(ROUND(VALUE(SUBSTITUTE(連結実質赤字比率に係る赤字・黒字の構成分析!H$37,"▲","-")),2)&lt;0,ABS(ROUND(VALUE(SUBSTITUTE(連結実質赤字比率に係る赤字・黒字の構成分析!H$37,"▲","-")),2)),NA())</f>
        <v>#N/A</v>
      </c>
      <c r="G33" s="293">
        <f>IF(ROUND(VALUE(SUBSTITUTE(連結実質赤字比率に係る赤字・黒字の構成分析!H$37,"▲","-")),2)&gt;=0,ABS(ROUND(VALUE(SUBSTITUTE(連結実質赤字比率に係る赤字・黒字の構成分析!H$37,"▲","-")),2)),NA())</f>
        <v>1.71</v>
      </c>
      <c r="H33" s="293" t="e">
        <f>IF(ROUND(VALUE(SUBSTITUTE(連結実質赤字比率に係る赤字・黒字の構成分析!I$37,"▲","-")),2)&lt;0,ABS(ROUND(VALUE(SUBSTITUTE(連結実質赤字比率に係る赤字・黒字の構成分析!I$37,"▲","-")),2)),NA())</f>
        <v>#N/A</v>
      </c>
      <c r="I33" s="293">
        <f>IF(ROUND(VALUE(SUBSTITUTE(連結実質赤字比率に係る赤字・黒字の構成分析!I$37,"▲","-")),2)&gt;=0,ABS(ROUND(VALUE(SUBSTITUTE(連結実質赤字比率に係る赤字・黒字の構成分析!I$37,"▲","-")),2)),NA())</f>
        <v>0.66</v>
      </c>
      <c r="J33" s="293" t="e">
        <f>IF(ROUND(VALUE(SUBSTITUTE(連結実質赤字比率に係る赤字・黒字の構成分析!J$37,"▲","-")),2)&lt;0,ABS(ROUND(VALUE(SUBSTITUTE(連結実質赤字比率に係る赤字・黒字の構成分析!J$37,"▲","-")),2)),NA())</f>
        <v>#N/A</v>
      </c>
      <c r="K33" s="293">
        <f>IF(ROUND(VALUE(SUBSTITUTE(連結実質赤字比率に係る赤字・黒字の構成分析!J$37,"▲","-")),2)&gt;=0,ABS(ROUND(VALUE(SUBSTITUTE(連結実質赤字比率に係る赤字・黒字の構成分析!J$37,"▲","-")),2)),NA())</f>
        <v>0.81</v>
      </c>
    </row>
    <row r="34" spans="1:16" x14ac:dyDescent="0.2">
      <c r="A34" s="293" t="str">
        <f>IF(連結実質赤字比率に係る赤字・黒字の構成分析!C$36="",NA(),連結実質赤字比率に係る赤字・黒字の構成分析!C$36)</f>
        <v>下水道事業会計</v>
      </c>
      <c r="B34" s="293" t="e">
        <f>IF(ROUND(VALUE(SUBSTITUTE(連結実質赤字比率に係る赤字・黒字の構成分析!F$36,"▲","-")),2)&lt;0,ABS(ROUND(VALUE(SUBSTITUTE(連結実質赤字比率に係る赤字・黒字の構成分析!F$36,"▲","-")),2)),NA())</f>
        <v>#N/A</v>
      </c>
      <c r="C34" s="293">
        <f>IF(ROUND(VALUE(SUBSTITUTE(連結実質赤字比率に係る赤字・黒字の構成分析!F$36,"▲","-")),2)&gt;=0,ABS(ROUND(VALUE(SUBSTITUTE(連結実質赤字比率に係る赤字・黒字の構成分析!F$36,"▲","-")),2)),NA())</f>
        <v>0.16</v>
      </c>
      <c r="D34" s="293" t="e">
        <f>IF(ROUND(VALUE(SUBSTITUTE(連結実質赤字比率に係る赤字・黒字の構成分析!G$36,"▲","-")),2)&lt;0,ABS(ROUND(VALUE(SUBSTITUTE(連結実質赤字比率に係る赤字・黒字の構成分析!G$36,"▲","-")),2)),NA())</f>
        <v>#N/A</v>
      </c>
      <c r="E34" s="293">
        <f>IF(ROUND(VALUE(SUBSTITUTE(連結実質赤字比率に係る赤字・黒字の構成分析!G$36,"▲","-")),2)&gt;=0,ABS(ROUND(VALUE(SUBSTITUTE(連結実質赤字比率に係る赤字・黒字の構成分析!G$36,"▲","-")),2)),NA())</f>
        <v>0.08</v>
      </c>
      <c r="F34" s="293" t="e">
        <f>IF(ROUND(VALUE(SUBSTITUTE(連結実質赤字比率に係る赤字・黒字の構成分析!H$36,"▲","-")),2)&lt;0,ABS(ROUND(VALUE(SUBSTITUTE(連結実質赤字比率に係る赤字・黒字の構成分析!H$36,"▲","-")),2)),NA())</f>
        <v>#N/A</v>
      </c>
      <c r="G34" s="293">
        <f>IF(ROUND(VALUE(SUBSTITUTE(連結実質赤字比率に係る赤字・黒字の構成分析!H$36,"▲","-")),2)&gt;=0,ABS(ROUND(VALUE(SUBSTITUTE(連結実質赤字比率に係る赤字・黒字の構成分析!H$36,"▲","-")),2)),NA())</f>
        <v>1.47</v>
      </c>
      <c r="H34" s="293" t="e">
        <f>IF(ROUND(VALUE(SUBSTITUTE(連結実質赤字比率に係る赤字・黒字の構成分析!I$36,"▲","-")),2)&lt;0,ABS(ROUND(VALUE(SUBSTITUTE(連結実質赤字比率に係る赤字・黒字の構成分析!I$36,"▲","-")),2)),NA())</f>
        <v>#N/A</v>
      </c>
      <c r="I34" s="293">
        <f>IF(ROUND(VALUE(SUBSTITUTE(連結実質赤字比率に係る赤字・黒字の構成分析!I$36,"▲","-")),2)&gt;=0,ABS(ROUND(VALUE(SUBSTITUTE(連結実質赤字比率に係る赤字・黒字の構成分析!I$36,"▲","-")),2)),NA())</f>
        <v>1.39</v>
      </c>
      <c r="J34" s="293" t="e">
        <f>IF(ROUND(VALUE(SUBSTITUTE(連結実質赤字比率に係る赤字・黒字の構成分析!J$36,"▲","-")),2)&lt;0,ABS(ROUND(VALUE(SUBSTITUTE(連結実質赤字比率に係る赤字・黒字の構成分析!J$36,"▲","-")),2)),NA())</f>
        <v>#N/A</v>
      </c>
      <c r="K34" s="293">
        <f>IF(ROUND(VALUE(SUBSTITUTE(連結実質赤字比率に係る赤字・黒字の構成分析!J$36,"▲","-")),2)&gt;=0,ABS(ROUND(VALUE(SUBSTITUTE(連結実質赤字比率に係る赤字・黒字の構成分析!J$36,"▲","-")),2)),NA())</f>
        <v>1.06</v>
      </c>
    </row>
    <row r="35" spans="1:16" x14ac:dyDescent="0.2">
      <c r="A35" s="293" t="str">
        <f>IF(連結実質赤字比率に係る赤字・黒字の構成分析!C$35="",NA(),連結実質赤字比率に係る赤字・黒字の構成分析!C$35)</f>
        <v>一般会計</v>
      </c>
      <c r="B35" s="293" t="e">
        <f>IF(ROUND(VALUE(SUBSTITUTE(連結実質赤字比率に係る赤字・黒字の構成分析!F$35,"▲","-")),2)&lt;0,ABS(ROUND(VALUE(SUBSTITUTE(連結実質赤字比率に係る赤字・黒字の構成分析!F$35,"▲","-")),2)),NA())</f>
        <v>#N/A</v>
      </c>
      <c r="C35" s="293">
        <f>IF(ROUND(VALUE(SUBSTITUTE(連結実質赤字比率に係る赤字・黒字の構成分析!F$35,"▲","-")),2)&gt;=0,ABS(ROUND(VALUE(SUBSTITUTE(連結実質赤字比率に係る赤字・黒字の構成分析!F$35,"▲","-")),2)),NA())</f>
        <v>3.92</v>
      </c>
      <c r="D35" s="293" t="e">
        <f>IF(ROUND(VALUE(SUBSTITUTE(連結実質赤字比率に係る赤字・黒字の構成分析!G$35,"▲","-")),2)&lt;0,ABS(ROUND(VALUE(SUBSTITUTE(連結実質赤字比率に係る赤字・黒字の構成分析!G$35,"▲","-")),2)),NA())</f>
        <v>#N/A</v>
      </c>
      <c r="E35" s="293">
        <f>IF(ROUND(VALUE(SUBSTITUTE(連結実質赤字比率に係る赤字・黒字の構成分析!G$35,"▲","-")),2)&gt;=0,ABS(ROUND(VALUE(SUBSTITUTE(連結実質赤字比率に係る赤字・黒字の構成分析!G$35,"▲","-")),2)),NA())</f>
        <v>3.4</v>
      </c>
      <c r="F35" s="293" t="e">
        <f>IF(ROUND(VALUE(SUBSTITUTE(連結実質赤字比率に係る赤字・黒字の構成分析!H$35,"▲","-")),2)&lt;0,ABS(ROUND(VALUE(SUBSTITUTE(連結実質赤字比率に係る赤字・黒字の構成分析!H$35,"▲","-")),2)),NA())</f>
        <v>#N/A</v>
      </c>
      <c r="G35" s="293">
        <f>IF(ROUND(VALUE(SUBSTITUTE(連結実質赤字比率に係る赤字・黒字の構成分析!H$35,"▲","-")),2)&gt;=0,ABS(ROUND(VALUE(SUBSTITUTE(連結実質赤字比率に係る赤字・黒字の構成分析!H$35,"▲","-")),2)),NA())</f>
        <v>4.5999999999999996</v>
      </c>
      <c r="H35" s="293" t="e">
        <f>IF(ROUND(VALUE(SUBSTITUTE(連結実質赤字比率に係る赤字・黒字の構成分析!I$35,"▲","-")),2)&lt;0,ABS(ROUND(VALUE(SUBSTITUTE(連結実質赤字比率に係る赤字・黒字の構成分析!I$35,"▲","-")),2)),NA())</f>
        <v>#N/A</v>
      </c>
      <c r="I35" s="293">
        <f>IF(ROUND(VALUE(SUBSTITUTE(連結実質赤字比率に係る赤字・黒字の構成分析!I$35,"▲","-")),2)&gt;=0,ABS(ROUND(VALUE(SUBSTITUTE(連結実質赤字比率に係る赤字・黒字の構成分析!I$35,"▲","-")),2)),NA())</f>
        <v>6.71</v>
      </c>
      <c r="J35" s="293" t="e">
        <f>IF(ROUND(VALUE(SUBSTITUTE(連結実質赤字比率に係る赤字・黒字の構成分析!J$35,"▲","-")),2)&lt;0,ABS(ROUND(VALUE(SUBSTITUTE(連結実質赤字比率に係る赤字・黒字の構成分析!J$35,"▲","-")),2)),NA())</f>
        <v>#N/A</v>
      </c>
      <c r="K35" s="293">
        <f>IF(ROUND(VALUE(SUBSTITUTE(連結実質赤字比率に係る赤字・黒字の構成分析!J$35,"▲","-")),2)&gt;=0,ABS(ROUND(VALUE(SUBSTITUTE(連結実質赤字比率に係る赤字・黒字の構成分析!J$35,"▲","-")),2)),NA())</f>
        <v>5.08</v>
      </c>
    </row>
    <row r="36" spans="1:16" x14ac:dyDescent="0.2">
      <c r="A36" s="293" t="str">
        <f>IF(連結実質赤字比率に係る赤字・黒字の構成分析!C$34="",NA(),連結実質赤字比率に係る赤字・黒字の構成分析!C$34)</f>
        <v>水道事業会計</v>
      </c>
      <c r="B36" s="293" t="e">
        <f>IF(ROUND(VALUE(SUBSTITUTE(連結実質赤字比率に係る赤字・黒字の構成分析!F$34,"▲","-")),2)&lt;0,ABS(ROUND(VALUE(SUBSTITUTE(連結実質赤字比率に係る赤字・黒字の構成分析!F$34,"▲","-")),2)),NA())</f>
        <v>#N/A</v>
      </c>
      <c r="C36" s="293">
        <f>IF(ROUND(VALUE(SUBSTITUTE(連結実質赤字比率に係る赤字・黒字の構成分析!F$34,"▲","-")),2)&gt;=0,ABS(ROUND(VALUE(SUBSTITUTE(連結実質赤字比率に係る赤字・黒字の構成分析!F$34,"▲","-")),2)),NA())</f>
        <v>17.98</v>
      </c>
      <c r="D36" s="293" t="e">
        <f>IF(ROUND(VALUE(SUBSTITUTE(連結実質赤字比率に係る赤字・黒字の構成分析!G$34,"▲","-")),2)&lt;0,ABS(ROUND(VALUE(SUBSTITUTE(連結実質赤字比率に係る赤字・黒字の構成分析!G$34,"▲","-")),2)),NA())</f>
        <v>#N/A</v>
      </c>
      <c r="E36" s="293">
        <f>IF(ROUND(VALUE(SUBSTITUTE(連結実質赤字比率に係る赤字・黒字の構成分析!G$34,"▲","-")),2)&gt;=0,ABS(ROUND(VALUE(SUBSTITUTE(連結実質赤字比率に係る赤字・黒字の構成分析!G$34,"▲","-")),2)),NA())</f>
        <v>17.38</v>
      </c>
      <c r="F36" s="293" t="e">
        <f>IF(ROUND(VALUE(SUBSTITUTE(連結実質赤字比率に係る赤字・黒字の構成分析!H$34,"▲","-")),2)&lt;0,ABS(ROUND(VALUE(SUBSTITUTE(連結実質赤字比率に係る赤字・黒字の構成分析!H$34,"▲","-")),2)),NA())</f>
        <v>#N/A</v>
      </c>
      <c r="G36" s="293">
        <f>IF(ROUND(VALUE(SUBSTITUTE(連結実質赤字比率に係る赤字・黒字の構成分析!H$34,"▲","-")),2)&gt;=0,ABS(ROUND(VALUE(SUBSTITUTE(連結実質赤字比率に係る赤字・黒字の構成分析!H$34,"▲","-")),2)),NA())</f>
        <v>15.77</v>
      </c>
      <c r="H36" s="293" t="e">
        <f>IF(ROUND(VALUE(SUBSTITUTE(連結実質赤字比率に係る赤字・黒字の構成分析!I$34,"▲","-")),2)&lt;0,ABS(ROUND(VALUE(SUBSTITUTE(連結実質赤字比率に係る赤字・黒字の構成分析!I$34,"▲","-")),2)),NA())</f>
        <v>#N/A</v>
      </c>
      <c r="I36" s="293">
        <f>IF(ROUND(VALUE(SUBSTITUTE(連結実質赤字比率に係る赤字・黒字の構成分析!I$34,"▲","-")),2)&gt;=0,ABS(ROUND(VALUE(SUBSTITUTE(連結実質赤字比率に係る赤字・黒字の構成分析!I$34,"▲","-")),2)),NA())</f>
        <v>15.1</v>
      </c>
      <c r="J36" s="293" t="e">
        <f>IF(ROUND(VALUE(SUBSTITUTE(連結実質赤字比率に係る赤字・黒字の構成分析!J$34,"▲","-")),2)&lt;0,ABS(ROUND(VALUE(SUBSTITUTE(連結実質赤字比率に係る赤字・黒字の構成分析!J$34,"▲","-")),2)),NA())</f>
        <v>#N/A</v>
      </c>
      <c r="K36" s="293">
        <f>IF(ROUND(VALUE(SUBSTITUTE(連結実質赤字比率に係る赤字・黒字の構成分析!J$34,"▲","-")),2)&gt;=0,ABS(ROUND(VALUE(SUBSTITUTE(連結実質赤字比率に係る赤字・黒字の構成分析!J$34,"▲","-")),2)),NA())</f>
        <v>16.649999999999999</v>
      </c>
    </row>
    <row r="39" spans="1:16" x14ac:dyDescent="0.2">
      <c r="A39" s="291" t="s">
        <v>15</v>
      </c>
    </row>
    <row r="40" spans="1:16" x14ac:dyDescent="0.2">
      <c r="A40" s="294"/>
      <c r="B40" s="294" t="str">
        <f>'実質公債費比率（分子）の構造'!K$44</f>
        <v>H30</v>
      </c>
      <c r="C40" s="294"/>
      <c r="D40" s="294"/>
      <c r="E40" s="294" t="str">
        <f>'実質公債費比率（分子）の構造'!L$44</f>
        <v>R01</v>
      </c>
      <c r="F40" s="294"/>
      <c r="G40" s="294"/>
      <c r="H40" s="294" t="str">
        <f>'実質公債費比率（分子）の構造'!M$44</f>
        <v>R02</v>
      </c>
      <c r="I40" s="294"/>
      <c r="J40" s="294"/>
      <c r="K40" s="294" t="str">
        <f>'実質公債費比率（分子）の構造'!N$44</f>
        <v>R03</v>
      </c>
      <c r="L40" s="294"/>
      <c r="M40" s="294"/>
      <c r="N40" s="294" t="str">
        <f>'実質公債費比率（分子）の構造'!O$44</f>
        <v>R04</v>
      </c>
      <c r="O40" s="294"/>
      <c r="P40" s="294"/>
    </row>
    <row r="41" spans="1:16" x14ac:dyDescent="0.2">
      <c r="A41" s="294"/>
      <c r="B41" s="294" t="s">
        <v>110</v>
      </c>
      <c r="C41" s="294"/>
      <c r="D41" s="294" t="s">
        <v>112</v>
      </c>
      <c r="E41" s="294" t="s">
        <v>110</v>
      </c>
      <c r="F41" s="294"/>
      <c r="G41" s="294" t="s">
        <v>112</v>
      </c>
      <c r="H41" s="294" t="s">
        <v>110</v>
      </c>
      <c r="I41" s="294"/>
      <c r="J41" s="294" t="s">
        <v>112</v>
      </c>
      <c r="K41" s="294" t="s">
        <v>110</v>
      </c>
      <c r="L41" s="294"/>
      <c r="M41" s="294" t="s">
        <v>112</v>
      </c>
      <c r="N41" s="294" t="s">
        <v>110</v>
      </c>
      <c r="O41" s="294"/>
      <c r="P41" s="294" t="s">
        <v>112</v>
      </c>
    </row>
    <row r="42" spans="1:16" x14ac:dyDescent="0.2">
      <c r="A42" s="294" t="s">
        <v>113</v>
      </c>
      <c r="B42" s="294"/>
      <c r="C42" s="294"/>
      <c r="D42" s="294">
        <f>'実質公債費比率（分子）の構造'!K$52</f>
        <v>5178</v>
      </c>
      <c r="E42" s="294"/>
      <c r="F42" s="294"/>
      <c r="G42" s="294">
        <f>'実質公債費比率（分子）の構造'!L$52</f>
        <v>4920</v>
      </c>
      <c r="H42" s="294"/>
      <c r="I42" s="294"/>
      <c r="J42" s="294">
        <f>'実質公債費比率（分子）の構造'!M$52</f>
        <v>4709</v>
      </c>
      <c r="K42" s="294"/>
      <c r="L42" s="294"/>
      <c r="M42" s="294">
        <f>'実質公債費比率（分子）の構造'!N$52</f>
        <v>4707</v>
      </c>
      <c r="N42" s="294"/>
      <c r="O42" s="294"/>
      <c r="P42" s="294">
        <f>'実質公債費比率（分子）の構造'!O$52</f>
        <v>4556</v>
      </c>
    </row>
    <row r="43" spans="1:16" x14ac:dyDescent="0.2">
      <c r="A43" s="294" t="s">
        <v>42</v>
      </c>
      <c r="B43" s="294" t="str">
        <f>'実質公債費比率（分子）の構造'!K$51</f>
        <v>-</v>
      </c>
      <c r="C43" s="294"/>
      <c r="D43" s="294"/>
      <c r="E43" s="294" t="str">
        <f>'実質公債費比率（分子）の構造'!L$51</f>
        <v>-</v>
      </c>
      <c r="F43" s="294"/>
      <c r="G43" s="294"/>
      <c r="H43" s="294" t="str">
        <f>'実質公債費比率（分子）の構造'!M$51</f>
        <v>-</v>
      </c>
      <c r="I43" s="294"/>
      <c r="J43" s="294"/>
      <c r="K43" s="294" t="str">
        <f>'実質公債費比率（分子）の構造'!N$51</f>
        <v>-</v>
      </c>
      <c r="L43" s="294"/>
      <c r="M43" s="294"/>
      <c r="N43" s="294" t="str">
        <f>'実質公債費比率（分子）の構造'!O$51</f>
        <v>-</v>
      </c>
      <c r="O43" s="294"/>
      <c r="P43" s="294"/>
    </row>
    <row r="44" spans="1:16" x14ac:dyDescent="0.2">
      <c r="A44" s="294" t="s">
        <v>40</v>
      </c>
      <c r="B44" s="294">
        <f>'実質公債費比率（分子）の構造'!K$50</f>
        <v>177</v>
      </c>
      <c r="C44" s="294"/>
      <c r="D44" s="294"/>
      <c r="E44" s="294">
        <f>'実質公債費比率（分子）の構造'!L$50</f>
        <v>175</v>
      </c>
      <c r="F44" s="294"/>
      <c r="G44" s="294"/>
      <c r="H44" s="294">
        <f>'実質公債費比率（分子）の構造'!M$50</f>
        <v>183</v>
      </c>
      <c r="I44" s="294"/>
      <c r="J44" s="294"/>
      <c r="K44" s="294">
        <f>'実質公債費比率（分子）の構造'!N$50</f>
        <v>187</v>
      </c>
      <c r="L44" s="294"/>
      <c r="M44" s="294"/>
      <c r="N44" s="294">
        <f>'実質公債費比率（分子）の構造'!O$50</f>
        <v>39</v>
      </c>
      <c r="O44" s="294"/>
      <c r="P44" s="294"/>
    </row>
    <row r="45" spans="1:16" x14ac:dyDescent="0.2">
      <c r="A45" s="294" t="s">
        <v>0</v>
      </c>
      <c r="B45" s="294">
        <f>'実質公債費比率（分子）の構造'!K$49</f>
        <v>1</v>
      </c>
      <c r="C45" s="294"/>
      <c r="D45" s="294"/>
      <c r="E45" s="294" t="str">
        <f>'実質公債費比率（分子）の構造'!L$49</f>
        <v>-</v>
      </c>
      <c r="F45" s="294"/>
      <c r="G45" s="294"/>
      <c r="H45" s="294" t="str">
        <f>'実質公債費比率（分子）の構造'!M$49</f>
        <v>-</v>
      </c>
      <c r="I45" s="294"/>
      <c r="J45" s="294"/>
      <c r="K45" s="294" t="str">
        <f>'実質公債費比率（分子）の構造'!N$49</f>
        <v>-</v>
      </c>
      <c r="L45" s="294"/>
      <c r="M45" s="294"/>
      <c r="N45" s="294" t="str">
        <f>'実質公債費比率（分子）の構造'!O$49</f>
        <v>-</v>
      </c>
      <c r="O45" s="294"/>
      <c r="P45" s="294"/>
    </row>
    <row r="46" spans="1:16" x14ac:dyDescent="0.2">
      <c r="A46" s="294" t="s">
        <v>35</v>
      </c>
      <c r="B46" s="294">
        <f>'実質公債費比率（分子）の構造'!K$48</f>
        <v>1159</v>
      </c>
      <c r="C46" s="294"/>
      <c r="D46" s="294"/>
      <c r="E46" s="294">
        <f>'実質公債費比率（分子）の構造'!L$48</f>
        <v>1001</v>
      </c>
      <c r="F46" s="294"/>
      <c r="G46" s="294"/>
      <c r="H46" s="294">
        <f>'実質公債費比率（分子）の構造'!M$48</f>
        <v>795</v>
      </c>
      <c r="I46" s="294"/>
      <c r="J46" s="294"/>
      <c r="K46" s="294">
        <f>'実質公債費比率（分子）の構造'!N$48</f>
        <v>694</v>
      </c>
      <c r="L46" s="294"/>
      <c r="M46" s="294"/>
      <c r="N46" s="294">
        <f>'実質公債費比率（分子）の構造'!O$48</f>
        <v>648</v>
      </c>
      <c r="O46" s="294"/>
      <c r="P46" s="294"/>
    </row>
    <row r="47" spans="1:16" x14ac:dyDescent="0.2">
      <c r="A47" s="294" t="s">
        <v>32</v>
      </c>
      <c r="B47" s="294" t="str">
        <f>'実質公債費比率（分子）の構造'!K$47</f>
        <v>-</v>
      </c>
      <c r="C47" s="294"/>
      <c r="D47" s="294"/>
      <c r="E47" s="294" t="str">
        <f>'実質公債費比率（分子）の構造'!L$47</f>
        <v>-</v>
      </c>
      <c r="F47" s="294"/>
      <c r="G47" s="294"/>
      <c r="H47" s="294" t="str">
        <f>'実質公債費比率（分子）の構造'!M$47</f>
        <v>-</v>
      </c>
      <c r="I47" s="294"/>
      <c r="J47" s="294"/>
      <c r="K47" s="294" t="str">
        <f>'実質公債費比率（分子）の構造'!N$47</f>
        <v>-</v>
      </c>
      <c r="L47" s="294"/>
      <c r="M47" s="294"/>
      <c r="N47" s="294" t="str">
        <f>'実質公債費比率（分子）の構造'!O$47</f>
        <v>-</v>
      </c>
      <c r="O47" s="294"/>
      <c r="P47" s="294"/>
    </row>
    <row r="48" spans="1:16" x14ac:dyDescent="0.2">
      <c r="A48" s="294" t="s">
        <v>116</v>
      </c>
      <c r="B48" s="294" t="str">
        <f>'実質公債費比率（分子）の構造'!K$46</f>
        <v>-</v>
      </c>
      <c r="C48" s="294"/>
      <c r="D48" s="294"/>
      <c r="E48" s="294" t="str">
        <f>'実質公債費比率（分子）の構造'!L$46</f>
        <v>-</v>
      </c>
      <c r="F48" s="294"/>
      <c r="G48" s="294"/>
      <c r="H48" s="294" t="str">
        <f>'実質公債費比率（分子）の構造'!M$46</f>
        <v>-</v>
      </c>
      <c r="I48" s="294"/>
      <c r="J48" s="294"/>
      <c r="K48" s="294" t="str">
        <f>'実質公債費比率（分子）の構造'!N$46</f>
        <v>-</v>
      </c>
      <c r="L48" s="294"/>
      <c r="M48" s="294"/>
      <c r="N48" s="294" t="str">
        <f>'実質公債費比率（分子）の構造'!O$46</f>
        <v>-</v>
      </c>
      <c r="O48" s="294"/>
      <c r="P48" s="294"/>
    </row>
    <row r="49" spans="1:16" x14ac:dyDescent="0.2">
      <c r="A49" s="294" t="s">
        <v>25</v>
      </c>
      <c r="B49" s="294">
        <f>'実質公債費比率（分子）の構造'!K$45</f>
        <v>4899</v>
      </c>
      <c r="C49" s="294"/>
      <c r="D49" s="294"/>
      <c r="E49" s="294">
        <f>'実質公債費比率（分子）の構造'!L$45</f>
        <v>4974</v>
      </c>
      <c r="F49" s="294"/>
      <c r="G49" s="294"/>
      <c r="H49" s="294">
        <f>'実質公債費比率（分子）の構造'!M$45</f>
        <v>5171</v>
      </c>
      <c r="I49" s="294"/>
      <c r="J49" s="294"/>
      <c r="K49" s="294">
        <f>'実質公債費比率（分子）の構造'!N$45</f>
        <v>5171</v>
      </c>
      <c r="L49" s="294"/>
      <c r="M49" s="294"/>
      <c r="N49" s="294">
        <f>'実質公債費比率（分子）の構造'!O$45</f>
        <v>5094</v>
      </c>
      <c r="O49" s="294"/>
      <c r="P49" s="294"/>
    </row>
    <row r="50" spans="1:16" x14ac:dyDescent="0.2">
      <c r="A50" s="294" t="s">
        <v>52</v>
      </c>
      <c r="B50" s="294" t="e">
        <f>NA()</f>
        <v>#N/A</v>
      </c>
      <c r="C50" s="294">
        <f>IF(ISNUMBER('実質公債費比率（分子）の構造'!K$53),'実質公債費比率（分子）の構造'!K$53,NA())</f>
        <v>1058</v>
      </c>
      <c r="D50" s="294" t="e">
        <f>NA()</f>
        <v>#N/A</v>
      </c>
      <c r="E50" s="294" t="e">
        <f>NA()</f>
        <v>#N/A</v>
      </c>
      <c r="F50" s="294">
        <f>IF(ISNUMBER('実質公債費比率（分子）の構造'!L$53),'実質公債費比率（分子）の構造'!L$53,NA())</f>
        <v>1230</v>
      </c>
      <c r="G50" s="294" t="e">
        <f>NA()</f>
        <v>#N/A</v>
      </c>
      <c r="H50" s="294" t="e">
        <f>NA()</f>
        <v>#N/A</v>
      </c>
      <c r="I50" s="294">
        <f>IF(ISNUMBER('実質公債費比率（分子）の構造'!M$53),'実質公債費比率（分子）の構造'!M$53,NA())</f>
        <v>1440</v>
      </c>
      <c r="J50" s="294" t="e">
        <f>NA()</f>
        <v>#N/A</v>
      </c>
      <c r="K50" s="294" t="e">
        <f>NA()</f>
        <v>#N/A</v>
      </c>
      <c r="L50" s="294">
        <f>IF(ISNUMBER('実質公債費比率（分子）の構造'!N$53),'実質公債費比率（分子）の構造'!N$53,NA())</f>
        <v>1345</v>
      </c>
      <c r="M50" s="294" t="e">
        <f>NA()</f>
        <v>#N/A</v>
      </c>
      <c r="N50" s="294" t="e">
        <f>NA()</f>
        <v>#N/A</v>
      </c>
      <c r="O50" s="294">
        <f>IF(ISNUMBER('実質公債費比率（分子）の構造'!O$53),'実質公債費比率（分子）の構造'!O$53,NA())</f>
        <v>1225</v>
      </c>
      <c r="P50" s="294" t="e">
        <f>NA()</f>
        <v>#N/A</v>
      </c>
    </row>
    <row r="53" spans="1:16" x14ac:dyDescent="0.2">
      <c r="A53" s="291" t="s">
        <v>120</v>
      </c>
    </row>
    <row r="54" spans="1:16" x14ac:dyDescent="0.2">
      <c r="A54" s="293"/>
      <c r="B54" s="293" t="str">
        <f>'将来負担比率（分子）の構造'!I$40</f>
        <v>H30</v>
      </c>
      <c r="C54" s="293"/>
      <c r="D54" s="293"/>
      <c r="E54" s="293" t="str">
        <f>'将来負担比率（分子）の構造'!J$40</f>
        <v>R01</v>
      </c>
      <c r="F54" s="293"/>
      <c r="G54" s="293"/>
      <c r="H54" s="293" t="str">
        <f>'将来負担比率（分子）の構造'!K$40</f>
        <v>R02</v>
      </c>
      <c r="I54" s="293"/>
      <c r="J54" s="293"/>
      <c r="K54" s="293" t="str">
        <f>'将来負担比率（分子）の構造'!L$40</f>
        <v>R03</v>
      </c>
      <c r="L54" s="293"/>
      <c r="M54" s="293"/>
      <c r="N54" s="293" t="str">
        <f>'将来負担比率（分子）の構造'!M$40</f>
        <v>R04</v>
      </c>
      <c r="O54" s="293"/>
      <c r="P54" s="293"/>
    </row>
    <row r="55" spans="1:16" x14ac:dyDescent="0.2">
      <c r="A55" s="293"/>
      <c r="B55" s="293" t="s">
        <v>123</v>
      </c>
      <c r="C55" s="293"/>
      <c r="D55" s="293" t="s">
        <v>126</v>
      </c>
      <c r="E55" s="293" t="s">
        <v>123</v>
      </c>
      <c r="F55" s="293"/>
      <c r="G55" s="293" t="s">
        <v>126</v>
      </c>
      <c r="H55" s="293" t="s">
        <v>123</v>
      </c>
      <c r="I55" s="293"/>
      <c r="J55" s="293" t="s">
        <v>126</v>
      </c>
      <c r="K55" s="293" t="s">
        <v>123</v>
      </c>
      <c r="L55" s="293"/>
      <c r="M55" s="293" t="s">
        <v>126</v>
      </c>
      <c r="N55" s="293" t="s">
        <v>123</v>
      </c>
      <c r="O55" s="293"/>
      <c r="P55" s="293" t="s">
        <v>126</v>
      </c>
    </row>
    <row r="56" spans="1:16" x14ac:dyDescent="0.2">
      <c r="A56" s="293" t="s">
        <v>44</v>
      </c>
      <c r="B56" s="293"/>
      <c r="C56" s="293"/>
      <c r="D56" s="293">
        <f>'将来負担比率（分子）の構造'!I$52</f>
        <v>41249</v>
      </c>
      <c r="E56" s="293"/>
      <c r="F56" s="293"/>
      <c r="G56" s="293">
        <f>'将来負担比率（分子）の構造'!J$52</f>
        <v>40618</v>
      </c>
      <c r="H56" s="293"/>
      <c r="I56" s="293"/>
      <c r="J56" s="293">
        <f>'将来負担比率（分子）の構造'!K$52</f>
        <v>40407</v>
      </c>
      <c r="K56" s="293"/>
      <c r="L56" s="293"/>
      <c r="M56" s="293">
        <f>'将来負担比率（分子）の構造'!L$52</f>
        <v>40128</v>
      </c>
      <c r="N56" s="293"/>
      <c r="O56" s="293"/>
      <c r="P56" s="293">
        <f>'将来負担比率（分子）の構造'!M$52</f>
        <v>38460</v>
      </c>
    </row>
    <row r="57" spans="1:16" x14ac:dyDescent="0.2">
      <c r="A57" s="293" t="s">
        <v>90</v>
      </c>
      <c r="B57" s="293"/>
      <c r="C57" s="293"/>
      <c r="D57" s="293">
        <f>'将来負担比率（分子）の構造'!I$51</f>
        <v>7070</v>
      </c>
      <c r="E57" s="293"/>
      <c r="F57" s="293"/>
      <c r="G57" s="293">
        <f>'将来負担比率（分子）の構造'!J$51</f>
        <v>7222</v>
      </c>
      <c r="H57" s="293"/>
      <c r="I57" s="293"/>
      <c r="J57" s="293">
        <f>'将来負担比率（分子）の構造'!K$51</f>
        <v>7423</v>
      </c>
      <c r="K57" s="293"/>
      <c r="L57" s="293"/>
      <c r="M57" s="293">
        <f>'将来負担比率（分子）の構造'!L$51</f>
        <v>6955</v>
      </c>
      <c r="N57" s="293"/>
      <c r="O57" s="293"/>
      <c r="P57" s="293">
        <f>'将来負担比率（分子）の構造'!M$51</f>
        <v>7070</v>
      </c>
    </row>
    <row r="58" spans="1:16" x14ac:dyDescent="0.2">
      <c r="A58" s="293" t="s">
        <v>88</v>
      </c>
      <c r="B58" s="293"/>
      <c r="C58" s="293"/>
      <c r="D58" s="293">
        <f>'将来負担比率（分子）の構造'!I$50</f>
        <v>11120</v>
      </c>
      <c r="E58" s="293"/>
      <c r="F58" s="293"/>
      <c r="G58" s="293">
        <f>'将来負担比率（分子）の構造'!J$50</f>
        <v>10256</v>
      </c>
      <c r="H58" s="293"/>
      <c r="I58" s="293"/>
      <c r="J58" s="293">
        <f>'将来負担比率（分子）の構造'!K$50</f>
        <v>9282</v>
      </c>
      <c r="K58" s="293"/>
      <c r="L58" s="293"/>
      <c r="M58" s="293">
        <f>'将来負担比率（分子）の構造'!L$50</f>
        <v>8915</v>
      </c>
      <c r="N58" s="293"/>
      <c r="O58" s="293"/>
      <c r="P58" s="293">
        <f>'将来負担比率（分子）の構造'!M$50</f>
        <v>9631</v>
      </c>
    </row>
    <row r="59" spans="1:16" x14ac:dyDescent="0.2">
      <c r="A59" s="293" t="s">
        <v>85</v>
      </c>
      <c r="B59" s="293" t="str">
        <f>'将来負担比率（分子）の構造'!I$49</f>
        <v>-</v>
      </c>
      <c r="C59" s="293"/>
      <c r="D59" s="293"/>
      <c r="E59" s="293" t="str">
        <f>'将来負担比率（分子）の構造'!J$49</f>
        <v>-</v>
      </c>
      <c r="F59" s="293"/>
      <c r="G59" s="293"/>
      <c r="H59" s="293" t="str">
        <f>'将来負担比率（分子）の構造'!K$49</f>
        <v>-</v>
      </c>
      <c r="I59" s="293"/>
      <c r="J59" s="293"/>
      <c r="K59" s="293" t="str">
        <f>'将来負担比率（分子）の構造'!L$49</f>
        <v>-</v>
      </c>
      <c r="L59" s="293"/>
      <c r="M59" s="293"/>
      <c r="N59" s="293" t="str">
        <f>'将来負担比率（分子）の構造'!M$49</f>
        <v>-</v>
      </c>
      <c r="O59" s="293"/>
      <c r="P59" s="293"/>
    </row>
    <row r="60" spans="1:16" x14ac:dyDescent="0.2">
      <c r="A60" s="293" t="s">
        <v>54</v>
      </c>
      <c r="B60" s="293" t="str">
        <f>'将来負担比率（分子）の構造'!I$48</f>
        <v>-</v>
      </c>
      <c r="C60" s="293"/>
      <c r="D60" s="293"/>
      <c r="E60" s="293" t="str">
        <f>'将来負担比率（分子）の構造'!J$48</f>
        <v>-</v>
      </c>
      <c r="F60" s="293"/>
      <c r="G60" s="293"/>
      <c r="H60" s="293" t="str">
        <f>'将来負担比率（分子）の構造'!K$48</f>
        <v>-</v>
      </c>
      <c r="I60" s="293"/>
      <c r="J60" s="293"/>
      <c r="K60" s="293" t="str">
        <f>'将来負担比率（分子）の構造'!L$48</f>
        <v>-</v>
      </c>
      <c r="L60" s="293"/>
      <c r="M60" s="293"/>
      <c r="N60" s="293" t="str">
        <f>'将来負担比率（分子）の構造'!M$48</f>
        <v>-</v>
      </c>
      <c r="O60" s="293"/>
      <c r="P60" s="293"/>
    </row>
    <row r="61" spans="1:16" x14ac:dyDescent="0.2">
      <c r="A61" s="293" t="s">
        <v>78</v>
      </c>
      <c r="B61" s="293">
        <f>'将来負担比率（分子）の構造'!I$46</f>
        <v>84</v>
      </c>
      <c r="C61" s="293"/>
      <c r="D61" s="293"/>
      <c r="E61" s="293">
        <f>'将来負担比率（分子）の構造'!J$46</f>
        <v>63</v>
      </c>
      <c r="F61" s="293"/>
      <c r="G61" s="293"/>
      <c r="H61" s="293">
        <f>'将来負担比率（分子）の構造'!K$46</f>
        <v>47</v>
      </c>
      <c r="I61" s="293"/>
      <c r="J61" s="293"/>
      <c r="K61" s="293">
        <f>'将来負担比率（分子）の構造'!L$46</f>
        <v>18</v>
      </c>
      <c r="L61" s="293"/>
      <c r="M61" s="293"/>
      <c r="N61" s="293">
        <f>'将来負担比率（分子）の構造'!M$46</f>
        <v>9</v>
      </c>
      <c r="O61" s="293"/>
      <c r="P61" s="293"/>
    </row>
    <row r="62" spans="1:16" x14ac:dyDescent="0.2">
      <c r="A62" s="293" t="s">
        <v>79</v>
      </c>
      <c r="B62" s="293">
        <f>'将来負担比率（分子）の構造'!I$45</f>
        <v>8350</v>
      </c>
      <c r="C62" s="293"/>
      <c r="D62" s="293"/>
      <c r="E62" s="293">
        <f>'将来負担比率（分子）の構造'!J$45</f>
        <v>7791</v>
      </c>
      <c r="F62" s="293"/>
      <c r="G62" s="293"/>
      <c r="H62" s="293">
        <f>'将来負担比率（分子）の構造'!K$45</f>
        <v>7625</v>
      </c>
      <c r="I62" s="293"/>
      <c r="J62" s="293"/>
      <c r="K62" s="293">
        <f>'将来負担比率（分子）の構造'!L$45</f>
        <v>7424</v>
      </c>
      <c r="L62" s="293"/>
      <c r="M62" s="293"/>
      <c r="N62" s="293">
        <f>'将来負担比率（分子）の構造'!M$45</f>
        <v>7106</v>
      </c>
      <c r="O62" s="293"/>
      <c r="P62" s="293"/>
    </row>
    <row r="63" spans="1:16" x14ac:dyDescent="0.2">
      <c r="A63" s="293" t="s">
        <v>20</v>
      </c>
      <c r="B63" s="293" t="str">
        <f>'将来負担比率（分子）の構造'!I$44</f>
        <v>-</v>
      </c>
      <c r="C63" s="293"/>
      <c r="D63" s="293"/>
      <c r="E63" s="293" t="str">
        <f>'将来負担比率（分子）の構造'!J$44</f>
        <v>-</v>
      </c>
      <c r="F63" s="293"/>
      <c r="G63" s="293"/>
      <c r="H63" s="293" t="str">
        <f>'将来負担比率（分子）の構造'!K$44</f>
        <v>-</v>
      </c>
      <c r="I63" s="293"/>
      <c r="J63" s="293"/>
      <c r="K63" s="293" t="str">
        <f>'将来負担比率（分子）の構造'!L$44</f>
        <v>-</v>
      </c>
      <c r="L63" s="293"/>
      <c r="M63" s="293"/>
      <c r="N63" s="293" t="str">
        <f>'将来負担比率（分子）の構造'!M$44</f>
        <v>-</v>
      </c>
      <c r="O63" s="293"/>
      <c r="P63" s="293"/>
    </row>
    <row r="64" spans="1:16" x14ac:dyDescent="0.2">
      <c r="A64" s="293" t="s">
        <v>76</v>
      </c>
      <c r="B64" s="293">
        <f>'将来負担比率（分子）の構造'!I$43</f>
        <v>10650</v>
      </c>
      <c r="C64" s="293"/>
      <c r="D64" s="293"/>
      <c r="E64" s="293">
        <f>'将来負担比率（分子）の構造'!J$43</f>
        <v>10075</v>
      </c>
      <c r="F64" s="293"/>
      <c r="G64" s="293"/>
      <c r="H64" s="293">
        <f>'将来負担比率（分子）の構造'!K$43</f>
        <v>9100</v>
      </c>
      <c r="I64" s="293"/>
      <c r="J64" s="293"/>
      <c r="K64" s="293">
        <f>'将来負担比率（分子）の構造'!L$43</f>
        <v>7836</v>
      </c>
      <c r="L64" s="293"/>
      <c r="M64" s="293"/>
      <c r="N64" s="293">
        <f>'将来負担比率（分子）の構造'!M$43</f>
        <v>6796</v>
      </c>
      <c r="O64" s="293"/>
      <c r="P64" s="293"/>
    </row>
    <row r="65" spans="1:16" x14ac:dyDescent="0.2">
      <c r="A65" s="293" t="s">
        <v>74</v>
      </c>
      <c r="B65" s="293">
        <f>'将来負担比率（分子）の構造'!I$42</f>
        <v>1221</v>
      </c>
      <c r="C65" s="293"/>
      <c r="D65" s="293"/>
      <c r="E65" s="293">
        <f>'将来負担比率（分子）の構造'!J$42</f>
        <v>1020</v>
      </c>
      <c r="F65" s="293"/>
      <c r="G65" s="293"/>
      <c r="H65" s="293">
        <f>'将来負担比率（分子）の構造'!K$42</f>
        <v>918</v>
      </c>
      <c r="I65" s="293"/>
      <c r="J65" s="293"/>
      <c r="K65" s="293">
        <f>'将来負担比率（分子）の構造'!L$42</f>
        <v>343</v>
      </c>
      <c r="L65" s="293"/>
      <c r="M65" s="293"/>
      <c r="N65" s="293">
        <f>'将来負担比率（分子）の構造'!M$42</f>
        <v>98</v>
      </c>
      <c r="O65" s="293"/>
      <c r="P65" s="293"/>
    </row>
    <row r="66" spans="1:16" x14ac:dyDescent="0.2">
      <c r="A66" s="293" t="s">
        <v>68</v>
      </c>
      <c r="B66" s="293">
        <f>'将来負担比率（分子）の構造'!I$41</f>
        <v>46150</v>
      </c>
      <c r="C66" s="293"/>
      <c r="D66" s="293"/>
      <c r="E66" s="293">
        <f>'将来負担比率（分子）の構造'!J$41</f>
        <v>45181</v>
      </c>
      <c r="F66" s="293"/>
      <c r="G66" s="293"/>
      <c r="H66" s="293">
        <f>'将来負担比率（分子）の構造'!K$41</f>
        <v>44906</v>
      </c>
      <c r="I66" s="293"/>
      <c r="J66" s="293"/>
      <c r="K66" s="293">
        <f>'将来負担比率（分子）の構造'!L$41</f>
        <v>44295</v>
      </c>
      <c r="L66" s="293"/>
      <c r="M66" s="293"/>
      <c r="N66" s="293">
        <f>'将来負担比率（分子）の構造'!M$41</f>
        <v>42087</v>
      </c>
      <c r="O66" s="293"/>
      <c r="P66" s="293"/>
    </row>
    <row r="67" spans="1:16" x14ac:dyDescent="0.2">
      <c r="A67" s="293" t="s">
        <v>94</v>
      </c>
      <c r="B67" s="293" t="e">
        <f>NA()</f>
        <v>#N/A</v>
      </c>
      <c r="C67" s="293">
        <f>IF(ISNUMBER('将来負担比率（分子）の構造'!I$53),IF('将来負担比率（分子）の構造'!I$53&lt;0,0,'将来負担比率（分子）の構造'!I$53),NA())</f>
        <v>7016</v>
      </c>
      <c r="D67" s="293" t="e">
        <f>NA()</f>
        <v>#N/A</v>
      </c>
      <c r="E67" s="293" t="e">
        <f>NA()</f>
        <v>#N/A</v>
      </c>
      <c r="F67" s="293">
        <f>IF(ISNUMBER('将来負担比率（分子）の構造'!J$53),IF('将来負担比率（分子）の構造'!J$53&lt;0,0,'将来負担比率（分子）の構造'!J$53),NA())</f>
        <v>6035</v>
      </c>
      <c r="G67" s="293" t="e">
        <f>NA()</f>
        <v>#N/A</v>
      </c>
      <c r="H67" s="293" t="e">
        <f>NA()</f>
        <v>#N/A</v>
      </c>
      <c r="I67" s="293">
        <f>IF(ISNUMBER('将来負担比率（分子）の構造'!K$53),IF('将来負担比率（分子）の構造'!K$53&lt;0,0,'将来負担比率（分子）の構造'!K$53),NA())</f>
        <v>5485</v>
      </c>
      <c r="J67" s="293" t="e">
        <f>NA()</f>
        <v>#N/A</v>
      </c>
      <c r="K67" s="293" t="e">
        <f>NA()</f>
        <v>#N/A</v>
      </c>
      <c r="L67" s="293">
        <f>IF(ISNUMBER('将来負担比率（分子）の構造'!L$53),IF('将来負担比率（分子）の構造'!L$53&lt;0,0,'将来負担比率（分子）の構造'!L$53),NA())</f>
        <v>3919</v>
      </c>
      <c r="M67" s="293" t="e">
        <f>NA()</f>
        <v>#N/A</v>
      </c>
      <c r="N67" s="293" t="e">
        <f>NA()</f>
        <v>#N/A</v>
      </c>
      <c r="O67" s="293">
        <f>IF(ISNUMBER('将来負担比率（分子）の構造'!M$53),IF('将来負担比率（分子）の構造'!M$53&lt;0,0,'将来負担比率（分子）の構造'!M$53),NA())</f>
        <v>936</v>
      </c>
      <c r="P67" s="293" t="e">
        <f>NA()</f>
        <v>#N/A</v>
      </c>
    </row>
    <row r="70" spans="1:16" x14ac:dyDescent="0.2">
      <c r="A70" s="296" t="s">
        <v>127</v>
      </c>
      <c r="B70" s="296"/>
      <c r="C70" s="296"/>
      <c r="D70" s="296"/>
      <c r="E70" s="296"/>
      <c r="F70" s="296"/>
    </row>
    <row r="71" spans="1:16" x14ac:dyDescent="0.2">
      <c r="A71" s="295"/>
      <c r="B71" s="295" t="str">
        <f>基金残高に係る経年分析!F54</f>
        <v>R02</v>
      </c>
      <c r="C71" s="295" t="str">
        <f>基金残高に係る経年分析!G54</f>
        <v>R03</v>
      </c>
      <c r="D71" s="295" t="str">
        <f>基金残高に係る経年分析!H54</f>
        <v>R04</v>
      </c>
    </row>
    <row r="72" spans="1:16" x14ac:dyDescent="0.2">
      <c r="A72" s="295" t="s">
        <v>129</v>
      </c>
      <c r="B72" s="297">
        <f>基金残高に係る経年分析!F55</f>
        <v>5560</v>
      </c>
      <c r="C72" s="297">
        <f>基金残高に係る経年分析!G55</f>
        <v>5806</v>
      </c>
      <c r="D72" s="297">
        <f>基金残高に係る経年分析!H55</f>
        <v>6438</v>
      </c>
    </row>
    <row r="73" spans="1:16" x14ac:dyDescent="0.2">
      <c r="A73" s="295" t="s">
        <v>131</v>
      </c>
      <c r="B73" s="297">
        <f>基金残高に係る経年分析!F56</f>
        <v>123</v>
      </c>
      <c r="C73" s="297">
        <f>基金残高に係る経年分析!G56</f>
        <v>123</v>
      </c>
      <c r="D73" s="297">
        <f>基金残高に係る経年分析!H56</f>
        <v>123</v>
      </c>
    </row>
    <row r="74" spans="1:16" x14ac:dyDescent="0.2">
      <c r="A74" s="295" t="s">
        <v>133</v>
      </c>
      <c r="B74" s="297">
        <f>基金残高に係る経年分析!F57</f>
        <v>1753</v>
      </c>
      <c r="C74" s="297">
        <f>基金残高に係る経年分析!G57</f>
        <v>1974</v>
      </c>
      <c r="D74" s="297">
        <f>基金残高に係る経年分析!H57</f>
        <v>2629</v>
      </c>
    </row>
  </sheetData>
  <sheetProtection algorithmName="SHA-512" hashValue="l00P7w3J39hBL1VyTLBBbFRRPXeWO4zx6daY5NN5Uz3H/sA7tE/qocKu6qEyZkg1vDA2GrZDYB8d20kisEGXqA==" saltValue="PChm3D67Xn6EHk/vaOBdcA==" spinCount="100000" sheet="1" objects="1" scenarios="1"/>
  <phoneticPr fontId="5"/>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
  <cp:keywords/>
  <dc:description/>
  <dcterms:created xsi:type="dcterms:W3CDTF">2024-03-14T01:48:12Z</dcterms:created>
  <dcterms:modified xsi:type="dcterms:W3CDTF">2024-11-14T01:01:50Z</dcterms:modified>
  <cp:category/>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2024-03-28T00:28:46Z</vt:filetime>
  </property>
</Properties>
</file>