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3A073677-487E-4419-A52B-56411E58E0E1}"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c r="DG41" i="10"/>
  <c r="CQ41" i="10"/>
  <c r="CO41" i="10"/>
  <c r="BY41" i="10"/>
  <c r="BW41" i="10"/>
  <c r="BE41" i="10"/>
  <c r="AM41" i="10"/>
  <c r="U41" i="10"/>
  <c r="E41" i="10"/>
  <c r="C41" i="10" s="1"/>
  <c r="DG40" i="10"/>
  <c r="CQ40" i="10"/>
  <c r="CO40" i="10"/>
  <c r="BY40" i="10"/>
  <c r="BE40" i="10"/>
  <c r="AM40" i="10"/>
  <c r="U40" i="10"/>
  <c r="E40" i="10"/>
  <c r="C40" i="10"/>
  <c r="DG39" i="10"/>
  <c r="CQ39" i="10"/>
  <c r="CO39" i="10"/>
  <c r="BY39" i="10"/>
  <c r="BE39" i="10"/>
  <c r="AM39" i="10"/>
  <c r="U39" i="10"/>
  <c r="E39" i="10"/>
  <c r="C39" i="10" s="1"/>
  <c r="DG38" i="10"/>
  <c r="CQ38" i="10"/>
  <c r="CO38" i="10"/>
  <c r="BY38" i="10"/>
  <c r="BE38" i="10"/>
  <c r="AM38" i="10"/>
  <c r="U38" i="10"/>
  <c r="E38" i="10"/>
  <c r="C38" i="10"/>
  <c r="DG37" i="10"/>
  <c r="CQ37" i="10"/>
  <c r="BY37" i="10"/>
  <c r="BE37" i="10"/>
  <c r="AM37" i="10"/>
  <c r="U37" i="10"/>
  <c r="E37" i="10"/>
  <c r="C37" i="10" s="1"/>
  <c r="DG36" i="10"/>
  <c r="CQ36" i="10"/>
  <c r="BY36" i="10"/>
  <c r="BE36" i="10"/>
  <c r="AM36" i="10"/>
  <c r="W36" i="10"/>
  <c r="E36" i="10"/>
  <c r="C36" i="10"/>
  <c r="DG35" i="10"/>
  <c r="CQ35" i="10"/>
  <c r="BY35" i="10"/>
  <c r="BE35" i="10"/>
  <c r="AO35" i="10"/>
  <c r="W35" i="10"/>
  <c r="E35" i="10"/>
  <c r="DG34" i="10"/>
  <c r="CQ34" i="10"/>
  <c r="BY34" i="10"/>
  <c r="BE34" i="10"/>
  <c r="AO34" i="10"/>
  <c r="W34" i="10"/>
  <c r="E34" i="10"/>
  <c r="C34" i="10"/>
  <c r="C35" i="10" l="1"/>
  <c r="U34" i="10" l="1"/>
  <c r="U35" i="10" l="1"/>
  <c r="U36" i="10" s="1"/>
  <c r="BW34" i="10"/>
  <c r="BW35" i="10" s="1"/>
  <c r="BW36" i="10" s="1"/>
  <c r="BW37" i="10" s="1"/>
  <c r="BW38" i="10" s="1"/>
  <c r="BW39" i="10" s="1"/>
  <c r="BW40" i="10" s="1"/>
  <c r="AM34" i="10"/>
  <c r="AM35" i="10" s="1"/>
  <c r="CO34" i="10" l="1"/>
  <c r="CO35" i="10" s="1"/>
  <c r="CO36" i="10" s="1"/>
  <c r="CO37" i="10" s="1"/>
</calcChain>
</file>

<file path=xl/sharedStrings.xml><?xml version="1.0" encoding="utf-8"?>
<sst xmlns="http://schemas.openxmlformats.org/spreadsheetml/2006/main" count="1106" uniqueCount="559">
  <si>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</si>
  <si>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</si>
  <si>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</si>
  <si>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</si>
  <si>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</si>
  <si>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令和2年度(千円)</t>
    <rPh sb="0" eb="2">
      <t>レイワ</t>
    </rPh>
    <rPh sb="4" eb="5">
      <t>ド</t>
    </rPh>
    <rPh sb="6" eb="8">
      <t>センエン</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</si>
  <si>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</si>
  <si>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</si>
  <si>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</si>
  <si>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</si>
  <si>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</si>
  <si>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</si>
  <si>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</si>
  <si>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</si>
  <si>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</si>
  <si>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</si>
  <si>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</si>
  <si>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</si>
  <si>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</si>
  <si>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</si>
  <si>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</si>
  <si>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</si>
  <si>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</si>
  <si>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</si>
  <si>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</si>
  <si>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</si>
  <si>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</si>
  <si>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</si>
  <si>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</si>
  <si>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</si>
  <si>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宅地造成</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</si>
  <si>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</si>
  <si>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</si>
  <si>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</si>
  <si>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</si>
  <si>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</si>
  <si>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</si>
  <si>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</si>
  <si>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</si>
  <si>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</si>
  <si>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</si>
  <si>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</si>
  <si>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</si>
  <si>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</si>
  <si>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</si>
  <si>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</si>
  <si>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</si>
  <si>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</si>
  <si>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</si>
  <si>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</si>
  <si>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</si>
  <si>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</si>
  <si>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</si>
  <si>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</si>
  <si>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</si>
  <si>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</si>
  <si>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</si>
  <si>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</si>
  <si>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</si>
  <si>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</si>
  <si>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</si>
  <si>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</si>
  <si>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</si>
  <si>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</si>
  <si>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</si>
  <si>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</si>
  <si>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</si>
  <si>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</si>
  <si>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</si>
  <si>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</si>
  <si>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</si>
  <si>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</si>
  <si>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</si>
  <si>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</si>
  <si>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</si>
  <si>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</si>
  <si>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</si>
  <si>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</si>
  <si>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</si>
  <si>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</si>
  <si>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</si>
  <si>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</si>
  <si>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</si>
  <si>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</si>
  <si>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</si>
  <si>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</si>
  <si>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</si>
  <si>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</si>
  <si>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</si>
  <si>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</si>
  <si>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</si>
  <si>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</si>
  <si>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</si>
  <si>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</si>
  <si>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</si>
  <si>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</si>
  <si>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</si>
  <si>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</si>
  <si>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</si>
  <si>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</si>
  <si>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</si>
  <si>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</si>
  <si>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</si>
  <si>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</si>
  <si>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</si>
  <si>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</si>
  <si>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</si>
  <si>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</si>
  <si>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</si>
  <si>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</si>
  <si>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</si>
  <si>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</si>
  <si>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</si>
  <si>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</si>
  <si>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</si>
  <si>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</si>
  <si>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</si>
  <si>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</si>
  <si>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</si>
  <si>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</si>
  <si>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</si>
  <si>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</si>
  <si>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</si>
  <si>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</si>
  <si>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</si>
  <si>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5"/>
  </si>
  <si>
    <t>職員退職手当積立基金</t>
  </si>
  <si>
    <t>基金残高に係る経年分析</t>
  </si>
  <si>
    <t>財政調整基金</t>
  </si>
  <si>
    <t>減債基金</t>
  </si>
  <si>
    <t>分離課税所得割交付金</t>
  </si>
  <si>
    <t>その他特定目的基金</t>
  </si>
  <si>
    <t>次木親野井特定土地区画整理事業特別会計</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</si>
  <si>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</si>
  <si>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</si>
  <si>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</si>
  <si>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</si>
  <si>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</si>
  <si>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野田業務サービス</t>
    <rPh sb="0" eb="2">
      <t>ノダ</t>
    </rPh>
    <rPh sb="2" eb="4">
      <t>ギョウム</t>
    </rPh>
    <phoneticPr fontId="5"/>
  </si>
  <si>
    <t>いわゆる五省協定等に係るもの</t>
    <rPh sb="4" eb="6">
      <t>ゴショウ</t>
    </rPh>
    <rPh sb="6" eb="9">
      <t>キョウテイトウ</t>
    </rPh>
    <rPh sb="10" eb="11">
      <t>カカ</t>
    </rPh>
    <phoneticPr fontId="32"/>
  </si>
  <si>
    <t>千葉県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</si>
  <si>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</si>
  <si>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</si>
  <si>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Ⅳ－３</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</si>
  <si>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</si>
  <si>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</si>
  <si>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</si>
  <si>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</si>
  <si>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</si>
  <si>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</si>
  <si>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</si>
  <si>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</si>
  <si>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</si>
  <si>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</si>
  <si>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</si>
  <si>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</si>
  <si>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</si>
  <si>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</si>
  <si>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</si>
  <si>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</si>
  <si>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</si>
  <si>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</si>
  <si>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野田市</t>
  </si>
  <si>
    <t>地方交付税種地</t>
    <rPh sb="0" eb="2">
      <t>チホウ</t>
    </rPh>
    <rPh sb="2" eb="5">
      <t>コウフゼイ</t>
    </rPh>
    <rPh sb="5" eb="6">
      <t>シュ</t>
    </rPh>
    <rPh sb="6" eb="7">
      <t>チ</t>
    </rPh>
    <phoneticPr fontId="5"/>
  </si>
  <si>
    <t>1-5</t>
  </si>
  <si>
    <t>会計名</t>
    <rPh sb="0" eb="2">
      <t>カイケイ</t>
    </rPh>
    <rPh sb="2" eb="3">
      <t>メイ</t>
    </rPh>
    <phoneticPr fontId="5"/>
  </si>
  <si>
    <t>(Ｅ)</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</si>
  <si>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</si>
  <si>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</si>
  <si>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</si>
  <si>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</si>
  <si>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</si>
  <si>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</si>
  <si>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</si>
  <si>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</si>
  <si>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</si>
  <si>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</si>
  <si>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</si>
  <si>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</si>
  <si>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</si>
  <si>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</si>
  <si>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</si>
  <si>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</si>
  <si>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</si>
  <si>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</si>
  <si>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</si>
  <si>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</si>
  <si>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</si>
  <si>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</si>
  <si>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</si>
  <si>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</si>
  <si>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</si>
  <si>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-0.6</t>
  </si>
  <si>
    <t>後期高齢者医療特別会計</t>
  </si>
  <si>
    <t>基準財政収入額</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</si>
  <si>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</si>
  <si>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</si>
  <si>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</si>
  <si>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</si>
  <si>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</si>
  <si>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</si>
  <si>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</si>
  <si>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</si>
  <si>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</si>
  <si>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</si>
  <si>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</si>
  <si>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</si>
  <si>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</si>
  <si>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</si>
  <si>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</si>
  <si>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</si>
  <si>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</si>
  <si>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</si>
  <si>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</si>
  <si>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</si>
  <si>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</si>
  <si>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</si>
  <si>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</si>
  <si>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</si>
  <si>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</si>
  <si>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</si>
  <si>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</si>
  <si>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</si>
  <si>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</si>
  <si>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</si>
  <si>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-0.2</t>
  </si>
  <si>
    <t>歳出の状況（単位 千円・％）</t>
  </si>
  <si>
    <t>上水道</t>
  </si>
  <si>
    <t>実質赤字比率</t>
    <rPh sb="0" eb="2">
      <t>ジッシツ</t>
    </rPh>
    <rPh sb="2" eb="4">
      <t>アカジ</t>
    </rPh>
    <rPh sb="4" eb="6">
      <t>ヒリツ</t>
    </rPh>
    <phoneticPr fontId="35"/>
  </si>
  <si>
    <t>-0.3</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</si>
  <si>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</si>
  <si>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</si>
  <si>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</si>
  <si>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</si>
  <si>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</si>
  <si>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</si>
  <si>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</si>
  <si>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</si>
  <si>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</si>
  <si>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</si>
  <si>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</si>
  <si>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</si>
  <si>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</si>
  <si>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</si>
  <si>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</si>
  <si>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</si>
  <si>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</si>
  <si>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</si>
  <si>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</si>
  <si>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</si>
  <si>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</si>
  <si>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</si>
  <si>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</si>
  <si>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</si>
  <si>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</si>
  <si>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</si>
  <si>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</si>
  <si>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</si>
  <si>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</si>
  <si>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</si>
  <si>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</si>
  <si>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</si>
  <si>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</si>
  <si>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</si>
  <si>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</si>
  <si>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</si>
  <si>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</si>
  <si>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</si>
  <si>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</si>
  <si>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</si>
  <si>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</si>
  <si>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</si>
  <si>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</si>
  <si>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</si>
  <si>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</si>
  <si>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</si>
  <si>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</si>
  <si>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</si>
  <si>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</si>
  <si>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</si>
  <si>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</si>
  <si>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</si>
  <si>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</si>
  <si>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</si>
  <si>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</si>
  <si>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</si>
  <si>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</si>
  <si>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</si>
  <si>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</si>
  <si>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</si>
  <si>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</si>
  <si>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</si>
  <si>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</si>
  <si>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</si>
  <si>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</si>
  <si>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</si>
  <si>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</si>
  <si>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</si>
  <si>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</si>
  <si>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令和3年度</t>
  </si>
  <si>
    <t>H30末</t>
  </si>
  <si>
    <t>千葉県野田市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</si>
  <si>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</si>
  <si>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</si>
  <si>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</si>
  <si>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</si>
  <si>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</si>
  <si>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</si>
  <si>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</si>
  <si>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</si>
  <si>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</si>
  <si>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</si>
  <si>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</si>
  <si>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</si>
  <si>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</si>
  <si>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</si>
  <si>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</si>
  <si>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</si>
  <si>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</si>
  <si>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</si>
  <si>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</si>
  <si>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</si>
  <si>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</si>
  <si>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</si>
  <si>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</si>
  <si>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</si>
  <si>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</si>
  <si>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</si>
  <si>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</si>
  <si>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</si>
  <si>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</si>
  <si>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</si>
  <si>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</si>
  <si>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</si>
  <si>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</si>
  <si>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</si>
  <si>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</si>
  <si>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</si>
  <si>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</si>
  <si>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</si>
  <si>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</si>
  <si>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</si>
  <si>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</si>
  <si>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</si>
  <si>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</si>
  <si>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</si>
  <si>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野田自然共生ファーム</t>
    <rPh sb="0" eb="2">
      <t>ノダ</t>
    </rPh>
    <rPh sb="2" eb="4">
      <t>シゼン</t>
    </rPh>
    <rPh sb="4" eb="6">
      <t>キョウセイ</t>
    </rPh>
    <phoneticPr fontId="5"/>
  </si>
  <si>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</si>
  <si>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</si>
  <si>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</si>
  <si>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</si>
  <si>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</si>
  <si>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</si>
  <si>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</si>
  <si>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</si>
  <si>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</si>
  <si>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</si>
  <si>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</si>
  <si>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</si>
  <si>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</si>
  <si>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</si>
  <si>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</si>
  <si>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</si>
  <si>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</si>
  <si>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</si>
  <si>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</si>
  <si>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</si>
  <si>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</si>
  <si>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</si>
  <si>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</si>
  <si>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</si>
  <si>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</si>
  <si>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</si>
  <si>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</si>
  <si>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</si>
  <si>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</si>
  <si>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</si>
  <si>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</si>
  <si>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</si>
  <si>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</si>
  <si>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</si>
  <si>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</si>
  <si>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</si>
  <si>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</si>
  <si>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</si>
  <si>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</si>
  <si>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</si>
  <si>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</si>
  <si>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公共施設整備基金</t>
  </si>
  <si>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</si>
  <si>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</si>
  <si>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</si>
  <si>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</si>
  <si>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</si>
  <si>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</si>
  <si>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</si>
  <si>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</si>
  <si>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</si>
  <si>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</si>
  <si>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</si>
  <si>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</si>
  <si>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</si>
  <si>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</si>
  <si>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</si>
  <si>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鉄道建設基金</t>
  </si>
  <si>
    <t>実質収支</t>
    <rPh sb="0" eb="2">
      <t>ジッシツ</t>
    </rPh>
    <rPh sb="2" eb="4">
      <t>シュウシ</t>
    </rPh>
    <phoneticPr fontId="5"/>
  </si>
  <si>
    <t>繰入金</t>
  </si>
  <si>
    <t>下水道</t>
  </si>
  <si>
    <t>財政再生基準</t>
  </si>
  <si>
    <t>再差引収支</t>
    <rPh sb="0" eb="1">
      <t>サイ</t>
    </rPh>
    <rPh sb="1" eb="3">
      <t>サシヒキ</t>
    </rPh>
    <rPh sb="3" eb="5">
      <t>シュウシ</t>
    </rPh>
    <phoneticPr fontId="5"/>
  </si>
  <si>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</si>
  <si>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</si>
  <si>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</si>
  <si>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</si>
  <si>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</si>
  <si>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</si>
  <si>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地方債</t>
  </si>
  <si>
    <t>介護サービス</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</si>
  <si>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</si>
  <si>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</si>
  <si>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</si>
  <si>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</si>
  <si>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</si>
  <si>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</si>
  <si>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</si>
  <si>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</si>
  <si>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</si>
  <si>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</si>
  <si>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</si>
  <si>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</si>
  <si>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</si>
  <si>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</si>
  <si>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</si>
  <si>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</si>
  <si>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</si>
  <si>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</si>
  <si>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</si>
  <si>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</si>
  <si>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</si>
  <si>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</si>
  <si>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</si>
  <si>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</si>
  <si>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</si>
  <si>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</si>
  <si>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</si>
  <si>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</si>
  <si>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</si>
  <si>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</si>
  <si>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</si>
  <si>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</si>
  <si>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</si>
  <si>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</si>
  <si>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</si>
  <si>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</si>
  <si>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</si>
  <si>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</si>
  <si>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</si>
  <si>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</si>
  <si>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資金不足
比率</t>
    <rPh sb="0" eb="2">
      <t>シキン</t>
    </rPh>
    <rPh sb="2" eb="4">
      <t>フソク</t>
    </rPh>
    <rPh sb="5" eb="7">
      <t>ヒリツ</t>
    </rPh>
    <phoneticPr fontId="5"/>
  </si>
  <si>
    <t>水道事業会計</t>
  </si>
  <si>
    <t>▲ 0.31</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</si>
  <si>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</si>
  <si>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</si>
  <si>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</si>
  <si>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</si>
  <si>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</si>
  <si>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</si>
  <si>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</si>
  <si>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</si>
  <si>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</si>
  <si>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</si>
  <si>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</si>
  <si>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</si>
  <si>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</si>
  <si>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</si>
  <si>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</si>
  <si>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</si>
  <si>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</si>
  <si>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</si>
  <si>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</si>
  <si>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</si>
  <si>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</si>
  <si>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</si>
  <si>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</si>
  <si>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</si>
  <si>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</si>
  <si>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</si>
  <si>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</si>
  <si>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</si>
  <si>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</si>
  <si>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</si>
  <si>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</si>
  <si>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</si>
  <si>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</si>
  <si>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</si>
  <si>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令和3年度</t>
    <rPh sb="0" eb="2">
      <t>レイワ</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</si>
  <si>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</si>
  <si>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</si>
  <si>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</si>
  <si>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</si>
  <si>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</si>
  <si>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</si>
  <si>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</si>
  <si>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</si>
  <si>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</si>
  <si>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</si>
  <si>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</si>
  <si>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</si>
  <si>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</si>
  <si>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</si>
  <si>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</si>
  <si>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</si>
  <si>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</si>
  <si>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</si>
  <si>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</si>
  <si>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</si>
  <si>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愛のともしび基金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</si>
  <si>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</si>
  <si>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</si>
  <si>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</si>
  <si>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</si>
  <si>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</si>
  <si>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</si>
  <si>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</si>
  <si>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</si>
  <si>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</si>
  <si>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</si>
  <si>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</si>
  <si>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</si>
  <si>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その他会計（赤字）</t>
  </si>
  <si>
    <t>（百万円）</t>
  </si>
  <si>
    <t>H28末</t>
  </si>
  <si>
    <t>H29末</t>
  </si>
  <si>
    <t>R01末</t>
  </si>
  <si>
    <t>R02末</t>
  </si>
  <si>
    <t>法適用企業</t>
  </si>
  <si>
    <t>北千葉広域水道企業団（水道用水供給事業会計）</t>
    <rPh sb="0" eb="1">
      <t>キタ</t>
    </rPh>
    <rPh sb="1" eb="3">
      <t>チバ</t>
    </rPh>
    <rPh sb="3" eb="5">
      <t>コウイキ</t>
    </rPh>
    <rPh sb="5" eb="7">
      <t>スイドウ</t>
    </rPh>
    <rPh sb="7" eb="10">
      <t>キギョウダン</t>
    </rPh>
    <rPh sb="11" eb="13">
      <t>スイドウ</t>
    </rPh>
    <rPh sb="13" eb="15">
      <t>ヨウスイ</t>
    </rPh>
    <rPh sb="15" eb="17">
      <t>キョウキュウ</t>
    </rPh>
    <rPh sb="17" eb="19">
      <t>ジギョウ</t>
    </rPh>
    <rPh sb="19" eb="21">
      <t>カイケイ</t>
    </rPh>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</si>
  <si>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</si>
  <si>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5"/>
  </si>
  <si>
    <t>千葉県市町村総合事務組合（千葉県自治研修センター特別会計）</t>
    <rPh sb="13" eb="16">
      <t>チバケン</t>
    </rPh>
    <rPh sb="16" eb="18">
      <t>ジチ</t>
    </rPh>
    <rPh sb="18" eb="20">
      <t>ケンシュウ</t>
    </rPh>
    <rPh sb="24" eb="26">
      <t>トクベツ</t>
    </rPh>
    <rPh sb="26" eb="28">
      <t>カイケイ</t>
    </rPh>
    <phoneticPr fontId="5"/>
  </si>
  <si>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5"/>
  </si>
  <si>
    <t>千葉県後期高齢者医療広域連合（後期高齢者医療特別会計）</t>
    <rPh sb="15" eb="17">
      <t>コウキ</t>
    </rPh>
    <rPh sb="17" eb="20">
      <t>コウレイシャ</t>
    </rPh>
    <rPh sb="20" eb="22">
      <t>イリョウ</t>
    </rPh>
    <rPh sb="22" eb="24">
      <t>トクベツ</t>
    </rPh>
    <rPh sb="24" eb="26">
      <t>カイケイ</t>
    </rPh>
    <phoneticPr fontId="5"/>
  </si>
  <si>
    <t>野田市開発協会</t>
    <rPh sb="0" eb="3">
      <t>ノダシ</t>
    </rPh>
    <rPh sb="3" eb="5">
      <t>カイハツ</t>
    </rPh>
    <rPh sb="5" eb="7">
      <t>キョウカイ</t>
    </rPh>
    <phoneticPr fontId="5"/>
  </si>
  <si>
    <t>野田市土地開発公社</t>
    <rPh sb="0" eb="3">
      <t>ノダシ</t>
    </rPh>
    <rPh sb="3" eb="5">
      <t>トチ</t>
    </rPh>
    <rPh sb="5" eb="7">
      <t>カイハツ</t>
    </rPh>
    <rPh sb="7" eb="9">
      <t>コウシャ</t>
    </rPh>
    <phoneticPr fontId="5"/>
  </si>
  <si>
    <t>廃棄物減量基金</t>
  </si>
  <si>
    <t>-</t>
    <phoneticPr fontId="5"/>
  </si>
  <si>
    <t xml:space="preserve">※8：職員の状況については、令和3年地方公務員給与実態調査に基づいている。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</si>
  <si>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</si>
  <si>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分析欄</t>
    <rPh sb="0" eb="2">
      <t>ブンセキ</t>
    </rPh>
    <rPh sb="2" eb="3">
      <t>ラン</t>
    </rPh>
    <phoneticPr fontId="42"/>
  </si>
  <si>
    <t>　合併特例債を有効活用して市内各駅の駅前広場等のインフラ整備を実施してきたことなどから、有形固定資産減価償却率は類似団体より低い水準にある。一方、合併特例債の発行増等により、将来負担額の大半を占める一般会計等に係る地方債の現在高は高い水準にあるが、合併特例債は70％が普通交付税の基準財政需要額に算入されるため、将来負担比率に大きな影響を与えておらず、将来負担比率が類似団体より高い水準にあるのは、将来負担額から控除される財政調整基金を始めとした充当可能財源が少ないことが主な要因となっている。
　今後は、多くの公共施設が大規模改修等の時期を迎えることから、野田市公共施設等総合管理計画に基づき、総合的かつ長期的な視点に立ち、建物等の維持管理に努めるとともに、将来負担の抑制に資する財政調整基金の増強に努める。</t>
    <phoneticPr fontId="42"/>
  </si>
  <si>
    <t>(　参考　）</t>
    <rPh sb="2" eb="4">
      <t>サンコウ</t>
    </rPh>
    <phoneticPr fontId="42"/>
  </si>
  <si>
    <t>当該団体値</t>
    <rPh sb="0" eb="2">
      <t>トウガイ</t>
    </rPh>
    <rPh sb="2" eb="4">
      <t>ダンタイ</t>
    </rPh>
    <rPh sb="4" eb="5">
      <t>アタイ</t>
    </rPh>
    <phoneticPr fontId="42"/>
  </si>
  <si>
    <t>将来負担比率</t>
    <phoneticPr fontId="42"/>
  </si>
  <si>
    <t>有形固定資産減価償却率</t>
    <phoneticPr fontId="42"/>
  </si>
  <si>
    <t>類似団体内平均値</t>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</si>
  <si>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</si>
  <si>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　実質公債費比率、将来負担比率ともに、本市独自のプライマリーバランスの遵守により地方債残高の抑制を図っていることなどから減少傾向にあるものの、類似団体と比較して高い水準にある。これは、類似団体と比較して、実質公債費比率においては、公債費に充当可能な特定財源が少ないこと、将来負担比率においては、将来負担額から控除される充当可能財源が少ないことが主な内容となっている。
　今後は、引き続き本市独自のプライマリーバランスの遵守により地方債残高の抑制を図るとともに、将来負担の抑制に資する財政調整基金の増強に努める。</t>
    <rPh sb="62" eb="64">
      <t>ケイコウ</t>
    </rPh>
    <phoneticPr fontId="42"/>
  </si>
  <si>
    <t>実質公債費比率</t>
    <phoneticPr fontId="42"/>
  </si>
  <si>
    <t xml:space="preserve"> </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</si>
</sst>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45" fillId="0" borderId="0">
      <alignment vertical="center"/>
    </xf>
  </cellStyleXfs>
  <cellXfs count="113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lignment vertical="center"/>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2" fillId="0" borderId="0" xfId="4" applyFont="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0" fillId="0" borderId="0" xfId="4" applyFont="1">
      <alignment vertical="center"/>
    </xf>
    <xf numFmtId="0" fontId="2" fillId="0" borderId="42" xfId="4" applyFont="1" applyBorder="1">
      <alignment vertical="center"/>
    </xf>
    <xf numFmtId="0" fontId="2" fillId="0" borderId="0" xfId="4" applyFont="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0" xfId="4" applyNumberFormat="1" applyFont="1" applyAlignment="1">
      <alignment horizontal="right" vertical="center" shrinkToFit="1"/>
    </xf>
    <xf numFmtId="178" fontId="2" fillId="0" borderId="66" xfId="4" applyNumberFormat="1" applyFont="1" applyBorder="1" applyAlignment="1">
      <alignment horizontal="right" vertical="center" shrinkToFit="1"/>
    </xf>
    <xf numFmtId="180" fontId="2" fillId="0" borderId="0" xfId="4" applyNumberFormat="1" applyFont="1" applyAlignment="1">
      <alignment horizontal="right" vertical="center" shrinkToFit="1"/>
    </xf>
    <xf numFmtId="180" fontId="2" fillId="0" borderId="66"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0" xfId="4" applyFont="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0" fillId="3" borderId="0" xfId="20" applyFont="1" applyFill="1" applyAlignment="1">
      <alignment vertical="center"/>
    </xf>
    <xf numFmtId="0" fontId="41" fillId="3" borderId="0" xfId="20" applyFill="1" applyAlignment="1" applyProtection="1">
      <alignment vertical="center"/>
      <protection hidden="1"/>
    </xf>
    <xf numFmtId="0" fontId="43" fillId="0" borderId="0" xfId="21" applyFont="1">
      <alignment vertical="center"/>
    </xf>
    <xf numFmtId="0" fontId="41" fillId="3" borderId="0" xfId="20" applyFill="1" applyAlignment="1">
      <alignment vertical="center"/>
    </xf>
    <xf numFmtId="0" fontId="41" fillId="3" borderId="0" xfId="20" applyFill="1" applyProtection="1">
      <protection hidden="1"/>
    </xf>
    <xf numFmtId="0" fontId="43" fillId="0" borderId="30" xfId="21" applyFont="1" applyBorder="1">
      <alignment vertical="center"/>
    </xf>
    <xf numFmtId="0" fontId="43" fillId="0" borderId="23" xfId="21" applyFont="1" applyBorder="1">
      <alignment vertical="center"/>
    </xf>
    <xf numFmtId="189" fontId="43" fillId="0" borderId="23" xfId="21" applyNumberFormat="1" applyFont="1" applyBorder="1">
      <alignment vertical="center"/>
    </xf>
    <xf numFmtId="0" fontId="43" fillId="0" borderId="16" xfId="21" applyFont="1" applyBorder="1">
      <alignment vertical="center"/>
    </xf>
    <xf numFmtId="0" fontId="43" fillId="0" borderId="42" xfId="21" applyFont="1" applyBorder="1">
      <alignment vertical="center"/>
    </xf>
    <xf numFmtId="0" fontId="43" fillId="0" borderId="14" xfId="21" applyFont="1" applyBorder="1">
      <alignment vertical="center"/>
    </xf>
    <xf numFmtId="0" fontId="43" fillId="0" borderId="31" xfId="21" applyFont="1" applyBorder="1">
      <alignment vertical="center"/>
    </xf>
    <xf numFmtId="0" fontId="43" fillId="0" borderId="34" xfId="21" applyFont="1" applyBorder="1">
      <alignment vertical="center"/>
    </xf>
    <xf numFmtId="0" fontId="43" fillId="0" borderId="15" xfId="21" applyFont="1" applyBorder="1">
      <alignment vertical="center"/>
    </xf>
    <xf numFmtId="0" fontId="43" fillId="0" borderId="35" xfId="21" applyFont="1" applyBorder="1">
      <alignment vertical="center"/>
    </xf>
    <xf numFmtId="0" fontId="44" fillId="0" borderId="30" xfId="21" applyFont="1" applyBorder="1">
      <alignment vertical="center"/>
    </xf>
    <xf numFmtId="178" fontId="45" fillId="0" borderId="0" xfId="21" applyNumberFormat="1" applyFont="1">
      <alignment vertical="center"/>
    </xf>
    <xf numFmtId="178" fontId="43" fillId="0" borderId="0" xfId="21" applyNumberFormat="1" applyFont="1">
      <alignment vertical="center"/>
    </xf>
    <xf numFmtId="0" fontId="43" fillId="0" borderId="30" xfId="21" applyFont="1" applyBorder="1" applyAlignment="1" applyProtection="1">
      <alignment horizontal="left" vertical="top" wrapText="1"/>
      <protection locked="0"/>
    </xf>
    <xf numFmtId="0" fontId="43" fillId="0" borderId="23" xfId="21" applyFont="1" applyBorder="1" applyAlignment="1" applyProtection="1">
      <alignment horizontal="left" vertical="top" wrapText="1"/>
      <protection locked="0"/>
    </xf>
    <xf numFmtId="0" fontId="43" fillId="0" borderId="16" xfId="21" applyFont="1" applyBorder="1" applyAlignment="1" applyProtection="1">
      <alignment horizontal="left" vertical="top" wrapText="1"/>
      <protection locked="0"/>
    </xf>
    <xf numFmtId="0" fontId="43" fillId="0" borderId="42" xfId="21" applyFont="1" applyBorder="1" applyAlignment="1" applyProtection="1">
      <alignment horizontal="left" vertical="top" wrapText="1"/>
      <protection locked="0"/>
    </xf>
    <xf numFmtId="0" fontId="43" fillId="0" borderId="0" xfId="21" applyFont="1" applyAlignment="1" applyProtection="1">
      <alignment horizontal="left" vertical="top" wrapText="1"/>
      <protection locked="0"/>
    </xf>
    <xf numFmtId="0" fontId="43" fillId="0" borderId="14" xfId="21" applyFont="1" applyBorder="1" applyAlignment="1" applyProtection="1">
      <alignment horizontal="left" vertical="top" wrapText="1"/>
      <protection locked="0"/>
    </xf>
    <xf numFmtId="0" fontId="43" fillId="0" borderId="31" xfId="21" applyFont="1" applyBorder="1" applyAlignment="1" applyProtection="1">
      <alignment horizontal="left" vertical="top" wrapText="1"/>
      <protection locked="0"/>
    </xf>
    <xf numFmtId="0" fontId="43" fillId="0" borderId="34" xfId="21" applyFont="1" applyBorder="1" applyAlignment="1" applyProtection="1">
      <alignment horizontal="left" vertical="top" wrapText="1"/>
      <protection locked="0"/>
    </xf>
    <xf numFmtId="0" fontId="43" fillId="0" borderId="15" xfId="21" applyFont="1" applyBorder="1" applyAlignment="1" applyProtection="1">
      <alignment horizontal="left" vertical="top" wrapText="1"/>
      <protection locked="0"/>
    </xf>
    <xf numFmtId="187" fontId="43" fillId="3" borderId="0" xfId="22" applyNumberFormat="1" applyFont="1" applyFill="1" applyAlignment="1">
      <alignment vertical="center" wrapText="1"/>
    </xf>
    <xf numFmtId="0" fontId="43" fillId="0" borderId="0" xfId="21" applyFont="1" applyAlignment="1">
      <alignment horizontal="center" vertical="center"/>
    </xf>
    <xf numFmtId="49" fontId="43" fillId="3" borderId="0" xfId="22" applyNumberFormat="1" applyFont="1" applyFill="1" applyAlignment="1">
      <alignment horizontal="center" vertical="center" wrapText="1"/>
    </xf>
    <xf numFmtId="49" fontId="43" fillId="3" borderId="0" xfId="22" applyNumberFormat="1" applyFont="1" applyFill="1" applyAlignment="1">
      <alignment horizontal="center" vertical="center"/>
    </xf>
    <xf numFmtId="0" fontId="43" fillId="0" borderId="32" xfId="21" applyFont="1" applyBorder="1" applyAlignment="1">
      <alignment horizontal="center" vertical="center"/>
    </xf>
    <xf numFmtId="0" fontId="43" fillId="0" borderId="35" xfId="21" applyFont="1" applyBorder="1" applyAlignment="1">
      <alignment horizontal="center" vertical="center"/>
    </xf>
    <xf numFmtId="0" fontId="43" fillId="0" borderId="37" xfId="21" applyFont="1" applyBorder="1" applyAlignment="1">
      <alignment horizontal="center" vertical="center"/>
    </xf>
    <xf numFmtId="0" fontId="43" fillId="0" borderId="74" xfId="21" applyFont="1" applyBorder="1" applyAlignment="1">
      <alignment horizontal="center" vertical="center"/>
    </xf>
    <xf numFmtId="187" fontId="43" fillId="3" borderId="0" xfId="22" applyNumberFormat="1" applyFont="1" applyFill="1" applyAlignment="1">
      <alignment horizontal="center" vertical="center" wrapText="1"/>
    </xf>
    <xf numFmtId="187" fontId="43" fillId="0" borderId="0" xfId="22" applyNumberFormat="1" applyFont="1" applyAlignment="1">
      <alignment horizontal="center" vertical="center" wrapText="1"/>
    </xf>
    <xf numFmtId="184" fontId="43" fillId="3" borderId="0" xfId="22" applyNumberFormat="1" applyFont="1" applyFill="1" applyAlignment="1">
      <alignment horizontal="center" vertical="center"/>
    </xf>
    <xf numFmtId="187" fontId="43" fillId="3" borderId="74" xfId="22" applyNumberFormat="1" applyFont="1" applyFill="1" applyBorder="1" applyAlignment="1">
      <alignment horizontal="center" vertical="center" wrapText="1"/>
    </xf>
    <xf numFmtId="184" fontId="43" fillId="3" borderId="74" xfId="22" applyNumberFormat="1" applyFont="1" applyFill="1" applyBorder="1" applyAlignment="1">
      <alignment horizontal="center" vertical="center"/>
    </xf>
    <xf numFmtId="178" fontId="43" fillId="0" borderId="42" xfId="21" applyNumberFormat="1" applyFont="1" applyBorder="1">
      <alignment vertical="center"/>
    </xf>
    <xf numFmtId="178" fontId="41" fillId="0" borderId="0" xfId="21" applyNumberFormat="1" applyAlignment="1">
      <alignment horizontal="center" vertical="center"/>
    </xf>
    <xf numFmtId="178" fontId="43" fillId="0" borderId="14" xfId="21" applyNumberFormat="1" applyFont="1" applyBorder="1">
      <alignment vertical="center"/>
    </xf>
    <xf numFmtId="191" fontId="43" fillId="0" borderId="0" xfId="21" applyNumberFormat="1" applyFont="1">
      <alignment vertical="center"/>
    </xf>
    <xf numFmtId="178" fontId="43" fillId="0" borderId="31" xfId="21" applyNumberFormat="1" applyFont="1" applyBorder="1">
      <alignment vertical="center"/>
    </xf>
    <xf numFmtId="178" fontId="43" fillId="0" borderId="34" xfId="21" applyNumberFormat="1" applyFont="1" applyBorder="1">
      <alignment vertical="center"/>
    </xf>
    <xf numFmtId="189" fontId="43" fillId="0" borderId="34" xfId="21" applyNumberFormat="1" applyFont="1" applyBorder="1">
      <alignment vertical="center"/>
    </xf>
    <xf numFmtId="178" fontId="43" fillId="0" borderId="15" xfId="21" applyNumberFormat="1" applyFont="1" applyBorder="1">
      <alignment vertical="center"/>
    </xf>
    <xf numFmtId="0" fontId="44" fillId="0" borderId="42" xfId="21" applyFont="1" applyBorder="1">
      <alignment vertical="center"/>
    </xf>
    <xf numFmtId="0" fontId="43" fillId="0" borderId="0" xfId="22" applyFont="1">
      <alignment vertical="center"/>
    </xf>
    <xf numFmtId="189" fontId="43" fillId="0" borderId="0" xfId="22" applyNumberFormat="1" applyFont="1">
      <alignment vertical="center"/>
    </xf>
    <xf numFmtId="178" fontId="41" fillId="0" borderId="0" xfId="23" applyNumberFormat="1" applyAlignment="1">
      <alignment vertical="center"/>
    </xf>
    <xf numFmtId="183" fontId="41" fillId="0" borderId="0" xfId="24" applyNumberFormat="1" applyAlignment="1">
      <alignment horizontal="right" vertical="center"/>
    </xf>
    <xf numFmtId="184" fontId="41" fillId="0" borderId="0" xfId="24" applyNumberFormat="1" applyAlignment="1">
      <alignment horizontal="right" vertical="center"/>
    </xf>
    <xf numFmtId="178" fontId="43" fillId="3" borderId="0" xfId="21" applyNumberFormat="1" applyFont="1" applyFill="1" applyAlignment="1">
      <alignment vertical="center" wrapText="1"/>
    </xf>
    <xf numFmtId="178" fontId="41" fillId="0" borderId="0" xfId="23" applyNumberFormat="1" applyAlignment="1">
      <alignment horizontal="center" vertical="center"/>
    </xf>
    <xf numFmtId="184" fontId="43" fillId="3" borderId="0" xfId="22" applyNumberFormat="1" applyFont="1" applyFill="1" applyAlignment="1">
      <alignment horizontal="center" vertical="center" wrapText="1"/>
    </xf>
    <xf numFmtId="184" fontId="43" fillId="0" borderId="0" xfId="21" applyNumberFormat="1" applyFont="1" applyAlignment="1">
      <alignment horizontal="center" vertical="center"/>
    </xf>
    <xf numFmtId="0" fontId="46" fillId="0" borderId="0" xfId="25" applyFont="1">
      <alignment vertical="center"/>
    </xf>
    <xf numFmtId="0" fontId="41" fillId="3" borderId="0" xfId="20" applyFill="1"/>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FF613804-ED3F-42A7-823C-DEFC52BDBB54}"/>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44388AF6-CAB5-4A27-B907-AC4FD4EE0DAB}"/>
    <cellStyle name="標準_【レイアウト】（県）資料３（Ｐ２）　歳出比較分析表" xfId="19" xr:uid="{00000000-0005-0000-0000-00000D000000}"/>
    <cellStyle name="標準_【レイアウト】（県）資料３（Ｐ２）　歳出比較分析表 2" xfId="21" xr:uid="{564E8DAB-E31A-4994-89F9-B50FF1BDABBF}"/>
    <cellStyle name="標準_【レイアウト】（市）資料３（Ｐ２）　歳出比較分析表" xfId="18" xr:uid="{00000000-0005-0000-0000-00000E000000}"/>
    <cellStyle name="標準_【レイアウト】（市）資料３（Ｐ２）　歳出比較分析表 2" xfId="22" xr:uid="{86CA9CE5-D29A-4963-B641-3464A407E4E5}"/>
    <cellStyle name="標準_APAHO251300" xfId="13" xr:uid="{00000000-0005-0000-0000-00000F000000}"/>
    <cellStyle name="標準_APAHO251300 2" xfId="23" xr:uid="{721B9B94-2590-450C-8810-8BDCD65469A9}"/>
    <cellStyle name="標準_APAHO252300" xfId="14" xr:uid="{00000000-0005-0000-0000-000010000000}"/>
    <cellStyle name="標準_APAHO252300 2" xfId="24" xr:uid="{D78BACF1-4A97-4D91-A087-B35413D7D3FA}"/>
    <cellStyle name="標準_Book1" xfId="15" xr:uid="{00000000-0005-0000-0000-000011000000}"/>
    <cellStyle name="標準_O-JJ0722-001-3_決算状況カード(各会計・関係団体)_O-JJ1016-001-3_財政状況資料集(決算状況カード(各会計・関係団体))(Rev2)2" xfId="16" xr:uid="{00000000-0005-0000-0000-000012000000}"/>
    <cellStyle name="標準_O-JJ0722-001-8_連結実質赤字比率に係る赤字・黒字の構成分析" xfId="17"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2A09-42F6-AD80-440B24AAC0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44672</c:v>
                </c:pt>
                <c:pt idx="1">
                  <c:v>26123</c:v>
                </c:pt>
                <c:pt idx="2">
                  <c:v>29305</c:v>
                </c:pt>
                <c:pt idx="3">
                  <c:v>38455</c:v>
                </c:pt>
                <c:pt idx="4">
                  <c:v>44378</c:v>
                </c:pt>
              </c:numCache>
            </c:numRef>
          </c:val>
          <c:smooth val="0"/>
          <c:extLst>
            <c:ext xmlns:c16="http://schemas.microsoft.com/office/drawing/2014/chart" uri="{C3380CC4-5D6E-409C-BE32-E72D297353CC}">
              <c16:uniqueId val="{00000001-2A09-42F6-AD80-440B24AAC0A9}"/>
            </c:ext>
          </c:extLst>
        </c:ser>
        <c:dLbls>
          <c:showLegendKey val="0"/>
          <c:showVal val="0"/>
          <c:showCatName val="0"/>
          <c:showSerName val="0"/>
          <c:showPercent val="0"/>
          <c:showBubbleSize val="0"/>
        </c:dLbls>
        <c:marker val="1"/>
        <c:smooth val="0"/>
        <c:axId val="552789392"/>
        <c:axId val="76444616"/>
      </c:lineChart>
      <c:catAx>
        <c:axId val="55278939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76444616"/>
        <c:crosses val="autoZero"/>
        <c:auto val="1"/>
        <c:lblAlgn val="ctr"/>
        <c:lblOffset val="100"/>
        <c:tickLblSkip val="1"/>
        <c:noMultiLvlLbl val="0"/>
      </c:catAx>
      <c:valAx>
        <c:axId val="76444616"/>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5278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7.01</c:v>
                </c:pt>
                <c:pt idx="1">
                  <c:v>4.43</c:v>
                </c:pt>
                <c:pt idx="2">
                  <c:v>4.0199999999999996</c:v>
                </c:pt>
                <c:pt idx="3">
                  <c:v>4.5999999999999996</c:v>
                </c:pt>
                <c:pt idx="4">
                  <c:v>6.71</c:v>
                </c:pt>
              </c:numCache>
            </c:numRef>
          </c:val>
          <c:extLst>
            <c:ext xmlns:c16="http://schemas.microsoft.com/office/drawing/2014/chart" uri="{C3380CC4-5D6E-409C-BE32-E72D297353CC}">
              <c16:uniqueId val="{00000000-6434-4B9A-804A-93367CD836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12.9</c:v>
                </c:pt>
                <c:pt idx="1">
                  <c:v>18.829999999999998</c:v>
                </c:pt>
                <c:pt idx="2">
                  <c:v>18.809999999999999</c:v>
                </c:pt>
                <c:pt idx="3">
                  <c:v>17.82</c:v>
                </c:pt>
                <c:pt idx="4">
                  <c:v>17.63</c:v>
                </c:pt>
              </c:numCache>
            </c:numRef>
          </c:val>
          <c:extLst>
            <c:ext xmlns:c16="http://schemas.microsoft.com/office/drawing/2014/chart" uri="{C3380CC4-5D6E-409C-BE32-E72D297353CC}">
              <c16:uniqueId val="{00000001-6434-4B9A-804A-93367CD83640}"/>
            </c:ext>
          </c:extLst>
        </c:ser>
        <c:dLbls>
          <c:showLegendKey val="0"/>
          <c:showVal val="0"/>
          <c:showCatName val="0"/>
          <c:showSerName val="0"/>
          <c:showPercent val="0"/>
          <c:showBubbleSize val="0"/>
        </c:dLbls>
        <c:gapWidth val="250"/>
        <c:overlap val="100"/>
        <c:axId val="562373440"/>
        <c:axId val="562378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3.98</c:v>
                </c:pt>
                <c:pt idx="1">
                  <c:v>3.48</c:v>
                </c:pt>
                <c:pt idx="2">
                  <c:v>-0.31</c:v>
                </c:pt>
                <c:pt idx="3">
                  <c:v>0.22</c:v>
                </c:pt>
                <c:pt idx="4">
                  <c:v>3.09</c:v>
                </c:pt>
              </c:numCache>
            </c:numRef>
          </c:val>
          <c:smooth val="0"/>
          <c:extLst>
            <c:ext xmlns:c16="http://schemas.microsoft.com/office/drawing/2014/chart" uri="{C3380CC4-5D6E-409C-BE32-E72D297353CC}">
              <c16:uniqueId val="{00000002-6434-4B9A-804A-93367CD83640}"/>
            </c:ext>
          </c:extLst>
        </c:ser>
        <c:dLbls>
          <c:showLegendKey val="0"/>
          <c:showVal val="0"/>
          <c:showCatName val="0"/>
          <c:showSerName val="0"/>
          <c:showPercent val="0"/>
          <c:showBubbleSize val="0"/>
        </c:dLbls>
        <c:marker val="1"/>
        <c:smooth val="0"/>
        <c:axId val="562373440"/>
        <c:axId val="562378536"/>
      </c:lineChart>
      <c:catAx>
        <c:axId val="56237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62378536"/>
        <c:crosses val="autoZero"/>
        <c:auto val="1"/>
        <c:lblAlgn val="ctr"/>
        <c:lblOffset val="100"/>
        <c:tickLblSkip val="1"/>
        <c:noMultiLvlLbl val="0"/>
      </c:catAx>
      <c:valAx>
        <c:axId val="562378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623734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0.47</c:v>
                </c:pt>
                <c:pt idx="2">
                  <c:v>#N/A</c:v>
                </c:pt>
                <c:pt idx="3">
                  <c:v>0.5</c:v>
                </c:pt>
                <c:pt idx="4">
                  <c:v>#N/A</c:v>
                </c:pt>
                <c:pt idx="5">
                  <c:v>0.61</c:v>
                </c:pt>
                <c:pt idx="6">
                  <c:v>0</c:v>
                </c:pt>
                <c:pt idx="7">
                  <c:v>0</c:v>
                </c:pt>
                <c:pt idx="8">
                  <c:v>0</c:v>
                </c:pt>
                <c:pt idx="9">
                  <c:v>0</c:v>
                </c:pt>
              </c:numCache>
            </c:numRef>
          </c:val>
          <c:extLst>
            <c:ext xmlns:c16="http://schemas.microsoft.com/office/drawing/2014/chart" uri="{C3380CC4-5D6E-409C-BE32-E72D297353CC}">
              <c16:uniqueId val="{00000000-E4B3-46FD-BAB9-8B3B80580A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B3-46FD-BAB9-8B3B80580A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B3-46FD-BAB9-8B3B80580ABE}"/>
            </c:ext>
          </c:extLst>
        </c:ser>
        <c:ser>
          <c:idx val="3"/>
          <c:order val="3"/>
          <c:tx>
            <c:strRef>
              <c:f>データシート!$A$30</c:f>
              <c:strCache>
                <c:ptCount val="1"/>
                <c:pt idx="0">
                  <c:v>次木親野井特定土地区画整理事業特別会計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4B3-46FD-BAB9-8B3B80580AB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0.1</c:v>
                </c:pt>
                <c:pt idx="4">
                  <c:v>#N/A</c:v>
                </c:pt>
                <c:pt idx="5">
                  <c:v>0.28999999999999998</c:v>
                </c:pt>
                <c:pt idx="6">
                  <c:v>#N/A</c:v>
                </c:pt>
                <c:pt idx="7">
                  <c:v>0.11</c:v>
                </c:pt>
                <c:pt idx="8">
                  <c:v>#N/A</c:v>
                </c:pt>
                <c:pt idx="9">
                  <c:v>0.06</c:v>
                </c:pt>
              </c:numCache>
            </c:numRef>
          </c:val>
          <c:extLst>
            <c:ext xmlns:c16="http://schemas.microsoft.com/office/drawing/2014/chart" uri="{C3380CC4-5D6E-409C-BE32-E72D297353CC}">
              <c16:uniqueId val="{00000004-E4B3-46FD-BAB9-8B3B80580AB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0.91</c:v>
                </c:pt>
                <c:pt idx="2">
                  <c:v>#N/A</c:v>
                </c:pt>
                <c:pt idx="3">
                  <c:v>1.0900000000000001</c:v>
                </c:pt>
                <c:pt idx="4">
                  <c:v>#N/A</c:v>
                </c:pt>
                <c:pt idx="5">
                  <c:v>1.04</c:v>
                </c:pt>
                <c:pt idx="6">
                  <c:v>#N/A</c:v>
                </c:pt>
                <c:pt idx="7">
                  <c:v>1.71</c:v>
                </c:pt>
                <c:pt idx="8">
                  <c:v>#N/A</c:v>
                </c:pt>
                <c:pt idx="9">
                  <c:v>0.66</c:v>
                </c:pt>
              </c:numCache>
            </c:numRef>
          </c:val>
          <c:extLst>
            <c:ext xmlns:c16="http://schemas.microsoft.com/office/drawing/2014/chart" uri="{C3380CC4-5D6E-409C-BE32-E72D297353CC}">
              <c16:uniqueId val="{00000005-E4B3-46FD-BAB9-8B3B80580AB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4.17</c:v>
                </c:pt>
                <c:pt idx="2">
                  <c:v>#N/A</c:v>
                </c:pt>
                <c:pt idx="3">
                  <c:v>0.24</c:v>
                </c:pt>
                <c:pt idx="4">
                  <c:v>#N/A</c:v>
                </c:pt>
                <c:pt idx="5">
                  <c:v>0.57999999999999996</c:v>
                </c:pt>
                <c:pt idx="6">
                  <c:v>#N/A</c:v>
                </c:pt>
                <c:pt idx="7">
                  <c:v>0.52</c:v>
                </c:pt>
                <c:pt idx="8">
                  <c:v>#N/A</c:v>
                </c:pt>
                <c:pt idx="9">
                  <c:v>0.81</c:v>
                </c:pt>
              </c:numCache>
            </c:numRef>
          </c:val>
          <c:extLst>
            <c:ext xmlns:c16="http://schemas.microsoft.com/office/drawing/2014/chart" uri="{C3380CC4-5D6E-409C-BE32-E72D297353CC}">
              <c16:uniqueId val="{00000006-E4B3-46FD-BAB9-8B3B80580AB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0.16</c:v>
                </c:pt>
                <c:pt idx="2">
                  <c:v>#N/A</c:v>
                </c:pt>
                <c:pt idx="3">
                  <c:v>0.16</c:v>
                </c:pt>
                <c:pt idx="4">
                  <c:v>#N/A</c:v>
                </c:pt>
                <c:pt idx="5">
                  <c:v>0.08</c:v>
                </c:pt>
                <c:pt idx="6">
                  <c:v>#N/A</c:v>
                </c:pt>
                <c:pt idx="7">
                  <c:v>1.47</c:v>
                </c:pt>
                <c:pt idx="8">
                  <c:v>#N/A</c:v>
                </c:pt>
                <c:pt idx="9">
                  <c:v>1.39</c:v>
                </c:pt>
              </c:numCache>
            </c:numRef>
          </c:val>
          <c:extLst>
            <c:ext xmlns:c16="http://schemas.microsoft.com/office/drawing/2014/chart" uri="{C3380CC4-5D6E-409C-BE32-E72D297353CC}">
              <c16:uniqueId val="{00000007-E4B3-46FD-BAB9-8B3B80580A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6.53</c:v>
                </c:pt>
                <c:pt idx="2">
                  <c:v>#N/A</c:v>
                </c:pt>
                <c:pt idx="3">
                  <c:v>3.92</c:v>
                </c:pt>
                <c:pt idx="4">
                  <c:v>#N/A</c:v>
                </c:pt>
                <c:pt idx="5">
                  <c:v>3.4</c:v>
                </c:pt>
                <c:pt idx="6">
                  <c:v>#N/A</c:v>
                </c:pt>
                <c:pt idx="7">
                  <c:v>4.5999999999999996</c:v>
                </c:pt>
                <c:pt idx="8">
                  <c:v>#N/A</c:v>
                </c:pt>
                <c:pt idx="9">
                  <c:v>6.71</c:v>
                </c:pt>
              </c:numCache>
            </c:numRef>
          </c:val>
          <c:extLst>
            <c:ext xmlns:c16="http://schemas.microsoft.com/office/drawing/2014/chart" uri="{C3380CC4-5D6E-409C-BE32-E72D297353CC}">
              <c16:uniqueId val="{00000008-E4B3-46FD-BAB9-8B3B80580A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18.11</c:v>
                </c:pt>
                <c:pt idx="2">
                  <c:v>#N/A</c:v>
                </c:pt>
                <c:pt idx="3">
                  <c:v>17.98</c:v>
                </c:pt>
                <c:pt idx="4">
                  <c:v>#N/A</c:v>
                </c:pt>
                <c:pt idx="5">
                  <c:v>17.38</c:v>
                </c:pt>
                <c:pt idx="6">
                  <c:v>#N/A</c:v>
                </c:pt>
                <c:pt idx="7">
                  <c:v>15.77</c:v>
                </c:pt>
                <c:pt idx="8">
                  <c:v>#N/A</c:v>
                </c:pt>
                <c:pt idx="9">
                  <c:v>15.1</c:v>
                </c:pt>
              </c:numCache>
            </c:numRef>
          </c:val>
          <c:extLst>
            <c:ext xmlns:c16="http://schemas.microsoft.com/office/drawing/2014/chart" uri="{C3380CC4-5D6E-409C-BE32-E72D297353CC}">
              <c16:uniqueId val="{00000009-E4B3-46FD-BAB9-8B3B80580ABE}"/>
            </c:ext>
          </c:extLst>
        </c:ser>
        <c:dLbls>
          <c:showLegendKey val="0"/>
          <c:showVal val="0"/>
          <c:showCatName val="0"/>
          <c:showSerName val="0"/>
          <c:showPercent val="0"/>
          <c:showBubbleSize val="0"/>
        </c:dLbls>
        <c:gapWidth val="150"/>
        <c:overlap val="100"/>
        <c:axId val="562374224"/>
        <c:axId val="562374616"/>
      </c:barChart>
      <c:catAx>
        <c:axId val="5623742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62374616"/>
        <c:crosses val="autoZero"/>
        <c:auto val="1"/>
        <c:lblAlgn val="ctr"/>
        <c:lblOffset val="100"/>
        <c:tickLblSkip val="1"/>
        <c:noMultiLvlLbl val="0"/>
      </c:catAx>
      <c:valAx>
        <c:axId val="562374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6237422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5198</c:v>
                </c:pt>
                <c:pt idx="5">
                  <c:v>5178</c:v>
                </c:pt>
                <c:pt idx="8">
                  <c:v>4920</c:v>
                </c:pt>
                <c:pt idx="11">
                  <c:v>4709</c:v>
                </c:pt>
                <c:pt idx="14">
                  <c:v>4707</c:v>
                </c:pt>
              </c:numCache>
            </c:numRef>
          </c:val>
          <c:extLst>
            <c:ext xmlns:c16="http://schemas.microsoft.com/office/drawing/2014/chart" uri="{C3380CC4-5D6E-409C-BE32-E72D297353CC}">
              <c16:uniqueId val="{00000000-AE1D-40A8-8A8B-AFCD716F02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1D-40A8-8A8B-AFCD716F02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404</c:v>
                </c:pt>
                <c:pt idx="3">
                  <c:v>177</c:v>
                </c:pt>
                <c:pt idx="6">
                  <c:v>175</c:v>
                </c:pt>
                <c:pt idx="9">
                  <c:v>183</c:v>
                </c:pt>
                <c:pt idx="12">
                  <c:v>187</c:v>
                </c:pt>
              </c:numCache>
            </c:numRef>
          </c:val>
          <c:extLst>
            <c:ext xmlns:c16="http://schemas.microsoft.com/office/drawing/2014/chart" uri="{C3380CC4-5D6E-409C-BE32-E72D297353CC}">
              <c16:uniqueId val="{00000002-AE1D-40A8-8A8B-AFCD716F02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3-AE1D-40A8-8A8B-AFCD716F02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1218</c:v>
                </c:pt>
                <c:pt idx="3">
                  <c:v>1159</c:v>
                </c:pt>
                <c:pt idx="6">
                  <c:v>1001</c:v>
                </c:pt>
                <c:pt idx="9">
                  <c:v>795</c:v>
                </c:pt>
                <c:pt idx="12">
                  <c:v>694</c:v>
                </c:pt>
              </c:numCache>
            </c:numRef>
          </c:val>
          <c:extLst>
            <c:ext xmlns:c16="http://schemas.microsoft.com/office/drawing/2014/chart" uri="{C3380CC4-5D6E-409C-BE32-E72D297353CC}">
              <c16:uniqueId val="{00000004-AE1D-40A8-8A8B-AFCD716F02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1D-40A8-8A8B-AFCD716F02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1D-40A8-8A8B-AFCD716F02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5195</c:v>
                </c:pt>
                <c:pt idx="3">
                  <c:v>4899</c:v>
                </c:pt>
                <c:pt idx="6">
                  <c:v>4974</c:v>
                </c:pt>
                <c:pt idx="9">
                  <c:v>5171</c:v>
                </c:pt>
                <c:pt idx="12">
                  <c:v>5171</c:v>
                </c:pt>
              </c:numCache>
            </c:numRef>
          </c:val>
          <c:extLst>
            <c:ext xmlns:c16="http://schemas.microsoft.com/office/drawing/2014/chart" uri="{C3380CC4-5D6E-409C-BE32-E72D297353CC}">
              <c16:uniqueId val="{00000007-AE1D-40A8-8A8B-AFCD716F023A}"/>
            </c:ext>
          </c:extLst>
        </c:ser>
        <c:dLbls>
          <c:showLegendKey val="0"/>
          <c:showVal val="0"/>
          <c:showCatName val="0"/>
          <c:showSerName val="0"/>
          <c:showPercent val="0"/>
          <c:showBubbleSize val="0"/>
        </c:dLbls>
        <c:gapWidth val="100"/>
        <c:overlap val="100"/>
        <c:axId val="562373832"/>
        <c:axId val="562379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1621</c:v>
                </c:pt>
                <c:pt idx="2">
                  <c:v>#N/A</c:v>
                </c:pt>
                <c:pt idx="3">
                  <c:v>#N/A</c:v>
                </c:pt>
                <c:pt idx="4">
                  <c:v>1058</c:v>
                </c:pt>
                <c:pt idx="5">
                  <c:v>#N/A</c:v>
                </c:pt>
                <c:pt idx="6">
                  <c:v>#N/A</c:v>
                </c:pt>
                <c:pt idx="7">
                  <c:v>1230</c:v>
                </c:pt>
                <c:pt idx="8">
                  <c:v>#N/A</c:v>
                </c:pt>
                <c:pt idx="9">
                  <c:v>#N/A</c:v>
                </c:pt>
                <c:pt idx="10">
                  <c:v>1440</c:v>
                </c:pt>
                <c:pt idx="11">
                  <c:v>#N/A</c:v>
                </c:pt>
                <c:pt idx="12">
                  <c:v>#N/A</c:v>
                </c:pt>
                <c:pt idx="13">
                  <c:v>1345</c:v>
                </c:pt>
                <c:pt idx="14">
                  <c:v>#N/A</c:v>
                </c:pt>
              </c:numCache>
            </c:numRef>
          </c:val>
          <c:smooth val="0"/>
          <c:extLst>
            <c:ext xmlns:c16="http://schemas.microsoft.com/office/drawing/2014/chart" uri="{C3380CC4-5D6E-409C-BE32-E72D297353CC}">
              <c16:uniqueId val="{00000008-AE1D-40A8-8A8B-AFCD716F023A}"/>
            </c:ext>
          </c:extLst>
        </c:ser>
        <c:dLbls>
          <c:showLegendKey val="0"/>
          <c:showVal val="0"/>
          <c:showCatName val="0"/>
          <c:showSerName val="0"/>
          <c:showPercent val="0"/>
          <c:showBubbleSize val="0"/>
        </c:dLbls>
        <c:marker val="1"/>
        <c:smooth val="0"/>
        <c:axId val="562373832"/>
        <c:axId val="562379320"/>
      </c:lineChart>
      <c:catAx>
        <c:axId val="5623738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62379320"/>
        <c:crosses val="autoZero"/>
        <c:auto val="1"/>
        <c:lblAlgn val="ctr"/>
        <c:lblOffset val="100"/>
        <c:tickLblSkip val="1"/>
        <c:noMultiLvlLbl val="0"/>
      </c:catAx>
      <c:valAx>
        <c:axId val="562379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623738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42193</c:v>
                </c:pt>
                <c:pt idx="5">
                  <c:v>41249</c:v>
                </c:pt>
                <c:pt idx="8">
                  <c:v>40618</c:v>
                </c:pt>
                <c:pt idx="11">
                  <c:v>40407</c:v>
                </c:pt>
                <c:pt idx="14">
                  <c:v>40128</c:v>
                </c:pt>
              </c:numCache>
            </c:numRef>
          </c:val>
          <c:extLst>
            <c:ext xmlns:c16="http://schemas.microsoft.com/office/drawing/2014/chart" uri="{C3380CC4-5D6E-409C-BE32-E72D297353CC}">
              <c16:uniqueId val="{00000000-B10F-4F9D-AF09-232E693B54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6522</c:v>
                </c:pt>
                <c:pt idx="5">
                  <c:v>7070</c:v>
                </c:pt>
                <c:pt idx="8">
                  <c:v>7222</c:v>
                </c:pt>
                <c:pt idx="11">
                  <c:v>7423</c:v>
                </c:pt>
                <c:pt idx="14">
                  <c:v>6955</c:v>
                </c:pt>
              </c:numCache>
            </c:numRef>
          </c:val>
          <c:extLst>
            <c:ext xmlns:c16="http://schemas.microsoft.com/office/drawing/2014/chart" uri="{C3380CC4-5D6E-409C-BE32-E72D297353CC}">
              <c16:uniqueId val="{00000001-B10F-4F9D-AF09-232E693B54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8693</c:v>
                </c:pt>
                <c:pt idx="5">
                  <c:v>11120</c:v>
                </c:pt>
                <c:pt idx="8">
                  <c:v>10256</c:v>
                </c:pt>
                <c:pt idx="11">
                  <c:v>9282</c:v>
                </c:pt>
                <c:pt idx="14">
                  <c:v>8915</c:v>
                </c:pt>
              </c:numCache>
            </c:numRef>
          </c:val>
          <c:extLst>
            <c:ext xmlns:c16="http://schemas.microsoft.com/office/drawing/2014/chart" uri="{C3380CC4-5D6E-409C-BE32-E72D297353CC}">
              <c16:uniqueId val="{00000002-B10F-4F9D-AF09-232E693B54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0F-4F9D-AF09-232E693B54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0F-4F9D-AF09-232E693B54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106</c:v>
                </c:pt>
                <c:pt idx="3">
                  <c:v>84</c:v>
                </c:pt>
                <c:pt idx="6">
                  <c:v>63</c:v>
                </c:pt>
                <c:pt idx="9">
                  <c:v>47</c:v>
                </c:pt>
                <c:pt idx="12">
                  <c:v>18</c:v>
                </c:pt>
              </c:numCache>
            </c:numRef>
          </c:val>
          <c:extLst>
            <c:ext xmlns:c16="http://schemas.microsoft.com/office/drawing/2014/chart" uri="{C3380CC4-5D6E-409C-BE32-E72D297353CC}">
              <c16:uniqueId val="{00000005-B10F-4F9D-AF09-232E693B54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8822</c:v>
                </c:pt>
                <c:pt idx="3">
                  <c:v>8350</c:v>
                </c:pt>
                <c:pt idx="6">
                  <c:v>7791</c:v>
                </c:pt>
                <c:pt idx="9">
                  <c:v>7625</c:v>
                </c:pt>
                <c:pt idx="12">
                  <c:v>7424</c:v>
                </c:pt>
              </c:numCache>
            </c:numRef>
          </c:val>
          <c:extLst>
            <c:ext xmlns:c16="http://schemas.microsoft.com/office/drawing/2014/chart" uri="{C3380CC4-5D6E-409C-BE32-E72D297353CC}">
              <c16:uniqueId val="{00000006-B10F-4F9D-AF09-232E693B54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B10F-4F9D-AF09-232E693B54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11580</c:v>
                </c:pt>
                <c:pt idx="3">
                  <c:v>10650</c:v>
                </c:pt>
                <c:pt idx="6">
                  <c:v>10075</c:v>
                </c:pt>
                <c:pt idx="9">
                  <c:v>9100</c:v>
                </c:pt>
                <c:pt idx="12">
                  <c:v>7836</c:v>
                </c:pt>
              </c:numCache>
            </c:numRef>
          </c:val>
          <c:extLst>
            <c:ext xmlns:c16="http://schemas.microsoft.com/office/drawing/2014/chart" uri="{C3380CC4-5D6E-409C-BE32-E72D297353CC}">
              <c16:uniqueId val="{00000008-B10F-4F9D-AF09-232E693B54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1524</c:v>
                </c:pt>
                <c:pt idx="3">
                  <c:v>1221</c:v>
                </c:pt>
                <c:pt idx="6">
                  <c:v>1020</c:v>
                </c:pt>
                <c:pt idx="9">
                  <c:v>918</c:v>
                </c:pt>
                <c:pt idx="12">
                  <c:v>343</c:v>
                </c:pt>
              </c:numCache>
            </c:numRef>
          </c:val>
          <c:extLst>
            <c:ext xmlns:c16="http://schemas.microsoft.com/office/drawing/2014/chart" uri="{C3380CC4-5D6E-409C-BE32-E72D297353CC}">
              <c16:uniqueId val="{00000009-B10F-4F9D-AF09-232E693B54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47364</c:v>
                </c:pt>
                <c:pt idx="3">
                  <c:v>46150</c:v>
                </c:pt>
                <c:pt idx="6">
                  <c:v>45181</c:v>
                </c:pt>
                <c:pt idx="9">
                  <c:v>44906</c:v>
                </c:pt>
                <c:pt idx="12">
                  <c:v>44295</c:v>
                </c:pt>
              </c:numCache>
            </c:numRef>
          </c:val>
          <c:extLst>
            <c:ext xmlns:c16="http://schemas.microsoft.com/office/drawing/2014/chart" uri="{C3380CC4-5D6E-409C-BE32-E72D297353CC}">
              <c16:uniqueId val="{0000000A-B10F-4F9D-AF09-232E693B5437}"/>
            </c:ext>
          </c:extLst>
        </c:ser>
        <c:dLbls>
          <c:showLegendKey val="0"/>
          <c:showVal val="0"/>
          <c:showCatName val="0"/>
          <c:showSerName val="0"/>
          <c:showPercent val="0"/>
          <c:showBubbleSize val="0"/>
        </c:dLbls>
        <c:gapWidth val="100"/>
        <c:overlap val="100"/>
        <c:axId val="562375008"/>
        <c:axId val="562373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11989</c:v>
                </c:pt>
                <c:pt idx="2">
                  <c:v>#N/A</c:v>
                </c:pt>
                <c:pt idx="3">
                  <c:v>#N/A</c:v>
                </c:pt>
                <c:pt idx="4">
                  <c:v>7016</c:v>
                </c:pt>
                <c:pt idx="5">
                  <c:v>#N/A</c:v>
                </c:pt>
                <c:pt idx="6">
                  <c:v>#N/A</c:v>
                </c:pt>
                <c:pt idx="7">
                  <c:v>6035</c:v>
                </c:pt>
                <c:pt idx="8">
                  <c:v>#N/A</c:v>
                </c:pt>
                <c:pt idx="9">
                  <c:v>#N/A</c:v>
                </c:pt>
                <c:pt idx="10">
                  <c:v>5485</c:v>
                </c:pt>
                <c:pt idx="11">
                  <c:v>#N/A</c:v>
                </c:pt>
                <c:pt idx="12">
                  <c:v>#N/A</c:v>
                </c:pt>
                <c:pt idx="13">
                  <c:v>3919</c:v>
                </c:pt>
                <c:pt idx="14">
                  <c:v>#N/A</c:v>
                </c:pt>
              </c:numCache>
            </c:numRef>
          </c:val>
          <c:smooth val="0"/>
          <c:extLst>
            <c:ext xmlns:c16="http://schemas.microsoft.com/office/drawing/2014/chart" uri="{C3380CC4-5D6E-409C-BE32-E72D297353CC}">
              <c16:uniqueId val="{0000000B-B10F-4F9D-AF09-232E693B5437}"/>
            </c:ext>
          </c:extLst>
        </c:ser>
        <c:dLbls>
          <c:showLegendKey val="0"/>
          <c:showVal val="0"/>
          <c:showCatName val="0"/>
          <c:showSerName val="0"/>
          <c:showPercent val="0"/>
          <c:showBubbleSize val="0"/>
        </c:dLbls>
        <c:marker val="1"/>
        <c:smooth val="0"/>
        <c:axId val="562375008"/>
        <c:axId val="562373048"/>
      </c:lineChart>
      <c:catAx>
        <c:axId val="5623750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62373048"/>
        <c:crosses val="autoZero"/>
        <c:auto val="1"/>
        <c:lblAlgn val="ctr"/>
        <c:lblOffset val="100"/>
        <c:tickLblSkip val="1"/>
        <c:noMultiLvlLbl val="0"/>
      </c:catAx>
      <c:valAx>
        <c:axId val="562373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62375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5708</c:v>
                </c:pt>
                <c:pt idx="1">
                  <c:v>5560</c:v>
                </c:pt>
                <c:pt idx="2">
                  <c:v>5806</c:v>
                </c:pt>
              </c:numCache>
            </c:numRef>
          </c:val>
          <c:extLst>
            <c:ext xmlns:c16="http://schemas.microsoft.com/office/drawing/2014/chart" uri="{C3380CC4-5D6E-409C-BE32-E72D297353CC}">
              <c16:uniqueId val="{00000000-EBBD-4915-93C9-CC6D81FB0A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EBBD-4915-93C9-CC6D81FB0A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1602</c:v>
                </c:pt>
                <c:pt idx="1">
                  <c:v>1753</c:v>
                </c:pt>
                <c:pt idx="2">
                  <c:v>1974</c:v>
                </c:pt>
              </c:numCache>
            </c:numRef>
          </c:val>
          <c:extLst>
            <c:ext xmlns:c16="http://schemas.microsoft.com/office/drawing/2014/chart" uri="{C3380CC4-5D6E-409C-BE32-E72D297353CC}">
              <c16:uniqueId val="{00000002-EBBD-4915-93C9-CC6D81FB0AF7}"/>
            </c:ext>
          </c:extLst>
        </c:ser>
        <c:dLbls>
          <c:showLegendKey val="0"/>
          <c:showVal val="0"/>
          <c:showCatName val="0"/>
          <c:showSerName val="0"/>
          <c:showPercent val="0"/>
          <c:showBubbleSize val="0"/>
        </c:dLbls>
        <c:gapWidth val="120"/>
        <c:overlap val="100"/>
        <c:axId val="569500504"/>
        <c:axId val="569504032"/>
      </c:barChart>
      <c:catAx>
        <c:axId val="56950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69504032"/>
        <c:crosses val="autoZero"/>
        <c:auto val="1"/>
        <c:lblAlgn val="ctr"/>
        <c:lblOffset val="100"/>
        <c:tickLblSkip val="1"/>
        <c:noMultiLvlLbl val="0"/>
      </c:catAx>
      <c:valAx>
        <c:axId val="569504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695005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{1135E86B-F826-4154-B22F-1C8A1C2916F6}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22B-41A8-BA53-EB31A91995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{6298ED5F-1759-4B39-B6B5-D5FE493D82D2}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2B-41A8-BA53-EB31A91995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{673C4C5B-DE43-466D-A4B5-1A92DA3DF5C1}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2B-41A8-BA53-EB31A91995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{F9642750-4158-4504-A27B-6EEA4FF763F8}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2B-41A8-BA53-EB31A91995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{BA68E181-7C9C-4810-8E90-7F602CAE5BDB}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2B-41A8-BA53-EB31A919956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{EC7E1917-F40E-4808-AC2B-9E5B7F0276D9}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22B-41A8-BA53-EB31A919956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{5775DE2F-05B2-4CD8-9491-A34F41ECA490}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22B-41A8-BA53-EB31A919956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{3DC8C3A7-515C-454F-AFB7-7D175F8CF587}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22B-41A8-BA53-EB31A919956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{DC16CE12-2DC4-4CD3-BD0C-0D8F16F4A80D}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22B-41A8-BA53-EB31A91995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52.3</c:v>
                </c:pt>
                <c:pt idx="16">
                  <c:v>54.3</c:v>
                </c:pt>
                <c:pt idx="24">
                  <c:v>55.6</c:v>
                </c:pt>
                <c:pt idx="32">
                  <c:v>56.8</c:v>
                </c:pt>
              </c:numCache>
            </c:numRef>
          </c:xVal>
          <c:yVal>
            <c:numRef>
              <c:f>公会計指標分析・財政指標組合せ分析表!$BP$51:$DC$51</c:f>
              <c:numCache>
                <c:formatCode>#,##0.0;"▲ "#,##0.0</c:formatCode>
                <c:ptCount val="40"/>
                <c:pt idx="0">
                  <c:v>46.4</c:v>
                </c:pt>
                <c:pt idx="8">
                  <c:v>26.9</c:v>
                </c:pt>
                <c:pt idx="16">
                  <c:v>22.9</c:v>
                </c:pt>
                <c:pt idx="24">
                  <c:v>20</c:v>
                </c:pt>
                <c:pt idx="32">
                  <c:v>13.4</c:v>
                </c:pt>
              </c:numCache>
            </c:numRef>
          </c:yVal>
          <c:smooth val="0"/>
          <c:extLst>
            <c:ext xmlns:c16="http://schemas.microsoft.com/office/drawing/2014/chart" uri="{C3380CC4-5D6E-409C-BE32-E72D297353CC}">
              <c16:uniqueId val="{00000009-E22B-41A8-BA53-EB31A91995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{9052ADF4-B8EC-4F04-BC9D-4D6C780F6063}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22B-41A8-BA53-EB31A91995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{EB1EB42D-98FF-4AB4-8D19-2DF8674A8C45}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2B-41A8-BA53-EB31A91995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{45E3F0CD-7E64-4A82-9CF4-62B8888F5095}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2B-41A8-BA53-EB31A91995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{DEB95722-15DF-4284-9FEB-DA7A9A12D62E}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2B-41A8-BA53-EB31A91995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{4F88BBAF-6106-4591-9094-DCDC8E514DE9}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2B-41A8-BA53-EB31A919956A}"/>
                </c:ext>
              </c:extLst>
            </c:dLbl>
            <c:dLbl>
              <c:idx val="8"/>
              <c:layout>
                <c:manualLayout>
                  <c:x val="-2.986497612094952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{E45F9A5D-5887-4AF6-8207-EC30674C9C6F}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22B-41A8-BA53-EB31A919956A}"/>
                </c:ext>
              </c:extLst>
            </c:dLbl>
            <c:dLbl>
              <c:idx val="16"/>
              <c:layout>
                <c:manualLayout>
                  <c:x val="-3.429597499885694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{0FFEAF88-9E30-410E-9FA4-6C2F80B5A535}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22B-41A8-BA53-EB31A919956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{883AD69B-1A9D-4F72-8984-E6A2770F51A5}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22B-41A8-BA53-EB31A919956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{85C7AA0B-2B49-4D92-A2B0-08ED589F63EB}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22B-41A8-BA53-EB31A91995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E22B-41A8-BA53-EB31A919956A}"/>
            </c:ext>
          </c:extLst>
        </c:ser>
        <c:dLbls>
          <c:showLegendKey val="0"/>
          <c:showVal val="1"/>
          <c:showCatName val="0"/>
          <c:showSerName val="0"/>
          <c:showPercent val="0"/>
          <c:showBubbleSize val="0"/>
        </c:dLbls>
        <c:axId val="208576432"/>
        <c:axId val="208576824"/>
      </c:scatterChart>
      <c:valAx>
        <c:axId val="20857643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8576824"/>
        <c:crosses val="autoZero"/>
        <c:crossBetween val="midCat"/>
      </c:valAx>
      <c:valAx>
        <c:axId val="20857682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857643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{AF6A5650-4F89-425A-A5B1-DB7D48B86980}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620-420E-B926-CA69559E7E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{3161D3F9-EC32-435E-97A8-BFBD0CEBA846}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20-420E-B926-CA69559E7E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{A0C4351E-AAE5-4933-9DF6-3A4EC0BA5166}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20-420E-B926-CA69559E7E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{F8A9FAF7-ECF5-4218-9E78-C2840E50CF86}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20-420E-B926-CA69559E7E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{543F963E-4F50-46EB-955A-2FD1683932B7}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20-420E-B926-CA69559E7EB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{B95C434D-DF61-4E51-80BD-5FEFE6C93525}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620-420E-B926-CA69559E7EB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{49470FBC-2711-4599-99DB-FF0DC66B7E7D}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620-420E-B926-CA69559E7EB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{64C565EC-CA9F-4B39-AA73-1894BD6154A7}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620-420E-B926-CA69559E7EB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{F23888F1-5A0C-44FA-8FF9-B964B71B7CB1}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620-420E-B926-CA69559E7E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5.9</c:v>
                </c:pt>
                <c:pt idx="16">
                  <c:v>5</c:v>
                </c:pt>
                <c:pt idx="24">
                  <c:v>4.5999999999999996</c:v>
                </c:pt>
                <c:pt idx="32">
                  <c:v>4.8</c:v>
                </c:pt>
              </c:numCache>
            </c:numRef>
          </c:xVal>
          <c:yVal>
            <c:numRef>
              <c:f>公会計指標分析・財政指標組合せ分析表!$BP$73:$DC$73</c:f>
              <c:numCache>
                <c:formatCode>#,##0.0;"▲ "#,##0.0</c:formatCode>
                <c:ptCount val="40"/>
                <c:pt idx="0">
                  <c:v>46.4</c:v>
                </c:pt>
                <c:pt idx="8">
                  <c:v>26.9</c:v>
                </c:pt>
                <c:pt idx="16">
                  <c:v>22.9</c:v>
                </c:pt>
                <c:pt idx="24">
                  <c:v>20</c:v>
                </c:pt>
                <c:pt idx="32">
                  <c:v>13.4</c:v>
                </c:pt>
              </c:numCache>
            </c:numRef>
          </c:yVal>
          <c:smooth val="0"/>
          <c:extLst>
            <c:ext xmlns:c16="http://schemas.microsoft.com/office/drawing/2014/chart" uri="{C3380CC4-5D6E-409C-BE32-E72D297353CC}">
              <c16:uniqueId val="{00000009-F620-420E-B926-CA69559E7E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{6EEC7573-01EE-4D8E-990E-0C86182929FC}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620-420E-B926-CA69559E7E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{1596F682-D1EA-4B55-AC78-AA3FDA64D228}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20-420E-B926-CA69559E7E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{FB8F6B0E-1D14-4DD9-9A09-BF605C16C1F0}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20-420E-B926-CA69559E7E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{44B6CD64-A1EE-4A7E-8AA5-4AA0B4A73B84}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20-420E-B926-CA69559E7E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{12DEEDBF-B1F1-457D-861A-9AE5FA9E5437}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20-420E-B926-CA69559E7EB9}"/>
                </c:ext>
              </c:extLst>
            </c:dLbl>
            <c:dLbl>
              <c:idx val="8"/>
              <c:layout>
                <c:manualLayout>
                  <c:x val="0"/>
                  <c:y val="1.54417370421540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{2F752463-57C2-4E92-B374-C9A1AA3C0C94}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620-420E-B926-CA69559E7EB9}"/>
                </c:ext>
              </c:extLst>
            </c:dLbl>
            <c:dLbl>
              <c:idx val="16"/>
              <c:layout>
                <c:manualLayout>
                  <c:x val="0"/>
                  <c:y val="-1.161752084208103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{C88FC849-ED21-4CBF-BB7C-6F7B1FCFC668}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620-420E-B926-CA69559E7EB9}"/>
                </c:ext>
              </c:extLst>
            </c:dLbl>
            <c:dLbl>
              <c:idx val="24"/>
              <c:layout>
                <c:manualLayout>
                  <c:x val="0"/>
                  <c:y val="-3.8235312249341909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{A8D41071-F907-4EBE-A02C-34623BB7A1E8}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620-420E-B926-CA69559E7EB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{93B69644-B53E-4EC2-9C55-572BB5E5BFAF}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620-420E-B926-CA69559E7E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F620-420E-B926-CA69559E7EB9}"/>
            </c:ext>
          </c:extLst>
        </c:ser>
        <c:dLbls>
          <c:showLegendKey val="0"/>
          <c:showVal val="1"/>
          <c:showCatName val="0"/>
          <c:showSerName val="0"/>
          <c:showPercent val="0"/>
          <c:showBubbleSize val="0"/>
        </c:dLbls>
        <c:axId val="426539256"/>
        <c:axId val="426539648"/>
      </c:scatterChart>
      <c:valAx>
        <c:axId val="42653925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539648"/>
        <c:crosses val="autoZero"/>
        <c:crossBetween val="midCat"/>
      </c:valAx>
      <c:valAx>
        <c:axId val="42653964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653925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153,807
150,052
103.55
64,128,997
61,109,674
2,209,848
32,928,690
44,291,282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13.4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市民税の所得割や法人税割、固定資産税等の減により分子となる基準財政収入額が減少したことに加え、臨時財政対策債償還基金費、臨時経済対策費及び地域デジタル社会推進費の皆増、社会保障関係経費の増等により分母となる基準財政需要額が大幅に増加したことから、単年度の財政力指数は減となり、</a:t>
          </a:r>
          <a:r>
            <a:rPr kumimoji="1" lang="en-US" altLang="ja-JP" sz="1100">
              <a:latin typeface="ＭＳ Ｐゴシック"/>
              <a:ea typeface="ＭＳ Ｐゴシック"/>
            </a:rPr>
            <a:t>3</a:t>
          </a:r>
          <a:r>
            <a:rPr kumimoji="1" lang="ja-JP" altLang="en-US" sz="1100">
              <a:latin typeface="ＭＳ Ｐゴシック"/>
              <a:ea typeface="ＭＳ Ｐゴシック"/>
            </a:rPr>
            <a:t>か年平均も同様に減となっている。今後は、市税等の増収が見込まれない中、社会保障関係経費等の伸びが見込まれることから、引き続き市税等の徴収率向上に取り組み、財政基盤の強化を図る。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35560</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760"/>
          <a:ext cx="0" cy="1380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121920</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1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35560</xdr:rowOff>
    </xdr:from>
    <xdr:to>
      <xdr:col>24</xdr:col>
      <xdr:colOff>12700</xdr:colOff>
      <xdr:row>36</xdr:row>
      <xdr:rowOff>35560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8890</xdr:rowOff>
    </xdr:from>
    <xdr:to>
      <xdr:col>23</xdr:col>
      <xdr:colOff>133350</xdr:colOff>
      <xdr:row>41</xdr:row>
      <xdr:rowOff>36195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3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66040</xdr:rowOff>
    </xdr:from>
    <xdr:ext cx="762000" cy="2584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5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49530</xdr:rowOff>
    </xdr:from>
    <xdr:to>
      <xdr:col>23</xdr:col>
      <xdr:colOff>184150</xdr:colOff>
      <xdr:row>40</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8890</xdr:rowOff>
    </xdr:from>
    <xdr:to>
      <xdr:col>19</xdr:col>
      <xdr:colOff>133350</xdr:colOff>
      <xdr:row>41</xdr:row>
      <xdr:rowOff>8890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63500</xdr:rowOff>
    </xdr:from>
    <xdr:to>
      <xdr:col>19</xdr:col>
      <xdr:colOff>184150</xdr:colOff>
      <xdr:row>40</xdr:row>
      <xdr:rowOff>164465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3175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8890</xdr:rowOff>
    </xdr:from>
    <xdr:to>
      <xdr:col>15</xdr:col>
      <xdr:colOff>82550</xdr:colOff>
      <xdr:row>41</xdr:row>
      <xdr:rowOff>8890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89535</xdr:rowOff>
    </xdr:from>
    <xdr:to>
      <xdr:col>15</xdr:col>
      <xdr:colOff>133350</xdr:colOff>
      <xdr:row>41</xdr:row>
      <xdr:rowOff>19685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29845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1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8890</xdr:rowOff>
    </xdr:from>
    <xdr:to>
      <xdr:col>11</xdr:col>
      <xdr:colOff>31750</xdr:colOff>
      <xdr:row>41</xdr:row>
      <xdr:rowOff>8890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89535</xdr:rowOff>
    </xdr:from>
    <xdr:to>
      <xdr:col>11</xdr:col>
      <xdr:colOff>82550</xdr:colOff>
      <xdr:row>41</xdr:row>
      <xdr:rowOff>19685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29845</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128905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129540</xdr:rowOff>
    </xdr:from>
    <xdr:to>
      <xdr:col>19</xdr:col>
      <xdr:colOff>184150</xdr:colOff>
      <xdr:row>41</xdr:row>
      <xdr:rowOff>59690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44450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73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129540</xdr:rowOff>
    </xdr:from>
    <xdr:to>
      <xdr:col>15</xdr:col>
      <xdr:colOff>133350</xdr:colOff>
      <xdr:row>41</xdr:row>
      <xdr:rowOff>59690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44450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129540</xdr:rowOff>
    </xdr:from>
    <xdr:to>
      <xdr:col>11</xdr:col>
      <xdr:colOff>82550</xdr:colOff>
      <xdr:row>41</xdr:row>
      <xdr:rowOff>59690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44450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129540</xdr:rowOff>
    </xdr:from>
    <xdr:to>
      <xdr:col>7</xdr:col>
      <xdr:colOff>31750</xdr:colOff>
      <xdr:row>41</xdr:row>
      <xdr:rowOff>59690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44450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ja-JP" altLang="en-US" sz="1000">
              <a:latin typeface="ＭＳ Ｐゴシック"/>
              <a:ea typeface="ＭＳ Ｐゴシック"/>
            </a:rPr>
            <a:t>扶助費の増、人件費の増等により、分子となる一般財源充当経常経費が</a:t>
          </a:r>
          <a:r>
            <a:rPr kumimoji="1" lang="en-US" altLang="ja-JP" sz="1000">
              <a:latin typeface="ＭＳ Ｐゴシック"/>
              <a:ea typeface="ＭＳ Ｐゴシック"/>
            </a:rPr>
            <a:t>1.8</a:t>
          </a:r>
          <a:r>
            <a:rPr kumimoji="1" lang="ja-JP" altLang="en-US" sz="1000">
              <a:latin typeface="ＭＳ Ｐゴシック"/>
              <a:ea typeface="ＭＳ Ｐゴシック"/>
            </a:rPr>
            <a:t>％の増となったものの、分母となる経常一般財源が、普通交付税の大幅増、地方消費税交付金の増、臨時財政対策債の増等により</a:t>
          </a:r>
          <a:r>
            <a:rPr kumimoji="1" lang="en-US" altLang="ja-JP" sz="1000">
              <a:latin typeface="ＭＳ Ｐゴシック"/>
              <a:ea typeface="ＭＳ Ｐゴシック"/>
            </a:rPr>
            <a:t>6.6</a:t>
          </a:r>
          <a:r>
            <a:rPr kumimoji="1" lang="ja-JP" altLang="en-US" sz="1000">
              <a:latin typeface="ＭＳ Ｐゴシック"/>
              <a:ea typeface="ＭＳ Ｐゴシック"/>
            </a:rPr>
            <a:t>％の増となったことから、経常収支比率は前年度から</a:t>
          </a:r>
          <a:r>
            <a:rPr kumimoji="1" lang="en-US" altLang="ja-JP" sz="1000">
              <a:latin typeface="ＭＳ Ｐゴシック"/>
              <a:ea typeface="ＭＳ Ｐゴシック"/>
            </a:rPr>
            <a:t>4.3</a:t>
          </a:r>
          <a:r>
            <a:rPr kumimoji="1" lang="ja-JP" altLang="en-US" sz="1000">
              <a:latin typeface="ＭＳ Ｐゴシック"/>
              <a:ea typeface="ＭＳ Ｐゴシック"/>
            </a:rPr>
            <a:t>ポイント改善した。しかしながら、今回の改善は、地方税等の大幅な減収見込みを受けて普通交付税及び臨時財政対策債が大幅に増額配分された中で、市税等が落ち込まない結果となったことが要因であるため、令和</a:t>
          </a:r>
          <a:r>
            <a:rPr kumimoji="1" lang="en-US" altLang="ja-JP" sz="1000">
              <a:latin typeface="ＭＳ Ｐゴシック"/>
              <a:ea typeface="ＭＳ Ｐゴシック"/>
            </a:rPr>
            <a:t>3</a:t>
          </a:r>
          <a:r>
            <a:rPr kumimoji="1" lang="ja-JP" altLang="en-US" sz="1000">
              <a:latin typeface="ＭＳ Ｐゴシック"/>
              <a:ea typeface="ＭＳ Ｐゴシック"/>
            </a:rPr>
            <a:t>年度に限ってのことである。今後は市税等の増収が見込まれない中、社会保障関係経費が引き続き増加する見込みであることに加え、原油価格・物価高騰による経常経費の増加もあることから、再度の悪化が危惧される。更なる行政改革の推進に加え、ゼロベースでの全事業見直しにより経常経費の削減に努めるとともに、引き続き市税等の徴収率向上や新たな財源確保に取り組み、経常一般財源の確保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143510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610"/>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76200</xdr:rowOff>
    </xdr:from>
    <xdr:ext cx="762000" cy="2584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57785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143510</xdr:rowOff>
    </xdr:from>
    <xdr:to>
      <xdr:col>24</xdr:col>
      <xdr:colOff>12700</xdr:colOff>
      <xdr:row>58</xdr:row>
      <xdr:rowOff>143510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76835</xdr:rowOff>
    </xdr:from>
    <xdr:to>
      <xdr:col>23</xdr:col>
      <xdr:colOff>133350</xdr:colOff>
      <xdr:row>64</xdr:row>
      <xdr:rowOff>79375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06735"/>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79375</xdr:rowOff>
    </xdr:from>
    <xdr:to>
      <xdr:col>19</xdr:col>
      <xdr:colOff>133350</xdr:colOff>
      <xdr:row>65</xdr:row>
      <xdr:rowOff>117475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5217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123190</xdr:rowOff>
    </xdr:from>
    <xdr:ext cx="736600" cy="2584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5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151765</xdr:rowOff>
    </xdr:from>
    <xdr:to>
      <xdr:col>15</xdr:col>
      <xdr:colOff>82550</xdr:colOff>
      <xdr:row>65</xdr:row>
      <xdr:rowOff>117475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2456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117475</xdr:rowOff>
    </xdr:from>
    <xdr:to>
      <xdr:col>15</xdr:col>
      <xdr:colOff>133350</xdr:colOff>
      <xdr:row>65</xdr:row>
      <xdr:rowOff>47625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57785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151765</xdr:rowOff>
    </xdr:from>
    <xdr:to>
      <xdr:col>11</xdr:col>
      <xdr:colOff>31750</xdr:colOff>
      <xdr:row>64</xdr:row>
      <xdr:rowOff>168275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45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52705</xdr:rowOff>
    </xdr:from>
    <xdr:to>
      <xdr:col>11</xdr:col>
      <xdr:colOff>82550</xdr:colOff>
      <xdr:row>64</xdr:row>
      <xdr:rowOff>154940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164465</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151765</xdr:rowOff>
    </xdr:from>
    <xdr:to>
      <xdr:col>7</xdr:col>
      <xdr:colOff>31750</xdr:colOff>
      <xdr:row>64</xdr:row>
      <xdr:rowOff>81915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92075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26035</xdr:rowOff>
    </xdr:from>
    <xdr:to>
      <xdr:col>23</xdr:col>
      <xdr:colOff>184150</xdr:colOff>
      <xdr:row>62</xdr:row>
      <xdr:rowOff>127635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42545</xdr:rowOff>
    </xdr:from>
    <xdr:ext cx="762000" cy="2584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0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29210</xdr:rowOff>
    </xdr:from>
    <xdr:to>
      <xdr:col>19</xdr:col>
      <xdr:colOff>184150</xdr:colOff>
      <xdr:row>64</xdr:row>
      <xdr:rowOff>130175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140335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0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66675</xdr:rowOff>
    </xdr:from>
    <xdr:to>
      <xdr:col>15</xdr:col>
      <xdr:colOff>133350</xdr:colOff>
      <xdr:row>65</xdr:row>
      <xdr:rowOff>168275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153035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9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100965</xdr:rowOff>
    </xdr:from>
    <xdr:to>
      <xdr:col>11</xdr:col>
      <xdr:colOff>82550</xdr:colOff>
      <xdr:row>65</xdr:row>
      <xdr:rowOff>31115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15875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6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117475</xdr:rowOff>
    </xdr:from>
    <xdr:to>
      <xdr:col>7</xdr:col>
      <xdr:colOff>31750</xdr:colOff>
      <xdr:row>65</xdr:row>
      <xdr:rowOff>47625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32385</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76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[129,836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退職者や会計年度任用職員の増に伴う人件費の増加に加え、物件費において新型コロナウイルスワクチン接種費用の増加があったことから、人件費・物件費等の決算額が大幅に増加した。</a:t>
          </a:r>
        </a:p>
        <a:p>
          <a:r>
            <a:rPr kumimoji="1" lang="ja-JP" altLang="en-US" sz="1100">
              <a:latin typeface="ＭＳ Ｐゴシック"/>
              <a:ea typeface="ＭＳ Ｐゴシック"/>
            </a:rPr>
            <a:t>　今後も行政改革大綱に基づき、民間活力の有効活用、定員の適正化、給与の適正化等の実施に加え、ゼロベースでの全事業見直しにより更なる経常経費の削減に努める。</a:t>
          </a:r>
        </a:p>
      </xdr:txBody>
    </xdr:sp>
    <xdr:clientData/>
  </xdr:twoCellAnchor>
  <xdr:oneCellAnchor>
    <xdr:from>
      <xdr:col>3</xdr:col>
      <xdr:colOff>95250</xdr:colOff>
      <xdr:row>77</xdr:row>
      <xdr:rowOff>6350</xdr:rowOff>
    </xdr:from>
    <xdr:ext cx="349885" cy="22479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67945</xdr:rowOff>
    </xdr:from>
    <xdr:to>
      <xdr:col>23</xdr:col>
      <xdr:colOff>133350</xdr:colOff>
      <xdr:row>88</xdr:row>
      <xdr:rowOff>106680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945"/>
          <a:ext cx="0" cy="1410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78740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193,946</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106680</xdr:rowOff>
    </xdr:from>
    <xdr:to>
      <xdr:col>24</xdr:col>
      <xdr:colOff>12700</xdr:colOff>
      <xdr:row>88</xdr:row>
      <xdr:rowOff>106680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154940</xdr:rowOff>
    </xdr:from>
    <xdr:ext cx="762000" cy="2584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8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88,746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67945</xdr:rowOff>
    </xdr:from>
    <xdr:to>
      <xdr:col>24</xdr:col>
      <xdr:colOff>12700</xdr:colOff>
      <xdr:row>80</xdr:row>
      <xdr:rowOff>67945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136525</xdr:rowOff>
    </xdr:from>
    <xdr:to>
      <xdr:col>23</xdr:col>
      <xdr:colOff>133350</xdr:colOff>
      <xdr:row>83</xdr:row>
      <xdr:rowOff>104140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542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42545</xdr:rowOff>
    </xdr:from>
    <xdr:ext cx="762000" cy="2584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4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127,787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26035</xdr:rowOff>
    </xdr:from>
    <xdr:to>
      <xdr:col>23</xdr:col>
      <xdr:colOff>184150</xdr:colOff>
      <xdr:row>83</xdr:row>
      <xdr:rowOff>127635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80010</xdr:rowOff>
    </xdr:from>
    <xdr:to>
      <xdr:col>19</xdr:col>
      <xdr:colOff>133350</xdr:colOff>
      <xdr:row>82</xdr:row>
      <xdr:rowOff>136525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891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68580</xdr:rowOff>
    </xdr:from>
    <xdr:to>
      <xdr:col>19</xdr:col>
      <xdr:colOff>184150</xdr:colOff>
      <xdr:row>82</xdr:row>
      <xdr:rowOff>170180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8890</xdr:rowOff>
    </xdr:from>
    <xdr:ext cx="736600" cy="2584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96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118,175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30480</xdr:rowOff>
    </xdr:from>
    <xdr:to>
      <xdr:col>15</xdr:col>
      <xdr:colOff>82550</xdr:colOff>
      <xdr:row>82</xdr:row>
      <xdr:rowOff>80010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893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126365</xdr:rowOff>
    </xdr:from>
    <xdr:to>
      <xdr:col>15</xdr:col>
      <xdr:colOff>133350</xdr:colOff>
      <xdr:row>82</xdr:row>
      <xdr:rowOff>56515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66675</xdr:rowOff>
    </xdr:from>
    <xdr:ext cx="762000" cy="2584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82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19050</xdr:rowOff>
    </xdr:from>
    <xdr:to>
      <xdr:col>11</xdr:col>
      <xdr:colOff>31750</xdr:colOff>
      <xdr:row>82</xdr:row>
      <xdr:rowOff>30480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779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81280</xdr:rowOff>
    </xdr:from>
    <xdr:to>
      <xdr:col>11</xdr:col>
      <xdr:colOff>82550</xdr:colOff>
      <xdr:row>82</xdr:row>
      <xdr:rowOff>11430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21590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106,322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155575</xdr:rowOff>
    </xdr:from>
    <xdr:to>
      <xdr:col>7</xdr:col>
      <xdr:colOff>31750</xdr:colOff>
      <xdr:row>82</xdr:row>
      <xdr:rowOff>86360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70485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53340</xdr:rowOff>
    </xdr:from>
    <xdr:to>
      <xdr:col>23</xdr:col>
      <xdr:colOff>184150</xdr:colOff>
      <xdr:row>83</xdr:row>
      <xdr:rowOff>154940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25400</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129,836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86360</xdr:rowOff>
    </xdr:from>
    <xdr:to>
      <xdr:col>19</xdr:col>
      <xdr:colOff>184150</xdr:colOff>
      <xdr:row>83</xdr:row>
      <xdr:rowOff>15875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635</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30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119,446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29210</xdr:rowOff>
    </xdr:from>
    <xdr:to>
      <xdr:col>15</xdr:col>
      <xdr:colOff>133350</xdr:colOff>
      <xdr:row>82</xdr:row>
      <xdr:rowOff>130810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115570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7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151130</xdr:rowOff>
    </xdr:from>
    <xdr:to>
      <xdr:col>11</xdr:col>
      <xdr:colOff>82550</xdr:colOff>
      <xdr:row>82</xdr:row>
      <xdr:rowOff>81280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66040</xdr:rowOff>
    </xdr:from>
    <xdr:ext cx="7620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24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111,515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139700</xdr:rowOff>
    </xdr:from>
    <xdr:to>
      <xdr:col>7</xdr:col>
      <xdr:colOff>31750</xdr:colOff>
      <xdr:row>82</xdr:row>
      <xdr:rowOff>69850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80010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110,692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ラスパイレス指数は、類似団体平均値より</a:t>
          </a:r>
          <a:r>
            <a:rPr kumimoji="1" lang="en-US" altLang="ja-JP" sz="1100">
              <a:latin typeface="ＭＳ Ｐゴシック"/>
              <a:ea typeface="ＭＳ Ｐゴシック"/>
            </a:rPr>
            <a:t>0.9</a:t>
          </a:r>
          <a:r>
            <a:rPr kumimoji="1" lang="ja-JP" altLang="en-US" sz="1100">
              <a:latin typeface="ＭＳ Ｐゴシック"/>
              <a:ea typeface="ＭＳ Ｐゴシック"/>
            </a:rPr>
            <a:t>ポイント低くなっている。平成</a:t>
          </a:r>
          <a:r>
            <a:rPr kumimoji="1" lang="en-US" altLang="ja-JP" sz="1100">
              <a:latin typeface="ＭＳ Ｐゴシック"/>
              <a:ea typeface="ＭＳ Ｐゴシック"/>
            </a:rPr>
            <a:t>27</a:t>
          </a:r>
          <a:r>
            <a:rPr kumimoji="1" lang="ja-JP" altLang="en-US" sz="1100">
              <a:latin typeface="ＭＳ Ｐゴシック"/>
              <a:ea typeface="ＭＳ Ｐゴシック"/>
            </a:rPr>
            <a:t>年度からは、国家公務員俸給表を基本とした給料表へ切り替え、令和</a:t>
          </a:r>
          <a:r>
            <a:rPr kumimoji="1" lang="en-US" altLang="ja-JP" sz="1100">
              <a:latin typeface="ＭＳ Ｐゴシック"/>
              <a:ea typeface="ＭＳ Ｐゴシック"/>
            </a:rPr>
            <a:t>2</a:t>
          </a:r>
          <a:r>
            <a:rPr kumimoji="1" lang="ja-JP" altLang="en-US" sz="1100">
              <a:latin typeface="ＭＳ Ｐゴシック"/>
              <a:ea typeface="ＭＳ Ｐゴシック"/>
            </a:rPr>
            <a:t>年度からは国家公務員俸給表に継ぎ足していた部分を廃止するなど給与の適正化に取り組んでいる。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93980</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430"/>
          <a:ext cx="0" cy="1226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92710</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8890</xdr:rowOff>
    </xdr:from>
    <xdr:ext cx="762000" cy="2584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4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93980</xdr:rowOff>
    </xdr:from>
    <xdr:to>
      <xdr:col>81</xdr:col>
      <xdr:colOff>133350</xdr:colOff>
      <xdr:row>81</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1905</xdr:rowOff>
    </xdr:from>
    <xdr:to>
      <xdr:col>81</xdr:col>
      <xdr:colOff>44450</xdr:colOff>
      <xdr:row>84</xdr:row>
      <xdr:rowOff>1905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037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104140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5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132080</xdr:rowOff>
    </xdr:from>
    <xdr:to>
      <xdr:col>81</xdr:col>
      <xdr:colOff>95250</xdr:colOff>
      <xdr:row>85</xdr:row>
      <xdr:rowOff>62230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113030</xdr:rowOff>
    </xdr:from>
    <xdr:to>
      <xdr:col>77</xdr:col>
      <xdr:colOff>44450</xdr:colOff>
      <xdr:row>84</xdr:row>
      <xdr:rowOff>1905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433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132080</xdr:rowOff>
    </xdr:from>
    <xdr:to>
      <xdr:col>77</xdr:col>
      <xdr:colOff>95250</xdr:colOff>
      <xdr:row>85</xdr:row>
      <xdr:rowOff>62230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46990</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113030</xdr:rowOff>
    </xdr:from>
    <xdr:to>
      <xdr:col>72</xdr:col>
      <xdr:colOff>203200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433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67310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1905</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037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203200</xdr:colOff>
      <xdr:row>85</xdr:row>
      <xdr:rowOff>102870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87630</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167640</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0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139065</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122555</xdr:rowOff>
    </xdr:from>
    <xdr:to>
      <xdr:col>77</xdr:col>
      <xdr:colOff>95250</xdr:colOff>
      <xdr:row>84</xdr:row>
      <xdr:rowOff>52705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63500</xdr:rowOff>
    </xdr:from>
    <xdr:ext cx="7366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22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62230</xdr:rowOff>
    </xdr:from>
    <xdr:to>
      <xdr:col>73</xdr:col>
      <xdr:colOff>44450</xdr:colOff>
      <xdr:row>83</xdr:row>
      <xdr:rowOff>163830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2540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143510</xdr:rowOff>
    </xdr:from>
    <xdr:ext cx="7620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122555</xdr:rowOff>
    </xdr:from>
    <xdr:to>
      <xdr:col>64</xdr:col>
      <xdr:colOff>152400</xdr:colOff>
      <xdr:row>84</xdr:row>
      <xdr:rowOff>52705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63500</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2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総務、企画部門は減少したものの、民生部門、新型コロナウイルスワクチン接種対策の強化に伴う衛生部門及び消防部門を強化したことから</a:t>
          </a:r>
          <a:r>
            <a:rPr kumimoji="1" lang="en-US" altLang="ja-JP" sz="1100">
              <a:latin typeface="ＭＳ Ｐゴシック"/>
              <a:ea typeface="ＭＳ Ｐゴシック"/>
            </a:rPr>
            <a:t>0.01</a:t>
          </a:r>
          <a:r>
            <a:rPr kumimoji="1" lang="ja-JP" altLang="en-US" sz="1100">
              <a:latin typeface="ＭＳ Ｐゴシック"/>
              <a:ea typeface="ＭＳ Ｐゴシック"/>
            </a:rPr>
            <a:t>人の増となった。</a:t>
          </a:r>
        </a:p>
        <a:p>
          <a:r>
            <a:rPr kumimoji="1" lang="ja-JP" altLang="en-US" sz="1100">
              <a:latin typeface="ＭＳ Ｐゴシック"/>
              <a:ea typeface="ＭＳ Ｐゴシック"/>
            </a:rPr>
            <a:t>　引き続き行政改革大綱に基づき、適正な定員管理及び職員配置に努める。</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6985</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535"/>
          <a:ext cx="0" cy="1444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52070</xdr:rowOff>
    </xdr:from>
    <xdr:ext cx="762000" cy="2584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93345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6985</xdr:rowOff>
    </xdr:from>
    <xdr:to>
      <xdr:col>81</xdr:col>
      <xdr:colOff>133350</xdr:colOff>
      <xdr:row>59</xdr:row>
      <xdr:rowOff>6985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89535</xdr:rowOff>
    </xdr:from>
    <xdr:to>
      <xdr:col>81</xdr:col>
      <xdr:colOff>44450</xdr:colOff>
      <xdr:row>62</xdr:row>
      <xdr:rowOff>92710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194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140335</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123825</xdr:rowOff>
    </xdr:from>
    <xdr:to>
      <xdr:col>81</xdr:col>
      <xdr:colOff>95250</xdr:colOff>
      <xdr:row>62</xdr:row>
      <xdr:rowOff>53975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54610</xdr:rowOff>
    </xdr:from>
    <xdr:to>
      <xdr:col>77</xdr:col>
      <xdr:colOff>44450</xdr:colOff>
      <xdr:row>62</xdr:row>
      <xdr:rowOff>89535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845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127000</xdr:rowOff>
    </xdr:from>
    <xdr:to>
      <xdr:col>77</xdr:col>
      <xdr:colOff>95250</xdr:colOff>
      <xdr:row>62</xdr:row>
      <xdr:rowOff>57150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67310</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20320</xdr:rowOff>
    </xdr:from>
    <xdr:to>
      <xdr:col>72</xdr:col>
      <xdr:colOff>203200</xdr:colOff>
      <xdr:row>62</xdr:row>
      <xdr:rowOff>54610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502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130810</xdr:rowOff>
    </xdr:from>
    <xdr:to>
      <xdr:col>73</xdr:col>
      <xdr:colOff>44450</xdr:colOff>
      <xdr:row>62</xdr:row>
      <xdr:rowOff>60960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71120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3175</xdr:rowOff>
    </xdr:from>
    <xdr:to>
      <xdr:col>68</xdr:col>
      <xdr:colOff>152400</xdr:colOff>
      <xdr:row>62</xdr:row>
      <xdr:rowOff>20320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330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120650</xdr:rowOff>
    </xdr:from>
    <xdr:to>
      <xdr:col>68</xdr:col>
      <xdr:colOff>203200</xdr:colOff>
      <xdr:row>62</xdr:row>
      <xdr:rowOff>50165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60325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137795</xdr:rowOff>
    </xdr:from>
    <xdr:to>
      <xdr:col>64</xdr:col>
      <xdr:colOff>152400</xdr:colOff>
      <xdr:row>62</xdr:row>
      <xdr:rowOff>67945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52705</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13970</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38735</xdr:rowOff>
    </xdr:from>
    <xdr:to>
      <xdr:col>77</xdr:col>
      <xdr:colOff>95250</xdr:colOff>
      <xdr:row>62</xdr:row>
      <xdr:rowOff>140335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125095</xdr:rowOff>
    </xdr:from>
    <xdr:ext cx="7366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54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3810</xdr:rowOff>
    </xdr:from>
    <xdr:to>
      <xdr:col>73</xdr:col>
      <xdr:colOff>44450</xdr:colOff>
      <xdr:row>62</xdr:row>
      <xdr:rowOff>105410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90170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2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55880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123825</xdr:rowOff>
    </xdr:from>
    <xdr:to>
      <xdr:col>64</xdr:col>
      <xdr:colOff>152400</xdr:colOff>
      <xdr:row>62</xdr:row>
      <xdr:rowOff>53975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64135</xdr:rowOff>
    </xdr:from>
    <xdr:ext cx="762000" cy="2584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分子となる地方債の元利償還金及び準元利償還金が減少し、分母となる標準財政規模が増加したことから、 単年度の比率は</a:t>
          </a:r>
          <a:r>
            <a:rPr kumimoji="1" lang="en-US" altLang="ja-JP" sz="1100">
              <a:latin typeface="ＭＳ Ｐゴシック"/>
              <a:ea typeface="ＭＳ Ｐゴシック"/>
            </a:rPr>
            <a:t>0.7</a:t>
          </a:r>
          <a:r>
            <a:rPr kumimoji="1" lang="ja-JP" altLang="en-US" sz="1100">
              <a:latin typeface="ＭＳ Ｐゴシック"/>
              <a:ea typeface="ＭＳ Ｐゴシック"/>
            </a:rPr>
            <a:t>ポイント改善しているが、</a:t>
          </a:r>
          <a:r>
            <a:rPr kumimoji="1" lang="en-US" altLang="ja-JP" sz="1100">
              <a:latin typeface="ＭＳ Ｐゴシック"/>
              <a:ea typeface="ＭＳ Ｐゴシック"/>
            </a:rPr>
            <a:t>3</a:t>
          </a:r>
          <a:r>
            <a:rPr kumimoji="1" lang="ja-JP" altLang="en-US" sz="1100">
              <a:latin typeface="ＭＳ Ｐゴシック"/>
              <a:ea typeface="ＭＳ Ｐゴシック"/>
            </a:rPr>
            <a:t>か年平均の実質公債費比率は</a:t>
          </a:r>
          <a:r>
            <a:rPr kumimoji="1" lang="en-US" altLang="ja-JP" sz="1100">
              <a:latin typeface="ＭＳ Ｐゴシック"/>
              <a:ea typeface="ＭＳ Ｐゴシック"/>
            </a:rPr>
            <a:t>0.2</a:t>
          </a:r>
          <a:r>
            <a:rPr kumimoji="1" lang="ja-JP" altLang="en-US" sz="1100">
              <a:latin typeface="ＭＳ Ｐゴシック"/>
              <a:ea typeface="ＭＳ Ｐゴシック"/>
            </a:rPr>
            <a:t>ポイント悪化しており、依然として類似団体より高い水準にある。</a:t>
          </a:r>
        </a:p>
        <a:p>
          <a:r>
            <a:rPr kumimoji="1" lang="ja-JP" altLang="en-US" sz="1100">
              <a:latin typeface="ＭＳ Ｐゴシック"/>
              <a:ea typeface="ＭＳ Ｐゴシック"/>
            </a:rPr>
            <a:t>　今後は、合併特例債の償還の減少が見込まれるものの、平成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年度から</a:t>
          </a:r>
          <a:r>
            <a:rPr kumimoji="1" lang="en-US" altLang="ja-JP" sz="1100">
              <a:latin typeface="ＭＳ Ｐゴシック"/>
              <a:ea typeface="ＭＳ Ｐゴシック"/>
            </a:rPr>
            <a:t>29</a:t>
          </a:r>
          <a:r>
            <a:rPr kumimoji="1" lang="ja-JP" altLang="en-US" sz="1100">
              <a:latin typeface="ＭＳ Ｐゴシック"/>
              <a:ea typeface="ＭＳ Ｐゴシック"/>
            </a:rPr>
            <a:t>年度にかけて実施した小中学校及び幼稚園空調設備設置事業に係る地方債の償還が本格化していることや、多くの施設が大規模改修等の時期を迎えることから、各種事業の必要性や緊急性を見極めるとともに、地方債の発行額を公債費の元金償還額以内に収め、公債費残高を減少させ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19685</xdr:rowOff>
    </xdr:from>
    <xdr:to>
      <xdr:col>81</xdr:col>
      <xdr:colOff>44450</xdr:colOff>
      <xdr:row>44</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1885"/>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125730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153670</xdr:rowOff>
    </xdr:from>
    <xdr:to>
      <xdr:col>81</xdr:col>
      <xdr:colOff>133350</xdr:colOff>
      <xdr:row>44</xdr:row>
      <xdr:rowOff>153670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106045</xdr:rowOff>
    </xdr:from>
    <xdr:ext cx="762000" cy="25908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19685</xdr:rowOff>
    </xdr:from>
    <xdr:to>
      <xdr:col>81</xdr:col>
      <xdr:colOff>133350</xdr:colOff>
      <xdr:row>36</xdr:row>
      <xdr:rowOff>19685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138430</xdr:rowOff>
    </xdr:from>
    <xdr:to>
      <xdr:col>81</xdr:col>
      <xdr:colOff>44450</xdr:colOff>
      <xdr:row>40</xdr:row>
      <xdr:rowOff>161290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964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160655</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144145</xdr:rowOff>
    </xdr:from>
    <xdr:to>
      <xdr:col>81</xdr:col>
      <xdr:colOff>95250</xdr:colOff>
      <xdr:row>40</xdr:row>
      <xdr:rowOff>74930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138430</xdr:rowOff>
    </xdr:from>
    <xdr:to>
      <xdr:col>77</xdr:col>
      <xdr:colOff>44450</xdr:colOff>
      <xdr:row>41</xdr:row>
      <xdr:rowOff>12700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964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121285</xdr:rowOff>
    </xdr:from>
    <xdr:to>
      <xdr:col>77</xdr:col>
      <xdr:colOff>95250</xdr:colOff>
      <xdr:row>40</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61595</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12700</xdr:rowOff>
    </xdr:from>
    <xdr:to>
      <xdr:col>72</xdr:col>
      <xdr:colOff>203200</xdr:colOff>
      <xdr:row>41</xdr:row>
      <xdr:rowOff>116205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421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132715</xdr:rowOff>
    </xdr:from>
    <xdr:to>
      <xdr:col>73</xdr:col>
      <xdr:colOff>44450</xdr:colOff>
      <xdr:row>40</xdr:row>
      <xdr:rowOff>63500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73025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116205</xdr:rowOff>
    </xdr:from>
    <xdr:to>
      <xdr:col>68</xdr:col>
      <xdr:colOff>152400</xdr:colOff>
      <xdr:row>42</xdr:row>
      <xdr:rowOff>128905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4565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132715</xdr:rowOff>
    </xdr:from>
    <xdr:to>
      <xdr:col>68</xdr:col>
      <xdr:colOff>203200</xdr:colOff>
      <xdr:row>40</xdr:row>
      <xdr:rowOff>63500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73025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144145</xdr:rowOff>
    </xdr:from>
    <xdr:to>
      <xdr:col>64</xdr:col>
      <xdr:colOff>152400</xdr:colOff>
      <xdr:row>40</xdr:row>
      <xdr:rowOff>74930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84455</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110490</xdr:rowOff>
    </xdr:from>
    <xdr:to>
      <xdr:col>81</xdr:col>
      <xdr:colOff>95250</xdr:colOff>
      <xdr:row>41</xdr:row>
      <xdr:rowOff>40640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82550</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4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87630</xdr:rowOff>
    </xdr:from>
    <xdr:to>
      <xdr:col>77</xdr:col>
      <xdr:colOff>95250</xdr:colOff>
      <xdr:row>41</xdr:row>
      <xdr:rowOff>17780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2540</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31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133350</xdr:rowOff>
    </xdr:from>
    <xdr:to>
      <xdr:col>73</xdr:col>
      <xdr:colOff>44450</xdr:colOff>
      <xdr:row>41</xdr:row>
      <xdr:rowOff>63500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48895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65405</xdr:rowOff>
    </xdr:from>
    <xdr:to>
      <xdr:col>68</xdr:col>
      <xdr:colOff>203200</xdr:colOff>
      <xdr:row>41</xdr:row>
      <xdr:rowOff>167005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151765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78105</xdr:rowOff>
    </xdr:from>
    <xdr:to>
      <xdr:col>64</xdr:col>
      <xdr:colOff>152400</xdr:colOff>
      <xdr:row>43</xdr:row>
      <xdr:rowOff>8255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164465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分子となる地方債現在高などの将来負担額がいずれも減少したことに加え、分母となる標準財政規模が増加したことから、将来負担比率は前年度比で</a:t>
          </a:r>
          <a:r>
            <a:rPr kumimoji="1" lang="en-US" altLang="ja-JP" sz="1100">
              <a:latin typeface="ＭＳ Ｐゴシック"/>
              <a:ea typeface="ＭＳ Ｐゴシック"/>
            </a:rPr>
            <a:t>6.6</a:t>
          </a:r>
          <a:r>
            <a:rPr kumimoji="1" lang="ja-JP" altLang="en-US" sz="1100">
              <a:latin typeface="ＭＳ Ｐゴシック"/>
              <a:ea typeface="ＭＳ Ｐゴシック"/>
            </a:rPr>
            <a:t>ポイント改善したが、依然として類似団体より高い水準にある。</a:t>
          </a:r>
        </a:p>
        <a:p>
          <a:r>
            <a:rPr kumimoji="1" lang="ja-JP" altLang="en-US" sz="1100">
              <a:latin typeface="ＭＳ Ｐゴシック"/>
              <a:ea typeface="ＭＳ Ｐゴシック"/>
            </a:rPr>
            <a:t>　今後は、多くの施設が大規模改修等の時期を迎えることから、地方債の発行額を公債費の元金償還額以内に収め、将来負担を減少させるとともに、将来負担の抑制に資する財政調整基金の増強に努める。</a:t>
          </a:r>
        </a:p>
      </xdr:txBody>
    </xdr:sp>
    <xdr:clientData/>
  </xdr:twoCellAnchor>
  <xdr:oneCellAnchor>
    <xdr:from>
      <xdr:col>61</xdr:col>
      <xdr:colOff>6350</xdr:colOff>
      <xdr:row>10</xdr:row>
      <xdr:rowOff>63500</xdr:rowOff>
    </xdr:from>
    <xdr:ext cx="298450" cy="22479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113030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305"/>
          <a:ext cx="0" cy="1571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85090</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113030</xdr:rowOff>
    </xdr:from>
    <xdr:to>
      <xdr:col>81</xdr:col>
      <xdr:colOff>133350</xdr:colOff>
      <xdr:row>22</xdr:row>
      <xdr:rowOff>113030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144145</xdr:rowOff>
    </xdr:from>
    <xdr:to>
      <xdr:col>81</xdr:col>
      <xdr:colOff>44450</xdr:colOff>
      <xdr:row>15</xdr:row>
      <xdr:rowOff>86360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4444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136525</xdr:rowOff>
    </xdr:from>
    <xdr:ext cx="762000" cy="2584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9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120650</xdr:rowOff>
    </xdr:from>
    <xdr:to>
      <xdr:col>81</xdr:col>
      <xdr:colOff>95250</xdr:colOff>
      <xdr:row>14</xdr:row>
      <xdr:rowOff>50165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86360</xdr:rowOff>
    </xdr:from>
    <xdr:to>
      <xdr:col>77</xdr:col>
      <xdr:colOff>44450</xdr:colOff>
      <xdr:row>15</xdr:row>
      <xdr:rowOff>135890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6581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156210</xdr:rowOff>
    </xdr:from>
    <xdr:to>
      <xdr:col>77</xdr:col>
      <xdr:colOff>95250</xdr:colOff>
      <xdr:row>14</xdr:row>
      <xdr:rowOff>86360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96520</xdr:rowOff>
    </xdr:from>
    <xdr:ext cx="7366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135890</xdr:rowOff>
    </xdr:from>
    <xdr:to>
      <xdr:col>72</xdr:col>
      <xdr:colOff>203200</xdr:colOff>
      <xdr:row>16</xdr:row>
      <xdr:rowOff>33655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076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55245</xdr:rowOff>
    </xdr:from>
    <xdr:to>
      <xdr:col>73</xdr:col>
      <xdr:colOff>44450</xdr:colOff>
      <xdr:row>14</xdr:row>
      <xdr:rowOff>156845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167005</xdr:rowOff>
    </xdr:from>
    <xdr:ext cx="762000" cy="2584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33655</xdr:rowOff>
    </xdr:from>
    <xdr:to>
      <xdr:col>68</xdr:col>
      <xdr:colOff>152400</xdr:colOff>
      <xdr:row>18</xdr:row>
      <xdr:rowOff>26670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76855"/>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70485</xdr:rowOff>
    </xdr:from>
    <xdr:to>
      <xdr:col>68</xdr:col>
      <xdr:colOff>203200</xdr:colOff>
      <xdr:row>15</xdr:row>
      <xdr:rowOff>635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10795</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161925</xdr:rowOff>
    </xdr:from>
    <xdr:to>
      <xdr:col>64</xdr:col>
      <xdr:colOff>152400</xdr:colOff>
      <xdr:row>15</xdr:row>
      <xdr:rowOff>92075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102235</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93345</xdr:rowOff>
    </xdr:from>
    <xdr:to>
      <xdr:col>81</xdr:col>
      <xdr:colOff>95250</xdr:colOff>
      <xdr:row>15</xdr:row>
      <xdr:rowOff>23495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65405</xdr:rowOff>
    </xdr:from>
    <xdr:ext cx="762000" cy="2584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65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35560</xdr:rowOff>
    </xdr:from>
    <xdr:to>
      <xdr:col>77</xdr:col>
      <xdr:colOff>95250</xdr:colOff>
      <xdr:row>15</xdr:row>
      <xdr:rowOff>137160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121920</xdr:rowOff>
    </xdr:from>
    <xdr:ext cx="7366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93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85090</xdr:rowOff>
    </xdr:from>
    <xdr:to>
      <xdr:col>73</xdr:col>
      <xdr:colOff>44450</xdr:colOff>
      <xdr:row>16</xdr:row>
      <xdr:rowOff>15240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154940</xdr:rowOff>
    </xdr:from>
    <xdr:to>
      <xdr:col>68</xdr:col>
      <xdr:colOff>203200</xdr:colOff>
      <xdr:row>16</xdr:row>
      <xdr:rowOff>84455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72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69215</xdr:rowOff>
    </xdr:from>
    <xdr:ext cx="762000"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81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147320</xdr:rowOff>
    </xdr:from>
    <xdr:to>
      <xdr:col>64</xdr:col>
      <xdr:colOff>152400</xdr:colOff>
      <xdr:row>18</xdr:row>
      <xdr:rowOff>77470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62230</xdr:rowOff>
    </xdr:from>
    <xdr:ext cx="762000" cy="259080"/>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153,807
150,052
103.55
64,128,997
61,109,674
2,209,848
32,928,690
44,291,282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13.4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経常収支比率は、類似団体と比べて若干低い水準にあるが、これは、行政改革大綱実施計画に基づく職員削減計画を推進してきたことに加え、ここ数年の退職者の増に伴う職員の若返りが要因となっている。</a:t>
          </a:r>
        </a:p>
        <a:p>
          <a:r>
            <a:rPr kumimoji="1" lang="ja-JP" altLang="en-US" sz="1100">
              <a:latin typeface="ＭＳ Ｐゴシック"/>
              <a:ea typeface="ＭＳ Ｐゴシック"/>
            </a:rPr>
            <a:t>　地域手当は、平成</a:t>
          </a:r>
          <a:r>
            <a:rPr kumimoji="1" lang="en-US" altLang="ja-JP" sz="1100">
              <a:latin typeface="ＭＳ Ｐゴシック"/>
              <a:ea typeface="ＭＳ Ｐゴシック"/>
            </a:rPr>
            <a:t>19</a:t>
          </a:r>
          <a:r>
            <a:rPr kumimoji="1" lang="ja-JP" altLang="en-US" sz="1100">
              <a:latin typeface="ＭＳ Ｐゴシック"/>
              <a:ea typeface="ＭＳ Ｐゴシック"/>
            </a:rPr>
            <a:t>年度</a:t>
          </a:r>
          <a:r>
            <a:rPr kumimoji="1" lang="en-US" altLang="ja-JP" sz="1100">
              <a:latin typeface="ＭＳ Ｐゴシック"/>
              <a:ea typeface="ＭＳ Ｐゴシック"/>
            </a:rPr>
            <a:t>8</a:t>
          </a:r>
          <a:r>
            <a:rPr kumimoji="1" lang="ja-JP" altLang="en-US" sz="1100">
              <a:latin typeface="ＭＳ Ｐゴシック"/>
              <a:ea typeface="ＭＳ Ｐゴシック"/>
            </a:rPr>
            <a:t>％だった支給率を段階的に引き下げ、</a:t>
          </a:r>
          <a:r>
            <a:rPr kumimoji="1" lang="en-US" altLang="ja-JP" sz="1100">
              <a:latin typeface="ＭＳ Ｐゴシック"/>
              <a:ea typeface="ＭＳ Ｐゴシック"/>
            </a:rPr>
            <a:t>22</a:t>
          </a:r>
          <a:r>
            <a:rPr kumimoji="1" lang="ja-JP" altLang="en-US" sz="1100">
              <a:latin typeface="ＭＳ Ｐゴシック"/>
              <a:ea typeface="ＭＳ Ｐゴシック"/>
            </a:rPr>
            <a:t>年度からは</a:t>
          </a:r>
          <a:r>
            <a:rPr kumimoji="1" lang="en-US" altLang="ja-JP" sz="1100">
              <a:latin typeface="ＭＳ Ｐゴシック"/>
              <a:ea typeface="ＭＳ Ｐゴシック"/>
            </a:rPr>
            <a:t>3</a:t>
          </a:r>
          <a:r>
            <a:rPr kumimoji="1" lang="ja-JP" altLang="en-US" sz="1100">
              <a:latin typeface="ＭＳ Ｐゴシック"/>
              <a:ea typeface="ＭＳ Ｐゴシック"/>
            </a:rPr>
            <a:t>％としていたが、国基準の引上げにより</a:t>
          </a:r>
          <a:r>
            <a:rPr kumimoji="1" lang="en-US" altLang="ja-JP" sz="1100">
              <a:latin typeface="ＭＳ Ｐゴシック"/>
              <a:ea typeface="ＭＳ Ｐゴシック"/>
            </a:rPr>
            <a:t>27</a:t>
          </a:r>
          <a:r>
            <a:rPr kumimoji="1" lang="ja-JP" altLang="en-US" sz="1100">
              <a:latin typeface="ＭＳ Ｐゴシック"/>
              <a:ea typeface="ＭＳ Ｐゴシック"/>
            </a:rPr>
            <a:t>年度は</a:t>
          </a:r>
          <a:r>
            <a:rPr kumimoji="1" lang="en-US" altLang="ja-JP" sz="1100">
              <a:latin typeface="ＭＳ Ｐゴシック"/>
              <a:ea typeface="ＭＳ Ｐゴシック"/>
            </a:rPr>
            <a:t>5</a:t>
          </a:r>
          <a:r>
            <a:rPr kumimoji="1" lang="ja-JP" altLang="en-US" sz="1100">
              <a:latin typeface="ＭＳ Ｐゴシック"/>
              <a:ea typeface="ＭＳ Ｐゴシック"/>
            </a:rPr>
            <a:t>％、</a:t>
          </a:r>
          <a:r>
            <a:rPr kumimoji="1" lang="en-US" altLang="ja-JP" sz="1100">
              <a:latin typeface="ＭＳ Ｐゴシック"/>
              <a:ea typeface="ＭＳ Ｐゴシック"/>
            </a:rPr>
            <a:t>28</a:t>
          </a:r>
          <a:r>
            <a:rPr kumimoji="1" lang="ja-JP" altLang="en-US" sz="1100">
              <a:latin typeface="ＭＳ Ｐゴシック"/>
              <a:ea typeface="ＭＳ Ｐゴシック"/>
            </a:rPr>
            <a:t>年度以降</a:t>
          </a:r>
          <a:r>
            <a:rPr kumimoji="1" lang="en-US" altLang="ja-JP" sz="1100">
              <a:latin typeface="ＭＳ Ｐゴシック"/>
              <a:ea typeface="ＭＳ Ｐゴシック"/>
            </a:rPr>
            <a:t>6</a:t>
          </a:r>
          <a:r>
            <a:rPr kumimoji="1" lang="ja-JP" altLang="en-US" sz="1100">
              <a:latin typeface="ＭＳ Ｐゴシック"/>
              <a:ea typeface="ＭＳ Ｐゴシック"/>
            </a:rPr>
            <a:t>％としている。国の俸給表を基本とした給料表への切替えや、令和</a:t>
          </a:r>
          <a:r>
            <a:rPr kumimoji="1" lang="en-US" altLang="ja-JP" sz="1100">
              <a:latin typeface="ＭＳ Ｐゴシック"/>
              <a:ea typeface="ＭＳ Ｐゴシック"/>
            </a:rPr>
            <a:t>2</a:t>
          </a:r>
          <a:r>
            <a:rPr kumimoji="1" lang="ja-JP" altLang="en-US" sz="1100">
              <a:latin typeface="ＭＳ Ｐゴシック"/>
              <a:ea typeface="ＭＳ Ｐゴシック"/>
            </a:rPr>
            <a:t>年度から国の俸給表に継ぎ足しをしていた部分を廃止するなど給与の適正化に取り組んでいる。</a:t>
          </a: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84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147320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17780</xdr:rowOff>
    </xdr:from>
    <xdr:ext cx="735965" cy="2584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77470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143510</xdr:rowOff>
    </xdr:from>
    <xdr:ext cx="762000" cy="2584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107950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151130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168910</xdr:rowOff>
    </xdr:from>
    <xdr:ext cx="76136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5080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7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35560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07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138430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168910</xdr:rowOff>
    </xdr:from>
    <xdr:ext cx="76136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6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143510</xdr:rowOff>
    </xdr:from>
    <xdr:ext cx="76136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物件費に係る経常収支比率は、類似団体と比べて高い水準にあるが、これは行政改革大綱実施計画に基づき民間活力の有効活用を推進していること、備品等の更新の際に予算の平均化を図るためリースとしているケースが多いことなどが要因となっている。</a:t>
          </a:r>
        </a:p>
        <a:p>
          <a:r>
            <a:rPr kumimoji="1" lang="ja-JP" altLang="en-US" sz="1100">
              <a:latin typeface="ＭＳ Ｐゴシック"/>
              <a:ea typeface="ＭＳ Ｐゴシック"/>
            </a:rPr>
            <a:t>　民間活力の有効活用は、人件費の抑制につながるとともに、効率化が図れることから今後も推進し、併せてゼロベースでの全事業見直しにより需用費等の経常経費の削減に努める。</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84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87630</xdr:rowOff>
    </xdr:from>
    <xdr:ext cx="762000" cy="2584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77470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083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16510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921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119380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138430</xdr:rowOff>
    </xdr:from>
    <xdr:to>
      <xdr:col>73</xdr:col>
      <xdr:colOff>180975</xdr:colOff>
      <xdr:row>18</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53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142240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115570</xdr:rowOff>
    </xdr:from>
    <xdr:to>
      <xdr:col>69</xdr:col>
      <xdr:colOff>92075</xdr:colOff>
      <xdr:row>17</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30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119380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86360</xdr:rowOff>
    </xdr:from>
    <xdr:ext cx="762000" cy="2584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113030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2540</xdr:rowOff>
    </xdr:from>
    <xdr:ext cx="76136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88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151130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扶助費に係る経常収支比率は、私立保育所等施設型給付費、生活保護費、子ども医療費助成金などの増により分子となる一般財源充当経常経費が</a:t>
          </a:r>
          <a:r>
            <a:rPr kumimoji="1" lang="en-US" altLang="ja-JP" sz="1100">
              <a:latin typeface="ＭＳ Ｐゴシック"/>
              <a:ea typeface="ＭＳ Ｐゴシック"/>
            </a:rPr>
            <a:t>7.1</a:t>
          </a:r>
          <a:r>
            <a:rPr kumimoji="1" lang="ja-JP" altLang="en-US" sz="1100">
              <a:latin typeface="ＭＳ Ｐゴシック"/>
              <a:ea typeface="ＭＳ Ｐゴシック"/>
            </a:rPr>
            <a:t>％の増となったものの、分母となる経常一般財源が</a:t>
          </a:r>
          <a:r>
            <a:rPr kumimoji="1" lang="en-US" altLang="ja-JP" sz="1100">
              <a:latin typeface="ＭＳ Ｐゴシック"/>
              <a:ea typeface="ＭＳ Ｐゴシック"/>
            </a:rPr>
            <a:t>6.6</a:t>
          </a:r>
          <a:r>
            <a:rPr kumimoji="1" lang="ja-JP" altLang="en-US" sz="1100">
              <a:latin typeface="ＭＳ Ｐゴシック"/>
              <a:ea typeface="ＭＳ Ｐゴシック"/>
            </a:rPr>
            <a:t>％の増となったことから、前年度と同ポイントとなっている。</a:t>
          </a:r>
        </a:p>
        <a:p>
          <a:r>
            <a:rPr kumimoji="1" lang="ja-JP" altLang="en-US" sz="1100">
              <a:latin typeface="ＭＳ Ｐゴシック"/>
              <a:ea typeface="ＭＳ Ｐゴシック"/>
            </a:rPr>
            <a:t>　今後も高齢化の進展、幼児教育・保育の無償化等により社会保障関係経費の増加が見込まれることから、引き続き給付の適正化、ゼロベースでの事業見直し等を実施し、真に必要な給付に努める。</a:t>
          </a:r>
        </a:p>
      </xdr:txBody>
    </xdr:sp>
    <xdr:clientData/>
  </xdr:twoCellAnchor>
  <xdr:oneCellAnchor>
    <xdr:from>
      <xdr:col>3</xdr:col>
      <xdr:colOff>123825</xdr:colOff>
      <xdr:row>49</xdr:row>
      <xdr:rowOff>107950</xdr:rowOff>
    </xdr:from>
    <xdr:ext cx="29781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137160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60960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56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16510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568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54610</xdr:rowOff>
    </xdr:from>
    <xdr:ext cx="735965" cy="2584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69850</xdr:rowOff>
    </xdr:from>
    <xdr:to>
      <xdr:col>15</xdr:col>
      <xdr:colOff>98425</xdr:colOff>
      <xdr:row>59</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1395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31750</xdr:rowOff>
    </xdr:from>
    <xdr:to>
      <xdr:col>11</xdr:col>
      <xdr:colOff>9525</xdr:colOff>
      <xdr:row>58</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75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73660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105410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48260</xdr:rowOff>
    </xdr:from>
    <xdr:ext cx="7359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105410</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67310</xdr:rowOff>
    </xdr:from>
    <xdr:ext cx="7613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1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その他に係る経常収支比率は、主に維持補修費と特別会計への繰出金であるが、維持補修費、繰出金ともに増加したものの、分母となる経常一般財源の増加がそれを上回ったことから、前年度と比べ減少している。　　　　</a:t>
          </a:r>
        </a:p>
        <a:p>
          <a:r>
            <a:rPr kumimoji="1" lang="ja-JP" altLang="en-US" sz="1100">
              <a:latin typeface="ＭＳ Ｐゴシック"/>
              <a:ea typeface="ＭＳ Ｐゴシック"/>
            </a:rPr>
            <a:t>　しかしながら、高齢化により医療関連特別会計への繰出金は年々増加傾向にあることから、引き続き繰出基準に基づく適正な繰出しを行う。</a:t>
          </a:r>
        </a:p>
      </xdr:txBody>
    </xdr:sp>
    <xdr:clientData/>
  </xdr:twoCellAnchor>
  <xdr:oneCellAnchor>
    <xdr:from>
      <xdr:col>62</xdr:col>
      <xdr:colOff>6350</xdr:colOff>
      <xdr:row>49</xdr:row>
      <xdr:rowOff>107950</xdr:rowOff>
    </xdr:from>
    <xdr:ext cx="29781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148590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34290</xdr:rowOff>
    </xdr:from>
    <xdr:ext cx="76200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034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63500</xdr:rowOff>
    </xdr:from>
    <xdr:ext cx="762000" cy="2584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94900"/>
          <a:ext cx="88900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158750</xdr:rowOff>
    </xdr:from>
    <xdr:ext cx="7366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149860</xdr:rowOff>
    </xdr:from>
    <xdr:to>
      <xdr:col>73</xdr:col>
      <xdr:colOff>180975</xdr:colOff>
      <xdr:row>61</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4368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58420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149860</xdr:rowOff>
    </xdr:from>
    <xdr:to>
      <xdr:col>69</xdr:col>
      <xdr:colOff>92075</xdr:colOff>
      <xdr:row>61</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368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73660</xdr:rowOff>
    </xdr:from>
    <xdr:ext cx="76136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17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58420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96520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111760</xdr:rowOff>
    </xdr:from>
    <xdr:ext cx="736600" cy="2584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12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13970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7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59690</xdr:rowOff>
    </xdr:from>
    <xdr:ext cx="76136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18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13970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7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補助費等に係る経常収支比率は、類似団体と比べてかなり低い水準にあるが、これは各種団体への補助金支出が要因の一つとなっている。</a:t>
          </a:r>
        </a:p>
        <a:p>
          <a:r>
            <a:rPr kumimoji="1" lang="ja-JP" altLang="en-US" sz="1100">
              <a:latin typeface="ＭＳ Ｐゴシック"/>
              <a:ea typeface="ＭＳ Ｐゴシック"/>
            </a:rPr>
            <a:t>　これまでも交付に一定の基準を設け、公平・公正な審査、執行等に努めてきたが、平成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年度からは補助金等交付規則を全部改正し、精算・返納の規定を盛り込むなど、更なる適正性の確保を図っている。</a:t>
          </a:r>
        </a:p>
      </xdr:txBody>
    </xdr:sp>
    <xdr:clientData/>
  </xdr:twoCellAnchor>
  <xdr:oneCellAnchor>
    <xdr:from>
      <xdr:col>62</xdr:col>
      <xdr:colOff>6350</xdr:colOff>
      <xdr:row>29</xdr:row>
      <xdr:rowOff>107950</xdr:rowOff>
    </xdr:from>
    <xdr:ext cx="297815"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7365" cy="25908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736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736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154940</xdr:rowOff>
    </xdr:from>
    <xdr:to>
      <xdr:col>82</xdr:col>
      <xdr:colOff>107950</xdr:colOff>
      <xdr:row>41</xdr:row>
      <xdr:rowOff>124460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134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96520</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196850</xdr:colOff>
      <xdr:row>41</xdr:row>
      <xdr:rowOff>124460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69215</xdr:rowOff>
    </xdr:from>
    <xdr:ext cx="762000" cy="25908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154940</xdr:rowOff>
    </xdr:from>
    <xdr:to>
      <xdr:col>82</xdr:col>
      <xdr:colOff>196850</xdr:colOff>
      <xdr:row>32</xdr:row>
      <xdr:rowOff>154940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102235</xdr:rowOff>
    </xdr:from>
    <xdr:to>
      <xdr:col>82</xdr:col>
      <xdr:colOff>107950</xdr:colOff>
      <xdr:row>33</xdr:row>
      <xdr:rowOff>124460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7600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31750</xdr:rowOff>
    </xdr:from>
    <xdr:ext cx="762000" cy="2584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3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59690</xdr:rowOff>
    </xdr:from>
    <xdr:to>
      <xdr:col>82</xdr:col>
      <xdr:colOff>158750</xdr:colOff>
      <xdr:row>36</xdr:row>
      <xdr:rowOff>161290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78105</xdr:rowOff>
    </xdr:from>
    <xdr:to>
      <xdr:col>78</xdr:col>
      <xdr:colOff>69850</xdr:colOff>
      <xdr:row>33</xdr:row>
      <xdr:rowOff>124460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56450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81915</xdr:rowOff>
    </xdr:from>
    <xdr:to>
      <xdr:col>78</xdr:col>
      <xdr:colOff>120650</xdr:colOff>
      <xdr:row>37</xdr:row>
      <xdr:rowOff>12065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168275</xdr:rowOff>
    </xdr:from>
    <xdr:ext cx="736600" cy="2584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32</xdr:row>
      <xdr:rowOff>67310</xdr:rowOff>
    </xdr:from>
    <xdr:to>
      <xdr:col>73</xdr:col>
      <xdr:colOff>180975</xdr:colOff>
      <xdr:row>32</xdr:row>
      <xdr:rowOff>78105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553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135255</xdr:rowOff>
    </xdr:from>
    <xdr:ext cx="762000" cy="2584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32</xdr:row>
      <xdr:rowOff>67310</xdr:rowOff>
    </xdr:from>
    <xdr:to>
      <xdr:col>69</xdr:col>
      <xdr:colOff>92075</xdr:colOff>
      <xdr:row>32</xdr:row>
      <xdr:rowOff>67310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553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124460</xdr:rowOff>
    </xdr:from>
    <xdr:ext cx="76136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154940</xdr:rowOff>
    </xdr:from>
    <xdr:to>
      <xdr:col>65</xdr:col>
      <xdr:colOff>53975</xdr:colOff>
      <xdr:row>36</xdr:row>
      <xdr:rowOff>85090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69850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33</xdr:row>
      <xdr:rowOff>52070</xdr:rowOff>
    </xdr:from>
    <xdr:to>
      <xdr:col>82</xdr:col>
      <xdr:colOff>158750</xdr:colOff>
      <xdr:row>33</xdr:row>
      <xdr:rowOff>153035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132080</xdr:rowOff>
    </xdr:from>
    <xdr:ext cx="762000" cy="2584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18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73660</xdr:rowOff>
    </xdr:from>
    <xdr:to>
      <xdr:col>78</xdr:col>
      <xdr:colOff>120650</xdr:colOff>
      <xdr:row>34</xdr:row>
      <xdr:rowOff>3810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13970</xdr:rowOff>
    </xdr:from>
    <xdr:ext cx="7366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0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32</xdr:row>
      <xdr:rowOff>27305</xdr:rowOff>
    </xdr:from>
    <xdr:to>
      <xdr:col>74</xdr:col>
      <xdr:colOff>31750</xdr:colOff>
      <xdr:row>32</xdr:row>
      <xdr:rowOff>128905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139065</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282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32</xdr:row>
      <xdr:rowOff>16510</xdr:rowOff>
    </xdr:from>
    <xdr:to>
      <xdr:col>69</xdr:col>
      <xdr:colOff>142875</xdr:colOff>
      <xdr:row>32</xdr:row>
      <xdr:rowOff>118110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128270</xdr:rowOff>
    </xdr:from>
    <xdr:ext cx="76136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271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16510</xdr:rowOff>
    </xdr:from>
    <xdr:to>
      <xdr:col>65</xdr:col>
      <xdr:colOff>53975</xdr:colOff>
      <xdr:row>32</xdr:row>
      <xdr:rowOff>118110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128270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27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公債費に係る経常収支比率は、類似団体と比べて高い水準にあるが、これは合併時に決定した新市建設計画に基づき、合併特例債を有効活用してきたことが要因となっている。</a:t>
          </a:r>
        </a:p>
        <a:p>
          <a:r>
            <a:rPr kumimoji="1" lang="ja-JP" altLang="en-US" sz="1100">
              <a:latin typeface="ＭＳ Ｐゴシック"/>
              <a:ea typeface="ＭＳ Ｐゴシック"/>
            </a:rPr>
            <a:t>　今後は、合併特例債の償還の減少が見込まれるものの、臨時財政対策債の増加に加え、平成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年度から</a:t>
          </a:r>
          <a:r>
            <a:rPr kumimoji="1" lang="en-US" altLang="ja-JP" sz="1100">
              <a:latin typeface="ＭＳ Ｐゴシック"/>
              <a:ea typeface="ＭＳ Ｐゴシック"/>
            </a:rPr>
            <a:t>29</a:t>
          </a:r>
          <a:r>
            <a:rPr kumimoji="1" lang="ja-JP" altLang="en-US" sz="1100">
              <a:latin typeface="ＭＳ Ｐゴシック"/>
              <a:ea typeface="ＭＳ Ｐゴシック"/>
            </a:rPr>
            <a:t>年度にかけて実施した小中学校及び幼稚園空調設備設置事業に係る地方債の償還が本格化していることから、各種事業の必要性や緊急性を見極めるとともに、地方債の発行額を公債費の元金償還額以内に収め、将来負担を減少させる。</a:t>
          </a:r>
        </a:p>
      </xdr:txBody>
    </xdr:sp>
    <xdr:clientData/>
  </xdr:twoCellAnchor>
  <xdr:oneCellAnchor>
    <xdr:from>
      <xdr:col>3</xdr:col>
      <xdr:colOff>123825</xdr:colOff>
      <xdr:row>69</xdr:row>
      <xdr:rowOff>107950</xdr:rowOff>
    </xdr:from>
    <xdr:ext cx="297815"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736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7365" cy="2584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7365" cy="2584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7365"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7365" cy="2584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7365"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37465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9525</xdr:rowOff>
    </xdr:from>
    <xdr:ext cx="762000" cy="2584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37465</xdr:rowOff>
    </xdr:from>
    <xdr:to>
      <xdr:col>24</xdr:col>
      <xdr:colOff>114300</xdr:colOff>
      <xdr:row>81</xdr:row>
      <xdr:rowOff>37465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84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146685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5438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161290</xdr:rowOff>
    </xdr:from>
    <xdr:ext cx="762000" cy="25908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2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120650</xdr:rowOff>
    </xdr:from>
    <xdr:to>
      <xdr:col>19</xdr:col>
      <xdr:colOff>187325</xdr:colOff>
      <xdr:row>78</xdr:row>
      <xdr:rowOff>146685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937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130810</xdr:rowOff>
    </xdr:from>
    <xdr:ext cx="73596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9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94615</xdr:rowOff>
    </xdr:from>
    <xdr:to>
      <xdr:col>15</xdr:col>
      <xdr:colOff>98425</xdr:colOff>
      <xdr:row>78</xdr:row>
      <xdr:rowOff>120650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4677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58420</xdr:rowOff>
    </xdr:from>
    <xdr:to>
      <xdr:col>15</xdr:col>
      <xdr:colOff>149225</xdr:colOff>
      <xdr:row>77</xdr:row>
      <xdr:rowOff>160020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170180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94615</xdr:rowOff>
    </xdr:from>
    <xdr:to>
      <xdr:col>11</xdr:col>
      <xdr:colOff>9525</xdr:colOff>
      <xdr:row>78</xdr:row>
      <xdr:rowOff>159385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677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58420</xdr:rowOff>
    </xdr:from>
    <xdr:to>
      <xdr:col>11</xdr:col>
      <xdr:colOff>60325</xdr:colOff>
      <xdr:row>77</xdr:row>
      <xdr:rowOff>160020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170180</xdr:rowOff>
    </xdr:from>
    <xdr:ext cx="76136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8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58420</xdr:rowOff>
    </xdr:from>
    <xdr:to>
      <xdr:col>6</xdr:col>
      <xdr:colOff>171450</xdr:colOff>
      <xdr:row>77</xdr:row>
      <xdr:rowOff>160020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170180</xdr:rowOff>
    </xdr:from>
    <xdr:ext cx="76136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2540</xdr:rowOff>
    </xdr:from>
    <xdr:ext cx="762000" cy="25908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95885</xdr:rowOff>
    </xdr:from>
    <xdr:to>
      <xdr:col>20</xdr:col>
      <xdr:colOff>38100</xdr:colOff>
      <xdr:row>79</xdr:row>
      <xdr:rowOff>26035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10795</xdr:rowOff>
    </xdr:from>
    <xdr:ext cx="735965" cy="2584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553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69850</xdr:rowOff>
    </xdr:from>
    <xdr:to>
      <xdr:col>15</xdr:col>
      <xdr:colOff>149225</xdr:colOff>
      <xdr:row>78</xdr:row>
      <xdr:rowOff>171450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156210</xdr:rowOff>
    </xdr:from>
    <xdr:ext cx="762000" cy="2584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29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43815</xdr:rowOff>
    </xdr:from>
    <xdr:to>
      <xdr:col>11</xdr:col>
      <xdr:colOff>60325</xdr:colOff>
      <xdr:row>78</xdr:row>
      <xdr:rowOff>145415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130175</xdr:rowOff>
    </xdr:from>
    <xdr:ext cx="76136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03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109220</xdr:rowOff>
    </xdr:from>
    <xdr:to>
      <xdr:col>6</xdr:col>
      <xdr:colOff>171450</xdr:colOff>
      <xdr:row>79</xdr:row>
      <xdr:rowOff>38735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23495</xdr:rowOff>
    </xdr:from>
    <xdr:ext cx="761365"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68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に係る経常収支比率は、扶助費の増、人件費の増等により分子となる一般財源充当経常経費が増加したものの、分母となる経常一般財源の増加がそれを上回ったことから、前年度と比べ減少している。</a:t>
          </a:r>
        </a:p>
        <a:p>
          <a:r>
            <a:rPr kumimoji="1" lang="ja-JP" altLang="en-US" sz="1100">
              <a:latin typeface="ＭＳ Ｐゴシック"/>
              <a:ea typeface="ＭＳ Ｐゴシック"/>
            </a:rPr>
            <a:t>　しかしながら、今後も扶助費を始めとした義務的経費の増加が見込まれることから、更なる行政改革の推進やゼロベースでの全事業見直しによる経常経費の削減に努めるとともに、市税等の徴収率向上や新たな財源確保に取り組み、経常一般財源の確保を図る。</a:t>
          </a:r>
        </a:p>
      </xdr:txBody>
    </xdr:sp>
    <xdr:clientData/>
  </xdr:twoCellAnchor>
  <xdr:oneCellAnchor>
    <xdr:from>
      <xdr:col>62</xdr:col>
      <xdr:colOff>6350</xdr:colOff>
      <xdr:row>69</xdr:row>
      <xdr:rowOff>107950</xdr:rowOff>
    </xdr:from>
    <xdr:ext cx="297815"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7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7365" cy="2584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41910</xdr:rowOff>
    </xdr:from>
    <xdr:ext cx="762000" cy="2584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13335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64135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0574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25400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64135</xdr:rowOff>
    </xdr:from>
    <xdr:to>
      <xdr:col>78</xdr:col>
      <xdr:colOff>69850</xdr:colOff>
      <xdr:row>77</xdr:row>
      <xdr:rowOff>64135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9433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151130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5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161290</xdr:rowOff>
    </xdr:from>
    <xdr:to>
      <xdr:col>73</xdr:col>
      <xdr:colOff>180975</xdr:colOff>
      <xdr:row>77</xdr:row>
      <xdr:rowOff>64135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9149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115570</xdr:rowOff>
    </xdr:from>
    <xdr:to>
      <xdr:col>69</xdr:col>
      <xdr:colOff>92075</xdr:colOff>
      <xdr:row>76</xdr:row>
      <xdr:rowOff>161290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45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41910</xdr:rowOff>
    </xdr:from>
    <xdr:to>
      <xdr:col>69</xdr:col>
      <xdr:colOff>142875</xdr:colOff>
      <xdr:row>77</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128270</xdr:rowOff>
    </xdr:from>
    <xdr:ext cx="76136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9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76835</xdr:rowOff>
    </xdr:from>
    <xdr:ext cx="762000" cy="2584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8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12700</xdr:rowOff>
    </xdr:from>
    <xdr:ext cx="76200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13335</xdr:rowOff>
    </xdr:from>
    <xdr:to>
      <xdr:col>78</xdr:col>
      <xdr:colOff>120650</xdr:colOff>
      <xdr:row>76</xdr:row>
      <xdr:rowOff>114935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125095</xdr:rowOff>
    </xdr:from>
    <xdr:ext cx="736600" cy="2584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123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13335</xdr:rowOff>
    </xdr:from>
    <xdr:to>
      <xdr:col>74</xdr:col>
      <xdr:colOff>31750</xdr:colOff>
      <xdr:row>77</xdr:row>
      <xdr:rowOff>114935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125095</xdr:rowOff>
    </xdr:from>
    <xdr:ext cx="762000" cy="2584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83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110490</xdr:rowOff>
    </xdr:from>
    <xdr:to>
      <xdr:col>69</xdr:col>
      <xdr:colOff>142875</xdr:colOff>
      <xdr:row>77</xdr:row>
      <xdr:rowOff>40640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50800</xdr:rowOff>
    </xdr:from>
    <xdr:ext cx="761365"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09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5080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千葉県野田市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8255</xdr:rowOff>
    </xdr:from>
    <xdr:to>
      <xdr:col>29</xdr:col>
      <xdr:colOff>127000</xdr:colOff>
      <xdr:row>20</xdr:row>
      <xdr:rowOff>123825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84730"/>
          <a:ext cx="0" cy="13157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95885</xdr:rowOff>
    </xdr:from>
    <xdr:ext cx="76136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48,838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123825</xdr:rowOff>
    </xdr:from>
    <xdr:to>
      <xdr:col>30</xdr:col>
      <xdr:colOff>25400</xdr:colOff>
      <xdr:row>20</xdr:row>
      <xdr:rowOff>123825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600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94615</xdr:rowOff>
    </xdr:from>
    <xdr:ext cx="76136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83,365</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8255</xdr:rowOff>
    </xdr:from>
    <xdr:to>
      <xdr:col>30</xdr:col>
      <xdr:colOff>25400</xdr:colOff>
      <xdr:row>13</xdr:row>
      <xdr:rowOff>8255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847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113030</xdr:rowOff>
    </xdr:from>
    <xdr:to>
      <xdr:col>29</xdr:col>
      <xdr:colOff>127000</xdr:colOff>
      <xdr:row>18</xdr:row>
      <xdr:rowOff>128270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3246755"/>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54610</xdr:rowOff>
    </xdr:from>
    <xdr:ext cx="761365"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4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63,248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38100</xdr:rowOff>
    </xdr:from>
    <xdr:to>
      <xdr:col>29</xdr:col>
      <xdr:colOff>177800</xdr:colOff>
      <xdr:row>17</xdr:row>
      <xdr:rowOff>139700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0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113030</xdr:rowOff>
    </xdr:from>
    <xdr:to>
      <xdr:col>26</xdr:col>
      <xdr:colOff>50800</xdr:colOff>
      <xdr:row>19</xdr:row>
      <xdr:rowOff>5080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24675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47625</xdr:rowOff>
    </xdr:from>
    <xdr:to>
      <xdr:col>26</xdr:col>
      <xdr:colOff>101600</xdr:colOff>
      <xdr:row>17</xdr:row>
      <xdr:rowOff>149225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159385</xdr:rowOff>
    </xdr:from>
    <xdr:ext cx="736600" cy="2584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5080</xdr:rowOff>
    </xdr:from>
    <xdr:to>
      <xdr:col>22</xdr:col>
      <xdr:colOff>114300</xdr:colOff>
      <xdr:row>19</xdr:row>
      <xdr:rowOff>7620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31025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92075</xdr:rowOff>
    </xdr:from>
    <xdr:to>
      <xdr:col>22</xdr:col>
      <xdr:colOff>165100</xdr:colOff>
      <xdr:row>18</xdr:row>
      <xdr:rowOff>22225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5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32385</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162560</xdr:rowOff>
    </xdr:from>
    <xdr:to>
      <xdr:col>18</xdr:col>
      <xdr:colOff>177800</xdr:colOff>
      <xdr:row>19</xdr:row>
      <xdr:rowOff>7620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908300" y="329628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116205</xdr:rowOff>
    </xdr:from>
    <xdr:to>
      <xdr:col>19</xdr:col>
      <xdr:colOff>38100</xdr:colOff>
      <xdr:row>18</xdr:row>
      <xdr:rowOff>46355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78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56515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83185</xdr:rowOff>
    </xdr:from>
    <xdr:to>
      <xdr:col>15</xdr:col>
      <xdr:colOff>101600</xdr:colOff>
      <xdr:row>18</xdr:row>
      <xdr:rowOff>13335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45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23495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62,068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77470</xdr:rowOff>
    </xdr:from>
    <xdr:to>
      <xdr:col>29</xdr:col>
      <xdr:colOff>177800</xdr:colOff>
      <xdr:row>19</xdr:row>
      <xdr:rowOff>7620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21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49530</xdr:rowOff>
    </xdr:from>
    <xdr:ext cx="76136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3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57,724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62230</xdr:rowOff>
    </xdr:from>
    <xdr:to>
      <xdr:col>26</xdr:col>
      <xdr:colOff>101600</xdr:colOff>
      <xdr:row>18</xdr:row>
      <xdr:rowOff>163830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19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148590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2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125730</xdr:rowOff>
    </xdr:from>
    <xdr:to>
      <xdr:col>22</xdr:col>
      <xdr:colOff>165100</xdr:colOff>
      <xdr:row>19</xdr:row>
      <xdr:rowOff>55880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25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40640</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5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56,447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128270</xdr:rowOff>
    </xdr:from>
    <xdr:to>
      <xdr:col>19</xdr:col>
      <xdr:colOff>38100</xdr:colOff>
      <xdr:row>19</xdr:row>
      <xdr:rowOff>58420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2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43180</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111760</xdr:rowOff>
    </xdr:from>
    <xdr:to>
      <xdr:col>15</xdr:col>
      <xdr:colOff>101600</xdr:colOff>
      <xdr:row>19</xdr:row>
      <xdr:rowOff>41910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24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26670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56,823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240665</xdr:rowOff>
    </xdr:from>
    <xdr:to>
      <xdr:col>29</xdr:col>
      <xdr:colOff>127000</xdr:colOff>
      <xdr:row>37</xdr:row>
      <xdr:rowOff>244475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165215"/>
          <a:ext cx="0" cy="1203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216535</xdr:rowOff>
    </xdr:from>
    <xdr:ext cx="761365" cy="2584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244475</xdr:rowOff>
    </xdr:from>
    <xdr:to>
      <xdr:col>30</xdr:col>
      <xdr:colOff>25400</xdr:colOff>
      <xdr:row>37</xdr:row>
      <xdr:rowOff>244475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3691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156210</xdr:rowOff>
    </xdr:from>
    <xdr:ext cx="761365" cy="2584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26,494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240665</xdr:rowOff>
    </xdr:from>
    <xdr:to>
      <xdr:col>30</xdr:col>
      <xdr:colOff>25400</xdr:colOff>
      <xdr:row>33</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1652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208280</xdr:rowOff>
    </xdr:from>
    <xdr:to>
      <xdr:col>29</xdr:col>
      <xdr:colOff>127000</xdr:colOff>
      <xdr:row>35</xdr:row>
      <xdr:rowOff>231140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03800" y="6818630"/>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224790</xdr:rowOff>
    </xdr:from>
    <xdr:ext cx="761365" cy="2584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51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252730</xdr:rowOff>
    </xdr:from>
    <xdr:to>
      <xdr:col>29</xdr:col>
      <xdr:colOff>177800</xdr:colOff>
      <xdr:row>36</xdr:row>
      <xdr:rowOff>11430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6863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208280</xdr:rowOff>
    </xdr:from>
    <xdr:to>
      <xdr:col>26</xdr:col>
      <xdr:colOff>50800</xdr:colOff>
      <xdr:row>35</xdr:row>
      <xdr:rowOff>262255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305300" y="681863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278130</xdr:rowOff>
    </xdr:from>
    <xdr:to>
      <xdr:col>26</xdr:col>
      <xdr:colOff>101600</xdr:colOff>
      <xdr:row>36</xdr:row>
      <xdr:rowOff>37465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22225</xdr:rowOff>
    </xdr:from>
    <xdr:ext cx="736600" cy="2584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262255</xdr:rowOff>
    </xdr:from>
    <xdr:to>
      <xdr:col>22</xdr:col>
      <xdr:colOff>114300</xdr:colOff>
      <xdr:row>35</xdr:row>
      <xdr:rowOff>305435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606800" y="687260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267335</xdr:rowOff>
    </xdr:from>
    <xdr:to>
      <xdr:col>22</xdr:col>
      <xdr:colOff>165100</xdr:colOff>
      <xdr:row>36</xdr:row>
      <xdr:rowOff>26035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10795</xdr:rowOff>
    </xdr:from>
    <xdr:ext cx="7620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167005</xdr:rowOff>
    </xdr:from>
    <xdr:to>
      <xdr:col>18</xdr:col>
      <xdr:colOff>177800</xdr:colOff>
      <xdr:row>35</xdr:row>
      <xdr:rowOff>305435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2908300" y="6777355"/>
          <a:ext cx="698500" cy="138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278130</xdr:rowOff>
    </xdr:from>
    <xdr:to>
      <xdr:col>19</xdr:col>
      <xdr:colOff>38100</xdr:colOff>
      <xdr:row>36</xdr:row>
      <xdr:rowOff>37465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22225</xdr:rowOff>
    </xdr:from>
    <xdr:ext cx="762000" cy="2584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274320</xdr:rowOff>
    </xdr:from>
    <xdr:to>
      <xdr:col>15</xdr:col>
      <xdr:colOff>101600</xdr:colOff>
      <xdr:row>36</xdr:row>
      <xdr:rowOff>33020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17780</xdr:rowOff>
    </xdr:from>
    <xdr:ext cx="762000" cy="2584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181610</xdr:rowOff>
    </xdr:from>
    <xdr:to>
      <xdr:col>29</xdr:col>
      <xdr:colOff>177800</xdr:colOff>
      <xdr:row>35</xdr:row>
      <xdr:rowOff>282575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6791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25400</xdr:rowOff>
    </xdr:from>
    <xdr:ext cx="761365" cy="25971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357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8,746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158750</xdr:rowOff>
    </xdr:from>
    <xdr:to>
      <xdr:col>26</xdr:col>
      <xdr:colOff>101600</xdr:colOff>
      <xdr:row>35</xdr:row>
      <xdr:rowOff>259715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67691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270510</xdr:rowOff>
    </xdr:from>
    <xdr:ext cx="736600" cy="25781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379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210820</xdr:rowOff>
    </xdr:from>
    <xdr:to>
      <xdr:col>22</xdr:col>
      <xdr:colOff>165100</xdr:colOff>
      <xdr:row>35</xdr:row>
      <xdr:rowOff>311785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322580</xdr:rowOff>
    </xdr:from>
    <xdr:ext cx="7620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254000</xdr:rowOff>
    </xdr:from>
    <xdr:to>
      <xdr:col>19</xdr:col>
      <xdr:colOff>38100</xdr:colOff>
      <xdr:row>36</xdr:row>
      <xdr:rowOff>12700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22860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115570</xdr:rowOff>
    </xdr:from>
    <xdr:to>
      <xdr:col>15</xdr:col>
      <xdr:colOff>101600</xdr:colOff>
      <xdr:row>35</xdr:row>
      <xdr:rowOff>217805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6725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227330</xdr:rowOff>
    </xdr:from>
    <xdr:ext cx="762000" cy="25781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4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153,807
150,052
103.55
64,128,997
61,109,674
2,209,848
32,928,690
44,291,282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46990</xdr:rowOff>
    </xdr:from>
    <xdr:to>
      <xdr:col>24</xdr:col>
      <xdr:colOff>62865</xdr:colOff>
      <xdr:row>38</xdr:row>
      <xdr:rowOff>111125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194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114935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0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44,882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111125</xdr:rowOff>
    </xdr:from>
    <xdr:to>
      <xdr:col>24</xdr:col>
      <xdr:colOff>152400</xdr:colOff>
      <xdr:row>38</xdr:row>
      <xdr:rowOff>111125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165100</xdr:rowOff>
    </xdr:from>
    <xdr:ext cx="534670"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83,587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46990</xdr:rowOff>
    </xdr:from>
    <xdr:to>
      <xdr:col>24</xdr:col>
      <xdr:colOff>152400</xdr:colOff>
      <xdr:row>31</xdr:row>
      <xdr:rowOff>46990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136525</xdr:rowOff>
    </xdr:from>
    <xdr:to>
      <xdr:col>24</xdr:col>
      <xdr:colOff>63500</xdr:colOff>
      <xdr:row>35</xdr:row>
      <xdr:rowOff>167640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727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66040</xdr:rowOff>
    </xdr:from>
    <xdr:ext cx="534670"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3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43180</xdr:rowOff>
    </xdr:from>
    <xdr:to>
      <xdr:col>24</xdr:col>
      <xdr:colOff>114300</xdr:colOff>
      <xdr:row>35</xdr:row>
      <xdr:rowOff>144780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102235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839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57785</xdr:rowOff>
    </xdr:from>
    <xdr:to>
      <xdr:col>20</xdr:col>
      <xdr:colOff>38100</xdr:colOff>
      <xdr:row>35</xdr:row>
      <xdr:rowOff>159385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4445</xdr:rowOff>
    </xdr:from>
    <xdr:ext cx="53403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83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88265</xdr:rowOff>
    </xdr:from>
    <xdr:to>
      <xdr:col>15</xdr:col>
      <xdr:colOff>50800</xdr:colOff>
      <xdr:row>36</xdr:row>
      <xdr:rowOff>102235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604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151130</xdr:rowOff>
    </xdr:from>
    <xdr:ext cx="53403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98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88265</xdr:rowOff>
    </xdr:from>
    <xdr:to>
      <xdr:col>10</xdr:col>
      <xdr:colOff>114300</xdr:colOff>
      <xdr:row>36</xdr:row>
      <xdr:rowOff>97790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604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37465</xdr:rowOff>
    </xdr:from>
    <xdr:to>
      <xdr:col>10</xdr:col>
      <xdr:colOff>165100</xdr:colOff>
      <xdr:row>36</xdr:row>
      <xdr:rowOff>139065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130175</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36195</xdr:rowOff>
    </xdr:from>
    <xdr:to>
      <xdr:col>6</xdr:col>
      <xdr:colOff>38100</xdr:colOff>
      <xdr:row>36</xdr:row>
      <xdr:rowOff>137795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154940</xdr:rowOff>
    </xdr:from>
    <xdr:ext cx="534035" cy="2584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5984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15875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64135</xdr:rowOff>
    </xdr:from>
    <xdr:ext cx="534670"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64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38100</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21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52070</xdr:rowOff>
    </xdr:from>
    <xdr:to>
      <xdr:col>15</xdr:col>
      <xdr:colOff>101600</xdr:colOff>
      <xdr:row>36</xdr:row>
      <xdr:rowOff>153035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144145</xdr:rowOff>
    </xdr:from>
    <xdr:ext cx="534035"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316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37465</xdr:rowOff>
    </xdr:from>
    <xdr:to>
      <xdr:col>10</xdr:col>
      <xdr:colOff>165100</xdr:colOff>
      <xdr:row>36</xdr:row>
      <xdr:rowOff>139065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155575</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98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46355</xdr:rowOff>
    </xdr:from>
    <xdr:to>
      <xdr:col>6</xdr:col>
      <xdr:colOff>38100</xdr:colOff>
      <xdr:row>36</xdr:row>
      <xdr:rowOff>147955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139065</xdr:rowOff>
    </xdr:from>
    <xdr:ext cx="53403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311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145415</xdr:rowOff>
    </xdr:from>
    <xdr:to>
      <xdr:col>24</xdr:col>
      <xdr:colOff>62865</xdr:colOff>
      <xdr:row>59</xdr:row>
      <xdr:rowOff>104140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791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107950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36,857</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104140</xdr:rowOff>
    </xdr:from>
    <xdr:to>
      <xdr:col>24</xdr:col>
      <xdr:colOff>152400</xdr:colOff>
      <xdr:row>59</xdr:row>
      <xdr:rowOff>104140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92075</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115,689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145415</xdr:rowOff>
    </xdr:from>
    <xdr:to>
      <xdr:col>24</xdr:col>
      <xdr:colOff>152400</xdr:colOff>
      <xdr:row>50</xdr:row>
      <xdr:rowOff>145415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109855</xdr:rowOff>
    </xdr:from>
    <xdr:to>
      <xdr:col>24</xdr:col>
      <xdr:colOff>63500</xdr:colOff>
      <xdr:row>56</xdr:row>
      <xdr:rowOff>127635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39605"/>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163830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13970</xdr:rowOff>
    </xdr:from>
    <xdr:to>
      <xdr:col>24</xdr:col>
      <xdr:colOff>114300</xdr:colOff>
      <xdr:row>56</xdr:row>
      <xdr:rowOff>115570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97790</xdr:rowOff>
    </xdr:from>
    <xdr:to>
      <xdr:col>19</xdr:col>
      <xdr:colOff>177800</xdr:colOff>
      <xdr:row>56</xdr:row>
      <xdr:rowOff>127635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989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15240</xdr:rowOff>
    </xdr:from>
    <xdr:to>
      <xdr:col>20</xdr:col>
      <xdr:colOff>38100</xdr:colOff>
      <xdr:row>57</xdr:row>
      <xdr:rowOff>116840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107950</xdr:rowOff>
    </xdr:from>
    <xdr:ext cx="53403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880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97790</xdr:rowOff>
    </xdr:from>
    <xdr:to>
      <xdr:col>15</xdr:col>
      <xdr:colOff>50800</xdr:colOff>
      <xdr:row>56</xdr:row>
      <xdr:rowOff>170180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989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87630</xdr:rowOff>
    </xdr:from>
    <xdr:to>
      <xdr:col>15</xdr:col>
      <xdr:colOff>101600</xdr:colOff>
      <xdr:row>58</xdr:row>
      <xdr:rowOff>17780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8890</xdr:rowOff>
    </xdr:from>
    <xdr:ext cx="53403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952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170180</xdr:rowOff>
    </xdr:from>
    <xdr:to>
      <xdr:col>10</xdr:col>
      <xdr:colOff>114300</xdr:colOff>
      <xdr:row>57</xdr:row>
      <xdr:rowOff>26670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13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140335</xdr:rowOff>
    </xdr:from>
    <xdr:to>
      <xdr:col>10</xdr:col>
      <xdr:colOff>165100</xdr:colOff>
      <xdr:row>58</xdr:row>
      <xdr:rowOff>70485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61595</xdr:rowOff>
    </xdr:from>
    <xdr:ext cx="53403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10005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43815</xdr:rowOff>
    </xdr:from>
    <xdr:to>
      <xdr:col>6</xdr:col>
      <xdr:colOff>38100</xdr:colOff>
      <xdr:row>57</xdr:row>
      <xdr:rowOff>145415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137160</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909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59055</xdr:rowOff>
    </xdr:from>
    <xdr:to>
      <xdr:col>24</xdr:col>
      <xdr:colOff>114300</xdr:colOff>
      <xdr:row>55</xdr:row>
      <xdr:rowOff>160655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81915</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40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76835</xdr:rowOff>
    </xdr:from>
    <xdr:to>
      <xdr:col>20</xdr:col>
      <xdr:colOff>38100</xdr:colOff>
      <xdr:row>57</xdr:row>
      <xdr:rowOff>6985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23495</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453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46990</xdr:rowOff>
    </xdr:from>
    <xdr:to>
      <xdr:col>15</xdr:col>
      <xdr:colOff>101600</xdr:colOff>
      <xdr:row>56</xdr:row>
      <xdr:rowOff>148590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165100</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42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119380</xdr:rowOff>
    </xdr:from>
    <xdr:to>
      <xdr:col>10</xdr:col>
      <xdr:colOff>165100</xdr:colOff>
      <xdr:row>57</xdr:row>
      <xdr:rowOff>49530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66040</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495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147320</xdr:rowOff>
    </xdr:from>
    <xdr:to>
      <xdr:col>6</xdr:col>
      <xdr:colOff>38100</xdr:colOff>
      <xdr:row>57</xdr:row>
      <xdr:rowOff>77470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93980</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523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6672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640" y="1291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59055</xdr:rowOff>
    </xdr:from>
    <xdr:to>
      <xdr:col>24</xdr:col>
      <xdr:colOff>62865</xdr:colOff>
      <xdr:row>78</xdr:row>
      <xdr:rowOff>99695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5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103505</xdr:rowOff>
    </xdr:from>
    <xdr:ext cx="37846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99695</xdr:rowOff>
    </xdr:from>
    <xdr:to>
      <xdr:col>24</xdr:col>
      <xdr:colOff>152400</xdr:colOff>
      <xdr:row>78</xdr:row>
      <xdr:rowOff>99695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6350</xdr:rowOff>
    </xdr:from>
    <xdr:ext cx="534670" cy="2584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6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59055</xdr:rowOff>
    </xdr:from>
    <xdr:to>
      <xdr:col>24</xdr:col>
      <xdr:colOff>152400</xdr:colOff>
      <xdr:row>70</xdr:row>
      <xdr:rowOff>59055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53340</xdr:rowOff>
    </xdr:from>
    <xdr:to>
      <xdr:col>24</xdr:col>
      <xdr:colOff>63500</xdr:colOff>
      <xdr:row>78</xdr:row>
      <xdr:rowOff>59055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264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0</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148590</xdr:rowOff>
    </xdr:from>
    <xdr:to>
      <xdr:col>24</xdr:col>
      <xdr:colOff>114300</xdr:colOff>
      <xdr:row>77</xdr:row>
      <xdr:rowOff>78740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59055</xdr:rowOff>
    </xdr:from>
    <xdr:to>
      <xdr:col>19</xdr:col>
      <xdr:colOff>177800</xdr:colOff>
      <xdr:row>78</xdr:row>
      <xdr:rowOff>60960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21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156210</xdr:rowOff>
    </xdr:from>
    <xdr:to>
      <xdr:col>20</xdr:col>
      <xdr:colOff>38100</xdr:colOff>
      <xdr:row>77</xdr:row>
      <xdr:rowOff>86360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102870</xdr:rowOff>
    </xdr:from>
    <xdr:ext cx="46926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96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60960</xdr:rowOff>
    </xdr:from>
    <xdr:to>
      <xdr:col>15</xdr:col>
      <xdr:colOff>50800</xdr:colOff>
      <xdr:row>78</xdr:row>
      <xdr:rowOff>60960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4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158115</xdr:rowOff>
    </xdr:from>
    <xdr:to>
      <xdr:col>15</xdr:col>
      <xdr:colOff>101600</xdr:colOff>
      <xdr:row>77</xdr:row>
      <xdr:rowOff>88265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104775</xdr:rowOff>
    </xdr:from>
    <xdr:ext cx="46926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963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53340</xdr:rowOff>
    </xdr:from>
    <xdr:to>
      <xdr:col>10</xdr:col>
      <xdr:colOff>114300</xdr:colOff>
      <xdr:row>78</xdr:row>
      <xdr:rowOff>60960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26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165100</xdr:rowOff>
    </xdr:from>
    <xdr:to>
      <xdr:col>10</xdr:col>
      <xdr:colOff>165100</xdr:colOff>
      <xdr:row>77</xdr:row>
      <xdr:rowOff>95250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111760</xdr:rowOff>
    </xdr:from>
    <xdr:ext cx="469265" cy="2584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970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145415</xdr:rowOff>
    </xdr:from>
    <xdr:to>
      <xdr:col>6</xdr:col>
      <xdr:colOff>38100</xdr:colOff>
      <xdr:row>77</xdr:row>
      <xdr:rowOff>75565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92075</xdr:rowOff>
    </xdr:from>
    <xdr:ext cx="4692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950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2540</xdr:rowOff>
    </xdr:from>
    <xdr:to>
      <xdr:col>24</xdr:col>
      <xdr:colOff>114300</xdr:colOff>
      <xdr:row>78</xdr:row>
      <xdr:rowOff>104140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89535</xdr:rowOff>
    </xdr:from>
    <xdr:ext cx="378460" cy="2584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1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8255</xdr:rowOff>
    </xdr:from>
    <xdr:to>
      <xdr:col>20</xdr:col>
      <xdr:colOff>38100</xdr:colOff>
      <xdr:row>78</xdr:row>
      <xdr:rowOff>109855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100965</xdr:rowOff>
    </xdr:from>
    <xdr:ext cx="378460"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70" y="13474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10160</xdr:rowOff>
    </xdr:from>
    <xdr:to>
      <xdr:col>15</xdr:col>
      <xdr:colOff>101600</xdr:colOff>
      <xdr:row>78</xdr:row>
      <xdr:rowOff>111760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102870</xdr:rowOff>
    </xdr:from>
    <xdr:ext cx="37846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70" y="13475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10160</xdr:rowOff>
    </xdr:from>
    <xdr:to>
      <xdr:col>10</xdr:col>
      <xdr:colOff>165100</xdr:colOff>
      <xdr:row>78</xdr:row>
      <xdr:rowOff>111760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102870</xdr:rowOff>
    </xdr:from>
    <xdr:ext cx="37846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70" y="13475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2540</xdr:rowOff>
    </xdr:from>
    <xdr:to>
      <xdr:col>6</xdr:col>
      <xdr:colOff>38100</xdr:colOff>
      <xdr:row>78</xdr:row>
      <xdr:rowOff>104140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95250</xdr:rowOff>
    </xdr:from>
    <xdr:ext cx="37846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70" y="13468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35560</xdr:rowOff>
    </xdr:from>
    <xdr:to>
      <xdr:col>24</xdr:col>
      <xdr:colOff>62865</xdr:colOff>
      <xdr:row>97</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6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29210</xdr:rowOff>
    </xdr:from>
    <xdr:ext cx="534670" cy="2584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98,241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25400</xdr:rowOff>
    </xdr:from>
    <xdr:to>
      <xdr:col>24</xdr:col>
      <xdr:colOff>152400</xdr:colOff>
      <xdr:row>97</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153670</xdr:rowOff>
    </xdr:from>
    <xdr:ext cx="598805" cy="25908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207,563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35560</xdr:rowOff>
    </xdr:from>
    <xdr:to>
      <xdr:col>24</xdr:col>
      <xdr:colOff>152400</xdr:colOff>
      <xdr:row>90</xdr:row>
      <xdr:rowOff>35560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22860</xdr:rowOff>
    </xdr:from>
    <xdr:to>
      <xdr:col>24</xdr:col>
      <xdr:colOff>63500</xdr:colOff>
      <xdr:row>97</xdr:row>
      <xdr:rowOff>118745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82060"/>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158750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135890</xdr:rowOff>
    </xdr:from>
    <xdr:to>
      <xdr:col>24</xdr:col>
      <xdr:colOff>114300</xdr:colOff>
      <xdr:row>95</xdr:row>
      <xdr:rowOff>66040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118745</xdr:rowOff>
    </xdr:from>
    <xdr:to>
      <xdr:col>19</xdr:col>
      <xdr:colOff>177800</xdr:colOff>
      <xdr:row>97</xdr:row>
      <xdr:rowOff>160655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493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47625</xdr:rowOff>
    </xdr:from>
    <xdr:to>
      <xdr:col>20</xdr:col>
      <xdr:colOff>38100</xdr:colOff>
      <xdr:row>96</xdr:row>
      <xdr:rowOff>149225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166370</xdr:rowOff>
    </xdr:from>
    <xdr:ext cx="598170" cy="2584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6282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160655</xdr:rowOff>
    </xdr:from>
    <xdr:to>
      <xdr:col>15</xdr:col>
      <xdr:colOff>50800</xdr:colOff>
      <xdr:row>98</xdr:row>
      <xdr:rowOff>59690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13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102870</xdr:rowOff>
    </xdr:from>
    <xdr:to>
      <xdr:col>15</xdr:col>
      <xdr:colOff>101600</xdr:colOff>
      <xdr:row>97</xdr:row>
      <xdr:rowOff>33020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49530</xdr:rowOff>
    </xdr:from>
    <xdr:ext cx="59817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580" y="16337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43180</xdr:rowOff>
    </xdr:from>
    <xdr:to>
      <xdr:col>10</xdr:col>
      <xdr:colOff>114300</xdr:colOff>
      <xdr:row>98</xdr:row>
      <xdr:rowOff>59690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452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156845</xdr:rowOff>
    </xdr:from>
    <xdr:to>
      <xdr:col>10</xdr:col>
      <xdr:colOff>165100</xdr:colOff>
      <xdr:row>97</xdr:row>
      <xdr:rowOff>86995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103505</xdr:rowOff>
    </xdr:from>
    <xdr:ext cx="53403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391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3810</xdr:rowOff>
    </xdr:from>
    <xdr:to>
      <xdr:col>6</xdr:col>
      <xdr:colOff>38100</xdr:colOff>
      <xdr:row>97</xdr:row>
      <xdr:rowOff>105410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121920</xdr:rowOff>
    </xdr:from>
    <xdr:ext cx="534035" cy="2584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409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143510</xdr:rowOff>
    </xdr:from>
    <xdr:to>
      <xdr:col>24</xdr:col>
      <xdr:colOff>114300</xdr:colOff>
      <xdr:row>96</xdr:row>
      <xdr:rowOff>73660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121920</xdr:rowOff>
    </xdr:from>
    <xdr:ext cx="598805" cy="2584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09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67945</xdr:rowOff>
    </xdr:from>
    <xdr:to>
      <xdr:col>20</xdr:col>
      <xdr:colOff>38100</xdr:colOff>
      <xdr:row>97</xdr:row>
      <xdr:rowOff>169545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160655</xdr:rowOff>
    </xdr:from>
    <xdr:ext cx="5340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791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109855</xdr:rowOff>
    </xdr:from>
    <xdr:to>
      <xdr:col>15</xdr:col>
      <xdr:colOff>101600</xdr:colOff>
      <xdr:row>98</xdr:row>
      <xdr:rowOff>40640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31115</xdr:rowOff>
    </xdr:from>
    <xdr:ext cx="534035"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833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8890</xdr:rowOff>
    </xdr:from>
    <xdr:to>
      <xdr:col>10</xdr:col>
      <xdr:colOff>165100</xdr:colOff>
      <xdr:row>98</xdr:row>
      <xdr:rowOff>110490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101600</xdr:rowOff>
    </xdr:from>
    <xdr:ext cx="5340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90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163830</xdr:rowOff>
    </xdr:from>
    <xdr:to>
      <xdr:col>6</xdr:col>
      <xdr:colOff>38100</xdr:colOff>
      <xdr:row>98</xdr:row>
      <xdr:rowOff>93980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85090</xdr:rowOff>
    </xdr:from>
    <xdr:ext cx="53403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50165</xdr:rowOff>
    </xdr:from>
    <xdr:to>
      <xdr:col>54</xdr:col>
      <xdr:colOff>189865</xdr:colOff>
      <xdr:row>38</xdr:row>
      <xdr:rowOff>116840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0915"/>
          <a:ext cx="1270" cy="581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120650</xdr:rowOff>
    </xdr:from>
    <xdr:ext cx="534670" cy="2584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14,102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116840</xdr:rowOff>
    </xdr:from>
    <xdr:to>
      <xdr:col>55</xdr:col>
      <xdr:colOff>88900</xdr:colOff>
      <xdr:row>38</xdr:row>
      <xdr:rowOff>116840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168275</xdr:rowOff>
    </xdr:from>
    <xdr:ext cx="534670" cy="2584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67,462</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50165</xdr:rowOff>
    </xdr:from>
    <xdr:to>
      <xdr:col>55</xdr:col>
      <xdr:colOff>88900</xdr:colOff>
      <xdr:row>35</xdr:row>
      <xdr:rowOff>50165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80645</xdr:rowOff>
    </xdr:from>
    <xdr:to>
      <xdr:col>55</xdr:col>
      <xdr:colOff>0</xdr:colOff>
      <xdr:row>38</xdr:row>
      <xdr:rowOff>29210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95595"/>
          <a:ext cx="838200" cy="1148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14605</xdr:rowOff>
    </xdr:from>
    <xdr:ext cx="534670" cy="25908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6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163195</xdr:rowOff>
    </xdr:from>
    <xdr:to>
      <xdr:col>55</xdr:col>
      <xdr:colOff>50800</xdr:colOff>
      <xdr:row>37</xdr:row>
      <xdr:rowOff>93345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80645</xdr:rowOff>
    </xdr:from>
    <xdr:to>
      <xdr:col>50</xdr:col>
      <xdr:colOff>114300</xdr:colOff>
      <xdr:row>38</xdr:row>
      <xdr:rowOff>168275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95595"/>
          <a:ext cx="889000" cy="128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89535</xdr:rowOff>
    </xdr:from>
    <xdr:to>
      <xdr:col>50</xdr:col>
      <xdr:colOff>165100</xdr:colOff>
      <xdr:row>31</xdr:row>
      <xdr:rowOff>19685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36195</xdr:rowOff>
    </xdr:from>
    <xdr:ext cx="59817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580" y="5008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168275</xdr:rowOff>
    </xdr:from>
    <xdr:to>
      <xdr:col>45</xdr:col>
      <xdr:colOff>177800</xdr:colOff>
      <xdr:row>38</xdr:row>
      <xdr:rowOff>170815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833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73025</xdr:rowOff>
    </xdr:from>
    <xdr:to>
      <xdr:col>46</xdr:col>
      <xdr:colOff>38100</xdr:colOff>
      <xdr:row>38</xdr:row>
      <xdr:rowOff>3175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19685</xdr:rowOff>
    </xdr:from>
    <xdr:ext cx="534035" cy="2584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619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168910</xdr:rowOff>
    </xdr:from>
    <xdr:to>
      <xdr:col>41</xdr:col>
      <xdr:colOff>50800</xdr:colOff>
      <xdr:row>38</xdr:row>
      <xdr:rowOff>170815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84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86995</xdr:rowOff>
    </xdr:from>
    <xdr:to>
      <xdr:col>41</xdr:col>
      <xdr:colOff>101600</xdr:colOff>
      <xdr:row>38</xdr:row>
      <xdr:rowOff>17780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33655</xdr:rowOff>
    </xdr:from>
    <xdr:ext cx="534035" cy="2584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205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27940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44450</xdr:rowOff>
    </xdr:from>
    <xdr:ext cx="53403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216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149860</xdr:rowOff>
    </xdr:from>
    <xdr:to>
      <xdr:col>55</xdr:col>
      <xdr:colOff>50800</xdr:colOff>
      <xdr:row>38</xdr:row>
      <xdr:rowOff>80010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64770</xdr:rowOff>
    </xdr:from>
    <xdr:ext cx="534670" cy="2584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08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29845</xdr:rowOff>
    </xdr:from>
    <xdr:to>
      <xdr:col>50</xdr:col>
      <xdr:colOff>165100</xdr:colOff>
      <xdr:row>31</xdr:row>
      <xdr:rowOff>132080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4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122555</xdr:rowOff>
    </xdr:from>
    <xdr:ext cx="598170" cy="2584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580" y="5437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117475</xdr:rowOff>
    </xdr:from>
    <xdr:to>
      <xdr:col>46</xdr:col>
      <xdr:colOff>38100</xdr:colOff>
      <xdr:row>39</xdr:row>
      <xdr:rowOff>47625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39</xdr:row>
      <xdr:rowOff>38735</xdr:rowOff>
    </xdr:from>
    <xdr:ext cx="46926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515350" y="6725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120650</xdr:rowOff>
    </xdr:from>
    <xdr:to>
      <xdr:col>41</xdr:col>
      <xdr:colOff>101600</xdr:colOff>
      <xdr:row>39</xdr:row>
      <xdr:rowOff>50165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39</xdr:row>
      <xdr:rowOff>41275</xdr:rowOff>
    </xdr:from>
    <xdr:ext cx="469265" cy="2584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626350" y="6727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118110</xdr:rowOff>
    </xdr:from>
    <xdr:to>
      <xdr:col>36</xdr:col>
      <xdr:colOff>165100</xdr:colOff>
      <xdr:row>39</xdr:row>
      <xdr:rowOff>48260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39370</xdr:rowOff>
    </xdr:from>
    <xdr:ext cx="469265"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37350" y="672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103505</xdr:rowOff>
    </xdr:from>
    <xdr:to>
      <xdr:col>54</xdr:col>
      <xdr:colOff>189865</xdr:colOff>
      <xdr:row>57</xdr:row>
      <xdr:rowOff>132715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600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136525</xdr:rowOff>
    </xdr:from>
    <xdr:ext cx="534670" cy="2584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0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13,356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132715</xdr:rowOff>
    </xdr:from>
    <xdr:to>
      <xdr:col>55</xdr:col>
      <xdr:colOff>88900</xdr:colOff>
      <xdr:row>57</xdr:row>
      <xdr:rowOff>132715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0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50800</xdr:rowOff>
    </xdr:from>
    <xdr:ext cx="534670" cy="25908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1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77,884</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103505</xdr:rowOff>
    </xdr:from>
    <xdr:to>
      <xdr:col>55</xdr:col>
      <xdr:colOff>88900</xdr:colOff>
      <xdr:row>50</xdr:row>
      <xdr:rowOff>103505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6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56515</xdr:rowOff>
    </xdr:from>
    <xdr:to>
      <xdr:col>55</xdr:col>
      <xdr:colOff>0</xdr:colOff>
      <xdr:row>54</xdr:row>
      <xdr:rowOff>168910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31481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94615</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52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116205</xdr:rowOff>
    </xdr:from>
    <xdr:to>
      <xdr:col>55</xdr:col>
      <xdr:colOff>50800</xdr:colOff>
      <xdr:row>55</xdr:row>
      <xdr:rowOff>46355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168910</xdr:rowOff>
    </xdr:from>
    <xdr:to>
      <xdr:col>50</xdr:col>
      <xdr:colOff>114300</xdr:colOff>
      <xdr:row>56</xdr:row>
      <xdr:rowOff>635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2721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103505</xdr:rowOff>
    </xdr:from>
    <xdr:to>
      <xdr:col>50</xdr:col>
      <xdr:colOff>165100</xdr:colOff>
      <xdr:row>55</xdr:row>
      <xdr:rowOff>33655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50165</xdr:rowOff>
    </xdr:from>
    <xdr:ext cx="534035"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13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635</xdr:rowOff>
    </xdr:from>
    <xdr:to>
      <xdr:col>45</xdr:col>
      <xdr:colOff>177800</xdr:colOff>
      <xdr:row>56</xdr:row>
      <xdr:rowOff>60960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018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133985</xdr:rowOff>
    </xdr:from>
    <xdr:to>
      <xdr:col>46</xdr:col>
      <xdr:colOff>38100</xdr:colOff>
      <xdr:row>55</xdr:row>
      <xdr:rowOff>64135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80645</xdr:rowOff>
    </xdr:from>
    <xdr:ext cx="53403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167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50800</xdr:rowOff>
    </xdr:from>
    <xdr:to>
      <xdr:col>41</xdr:col>
      <xdr:colOff>50800</xdr:colOff>
      <xdr:row>56</xdr:row>
      <xdr:rowOff>60960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309100"/>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47625</xdr:rowOff>
    </xdr:from>
    <xdr:to>
      <xdr:col>41</xdr:col>
      <xdr:colOff>101600</xdr:colOff>
      <xdr:row>55</xdr:row>
      <xdr:rowOff>149225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166370</xdr:rowOff>
    </xdr:from>
    <xdr:ext cx="534035" cy="2584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253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68580</xdr:rowOff>
    </xdr:from>
    <xdr:to>
      <xdr:col>36</xdr:col>
      <xdr:colOff>165100</xdr:colOff>
      <xdr:row>54</xdr:row>
      <xdr:rowOff>170180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161290</xdr:rowOff>
    </xdr:from>
    <xdr:ext cx="53403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419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6350</xdr:rowOff>
    </xdr:from>
    <xdr:to>
      <xdr:col>55</xdr:col>
      <xdr:colOff>50800</xdr:colOff>
      <xdr:row>54</xdr:row>
      <xdr:rowOff>107315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264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29210</xdr:rowOff>
    </xdr:from>
    <xdr:ext cx="534670" cy="2584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16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118110</xdr:rowOff>
    </xdr:from>
    <xdr:to>
      <xdr:col>50</xdr:col>
      <xdr:colOff>165100</xdr:colOff>
      <xdr:row>55</xdr:row>
      <xdr:rowOff>48260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39370</xdr:rowOff>
    </xdr:from>
    <xdr:ext cx="53403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46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121285</xdr:rowOff>
    </xdr:from>
    <xdr:to>
      <xdr:col>46</xdr:col>
      <xdr:colOff>38100</xdr:colOff>
      <xdr:row>56</xdr:row>
      <xdr:rowOff>52070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42545</xdr:rowOff>
    </xdr:from>
    <xdr:ext cx="534035" cy="2584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643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10160</xdr:rowOff>
    </xdr:from>
    <xdr:to>
      <xdr:col>41</xdr:col>
      <xdr:colOff>101600</xdr:colOff>
      <xdr:row>56</xdr:row>
      <xdr:rowOff>111760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102870</xdr:rowOff>
    </xdr:from>
    <xdr:ext cx="53403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704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171450</xdr:rowOff>
    </xdr:from>
    <xdr:to>
      <xdr:col>36</xdr:col>
      <xdr:colOff>165100</xdr:colOff>
      <xdr:row>54</xdr:row>
      <xdr:rowOff>101600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118110</xdr:rowOff>
    </xdr:from>
    <xdr:ext cx="53403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03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135890</xdr:rowOff>
    </xdr:from>
    <xdr:to>
      <xdr:col>54</xdr:col>
      <xdr:colOff>189865</xdr:colOff>
      <xdr:row>78</xdr:row>
      <xdr:rowOff>127635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8840"/>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132080</xdr:rowOff>
    </xdr:from>
    <xdr:ext cx="378460" cy="2584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5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127635</xdr:rowOff>
    </xdr:from>
    <xdr:to>
      <xdr:col>55</xdr:col>
      <xdr:colOff>88900</xdr:colOff>
      <xdr:row>78</xdr:row>
      <xdr:rowOff>127635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82550</xdr:rowOff>
    </xdr:from>
    <xdr:ext cx="534670" cy="259080"/>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4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135890</xdr:rowOff>
    </xdr:from>
    <xdr:to>
      <xdr:col>55</xdr:col>
      <xdr:colOff>88900</xdr:colOff>
      <xdr:row>71</xdr:row>
      <xdr:rowOff>135890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3175</xdr:rowOff>
    </xdr:from>
    <xdr:to>
      <xdr:col>55</xdr:col>
      <xdr:colOff>0</xdr:colOff>
      <xdr:row>77</xdr:row>
      <xdr:rowOff>136525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04825"/>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57785</xdr:rowOff>
    </xdr:from>
    <xdr:ext cx="469900" cy="259080"/>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9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79375</xdr:rowOff>
    </xdr:from>
    <xdr:to>
      <xdr:col>55</xdr:col>
      <xdr:colOff>50800</xdr:colOff>
      <xdr:row>78</xdr:row>
      <xdr:rowOff>9525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136525</xdr:rowOff>
    </xdr:from>
    <xdr:to>
      <xdr:col>50</xdr:col>
      <xdr:colOff>114300</xdr:colOff>
      <xdr:row>78</xdr:row>
      <xdr:rowOff>34290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3817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26035</xdr:rowOff>
    </xdr:from>
    <xdr:to>
      <xdr:col>50</xdr:col>
      <xdr:colOff>165100</xdr:colOff>
      <xdr:row>77</xdr:row>
      <xdr:rowOff>127635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144145</xdr:rowOff>
    </xdr:from>
    <xdr:ext cx="534035" cy="2584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3002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6350</xdr:rowOff>
    </xdr:from>
    <xdr:to>
      <xdr:col>45</xdr:col>
      <xdr:colOff>177800</xdr:colOff>
      <xdr:row>78</xdr:row>
      <xdr:rowOff>34290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794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29210</xdr:rowOff>
    </xdr:from>
    <xdr:to>
      <xdr:col>46</xdr:col>
      <xdr:colOff>38100</xdr:colOff>
      <xdr:row>77</xdr:row>
      <xdr:rowOff>130810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147320</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300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120650</xdr:rowOff>
    </xdr:from>
    <xdr:to>
      <xdr:col>41</xdr:col>
      <xdr:colOff>50800</xdr:colOff>
      <xdr:row>78</xdr:row>
      <xdr:rowOff>6350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223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22860</xdr:rowOff>
    </xdr:from>
    <xdr:ext cx="46926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350" y="13053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20955</xdr:rowOff>
    </xdr:from>
    <xdr:to>
      <xdr:col>36</xdr:col>
      <xdr:colOff>165100</xdr:colOff>
      <xdr:row>77</xdr:row>
      <xdr:rowOff>122555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139065</xdr:rowOff>
    </xdr:from>
    <xdr:ext cx="53403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4965" y="12997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123825</xdr:rowOff>
    </xdr:from>
    <xdr:to>
      <xdr:col>55</xdr:col>
      <xdr:colOff>50800</xdr:colOff>
      <xdr:row>77</xdr:row>
      <xdr:rowOff>53975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146685</xdr:rowOff>
    </xdr:from>
    <xdr:ext cx="534670" cy="2584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05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86360</xdr:rowOff>
    </xdr:from>
    <xdr:to>
      <xdr:col>50</xdr:col>
      <xdr:colOff>165100</xdr:colOff>
      <xdr:row>78</xdr:row>
      <xdr:rowOff>15875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6985</xdr:rowOff>
    </xdr:from>
    <xdr:ext cx="469265" cy="2584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350" y="13380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154940</xdr:rowOff>
    </xdr:from>
    <xdr:to>
      <xdr:col>46</xdr:col>
      <xdr:colOff>38100</xdr:colOff>
      <xdr:row>78</xdr:row>
      <xdr:rowOff>85090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76200</xdr:rowOff>
    </xdr:from>
    <xdr:ext cx="469265" cy="2584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350" y="13449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126365</xdr:rowOff>
    </xdr:from>
    <xdr:to>
      <xdr:col>41</xdr:col>
      <xdr:colOff>101600</xdr:colOff>
      <xdr:row>78</xdr:row>
      <xdr:rowOff>56515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47625</xdr:rowOff>
    </xdr:from>
    <xdr:ext cx="46926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350" y="13420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69850</xdr:rowOff>
    </xdr:from>
    <xdr:to>
      <xdr:col>36</xdr:col>
      <xdr:colOff>165100</xdr:colOff>
      <xdr:row>77</xdr:row>
      <xdr:rowOff>171450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162560</xdr:rowOff>
    </xdr:from>
    <xdr:ext cx="46926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350" y="13364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65405</xdr:rowOff>
    </xdr:from>
    <xdr:to>
      <xdr:col>54</xdr:col>
      <xdr:colOff>189865</xdr:colOff>
      <xdr:row>98</xdr:row>
      <xdr:rowOff>123190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6735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127000</xdr:rowOff>
    </xdr:from>
    <xdr:ext cx="469900" cy="259080"/>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123190</xdr:rowOff>
    </xdr:from>
    <xdr:to>
      <xdr:col>55</xdr:col>
      <xdr:colOff>88900</xdr:colOff>
      <xdr:row>98</xdr:row>
      <xdr:rowOff>123190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12065</xdr:rowOff>
    </xdr:from>
    <xdr:ext cx="534670" cy="259080"/>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70,913</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65405</xdr:rowOff>
    </xdr:from>
    <xdr:to>
      <xdr:col>55</xdr:col>
      <xdr:colOff>88900</xdr:colOff>
      <xdr:row>91</xdr:row>
      <xdr:rowOff>65405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12065</xdr:rowOff>
    </xdr:from>
    <xdr:to>
      <xdr:col>55</xdr:col>
      <xdr:colOff>0</xdr:colOff>
      <xdr:row>97</xdr:row>
      <xdr:rowOff>14605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427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60325</xdr:rowOff>
    </xdr:from>
    <xdr:ext cx="534670" cy="259080"/>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48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36830</xdr:rowOff>
    </xdr:from>
    <xdr:to>
      <xdr:col>55</xdr:col>
      <xdr:colOff>50800</xdr:colOff>
      <xdr:row>96</xdr:row>
      <xdr:rowOff>138430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12065</xdr:rowOff>
    </xdr:from>
    <xdr:to>
      <xdr:col>50</xdr:col>
      <xdr:colOff>114300</xdr:colOff>
      <xdr:row>97</xdr:row>
      <xdr:rowOff>125730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4271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74930</xdr:rowOff>
    </xdr:from>
    <xdr:to>
      <xdr:col>50</xdr:col>
      <xdr:colOff>165100</xdr:colOff>
      <xdr:row>97</xdr:row>
      <xdr:rowOff>5080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21590</xdr:rowOff>
    </xdr:from>
    <xdr:ext cx="53403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1965"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125730</xdr:rowOff>
    </xdr:from>
    <xdr:to>
      <xdr:col>45</xdr:col>
      <xdr:colOff>177800</xdr:colOff>
      <xdr:row>97</xdr:row>
      <xdr:rowOff>133985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563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104140</xdr:rowOff>
    </xdr:from>
    <xdr:to>
      <xdr:col>46</xdr:col>
      <xdr:colOff>38100</xdr:colOff>
      <xdr:row>97</xdr:row>
      <xdr:rowOff>34290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50800</xdr:rowOff>
    </xdr:from>
    <xdr:ext cx="53403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29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27940</xdr:rowOff>
    </xdr:from>
    <xdr:to>
      <xdr:col>41</xdr:col>
      <xdr:colOff>50800</xdr:colOff>
      <xdr:row>97</xdr:row>
      <xdr:rowOff>133985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48714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156845</xdr:rowOff>
    </xdr:from>
    <xdr:to>
      <xdr:col>41</xdr:col>
      <xdr:colOff>101600</xdr:colOff>
      <xdr:row>97</xdr:row>
      <xdr:rowOff>86995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103505</xdr:rowOff>
    </xdr:from>
    <xdr:ext cx="53403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3965" y="16391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85090</xdr:rowOff>
    </xdr:from>
    <xdr:to>
      <xdr:col>36</xdr:col>
      <xdr:colOff>165100</xdr:colOff>
      <xdr:row>97</xdr:row>
      <xdr:rowOff>15240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6350</xdr:rowOff>
    </xdr:from>
    <xdr:ext cx="534035" cy="2584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4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113665</xdr:rowOff>
    </xdr:from>
    <xdr:ext cx="534670" cy="2584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7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132715</xdr:rowOff>
    </xdr:from>
    <xdr:to>
      <xdr:col>50</xdr:col>
      <xdr:colOff>165100</xdr:colOff>
      <xdr:row>97</xdr:row>
      <xdr:rowOff>63500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53975</xdr:rowOff>
    </xdr:from>
    <xdr:ext cx="534035" cy="2584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1965" y="16684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74930</xdr:rowOff>
    </xdr:from>
    <xdr:to>
      <xdr:col>46</xdr:col>
      <xdr:colOff>38100</xdr:colOff>
      <xdr:row>98</xdr:row>
      <xdr:rowOff>5080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167640</xdr:rowOff>
    </xdr:from>
    <xdr:ext cx="534035" cy="2584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2965" y="16798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83185</xdr:rowOff>
    </xdr:from>
    <xdr:to>
      <xdr:col>41</xdr:col>
      <xdr:colOff>101600</xdr:colOff>
      <xdr:row>98</xdr:row>
      <xdr:rowOff>13335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4445</xdr:rowOff>
    </xdr:from>
    <xdr:ext cx="53403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3965" y="1680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148590</xdr:rowOff>
    </xdr:from>
    <xdr:to>
      <xdr:col>36</xdr:col>
      <xdr:colOff>165100</xdr:colOff>
      <xdr:row>96</xdr:row>
      <xdr:rowOff>78740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95250</xdr:rowOff>
    </xdr:from>
    <xdr:ext cx="53403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4965" y="16211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36</xdr:row>
      <xdr:rowOff>35560</xdr:rowOff>
    </xdr:from>
    <xdr:ext cx="37655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66725" cy="2584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6672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92710</xdr:rowOff>
    </xdr:from>
    <xdr:ext cx="46672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66725"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469900" cy="259080"/>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1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36195</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227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92075</xdr:rowOff>
    </xdr:from>
    <xdr:ext cx="378460" cy="259080"/>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170180</xdr:rowOff>
    </xdr:from>
    <xdr:to>
      <xdr:col>81</xdr:col>
      <xdr:colOff>50800</xdr:colOff>
      <xdr:row>39</xdr:row>
      <xdr:rowOff>36195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852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57150</xdr:rowOff>
    </xdr:from>
    <xdr:to>
      <xdr:col>81</xdr:col>
      <xdr:colOff>101600</xdr:colOff>
      <xdr:row>37</xdr:row>
      <xdr:rowOff>158750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36</xdr:row>
      <xdr:rowOff>3810</xdr:rowOff>
    </xdr:from>
    <xdr:ext cx="37846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70" y="6176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163830</xdr:rowOff>
    </xdr:from>
    <xdr:to>
      <xdr:col>76</xdr:col>
      <xdr:colOff>114300</xdr:colOff>
      <xdr:row>38</xdr:row>
      <xdr:rowOff>170180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789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133350</xdr:rowOff>
    </xdr:from>
    <xdr:to>
      <xdr:col>76</xdr:col>
      <xdr:colOff>165100</xdr:colOff>
      <xdr:row>38</xdr:row>
      <xdr:rowOff>63500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80010</xdr:rowOff>
    </xdr:from>
    <xdr:ext cx="37846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70" y="625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163830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789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3810</xdr:rowOff>
    </xdr:from>
    <xdr:to>
      <xdr:col>72</xdr:col>
      <xdr:colOff>38100</xdr:colOff>
      <xdr:row>38</xdr:row>
      <xdr:rowOff>105410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121920</xdr:rowOff>
    </xdr:from>
    <xdr:ext cx="378460" cy="2584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70" y="6294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31</xdr:row>
      <xdr:rowOff>49530</xdr:rowOff>
    </xdr:from>
    <xdr:to>
      <xdr:col>67</xdr:col>
      <xdr:colOff>101600</xdr:colOff>
      <xdr:row>31</xdr:row>
      <xdr:rowOff>151130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36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29</xdr:row>
      <xdr:rowOff>167640</xdr:rowOff>
    </xdr:from>
    <xdr:ext cx="469265" cy="2584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350" y="5139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78105</xdr:rowOff>
    </xdr:from>
    <xdr:ext cx="313690" cy="2584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455" y="67646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119380</xdr:rowOff>
    </xdr:from>
    <xdr:to>
      <xdr:col>76</xdr:col>
      <xdr:colOff>165100</xdr:colOff>
      <xdr:row>39</xdr:row>
      <xdr:rowOff>49530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40640</xdr:rowOff>
    </xdr:from>
    <xdr:ext cx="313690" cy="2584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455" y="672719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113030</xdr:rowOff>
    </xdr:from>
    <xdr:to>
      <xdr:col>72</xdr:col>
      <xdr:colOff>38100</xdr:colOff>
      <xdr:row>39</xdr:row>
      <xdr:rowOff>43180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34290</xdr:rowOff>
    </xdr:from>
    <xdr:ext cx="31369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455" y="6720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920" cy="2584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84455</xdr:rowOff>
    </xdr:from>
    <xdr:to>
      <xdr:col>85</xdr:col>
      <xdr:colOff>126365</xdr:colOff>
      <xdr:row>78</xdr:row>
      <xdr:rowOff>17780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595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20955</xdr:rowOff>
    </xdr:from>
    <xdr:ext cx="534670" cy="2584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94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17780</xdr:rowOff>
    </xdr:from>
    <xdr:to>
      <xdr:col>86</xdr:col>
      <xdr:colOff>25400</xdr:colOff>
      <xdr:row>78</xdr:row>
      <xdr:rowOff>17780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31115</xdr:rowOff>
    </xdr:from>
    <xdr:ext cx="534670" cy="2584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61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84455</xdr:rowOff>
    </xdr:from>
    <xdr:to>
      <xdr:col>86</xdr:col>
      <xdr:colOff>25400</xdr:colOff>
      <xdr:row>70</xdr:row>
      <xdr:rowOff>84455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90170</xdr:rowOff>
    </xdr:from>
    <xdr:to>
      <xdr:col>85</xdr:col>
      <xdr:colOff>127000</xdr:colOff>
      <xdr:row>75</xdr:row>
      <xdr:rowOff>91440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48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144145</xdr:rowOff>
    </xdr:from>
    <xdr:ext cx="534670" cy="2584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028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166370</xdr:rowOff>
    </xdr:from>
    <xdr:to>
      <xdr:col>85</xdr:col>
      <xdr:colOff>177800</xdr:colOff>
      <xdr:row>76</xdr:row>
      <xdr:rowOff>95885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91440</xdr:rowOff>
    </xdr:from>
    <xdr:to>
      <xdr:col>81</xdr:col>
      <xdr:colOff>50800</xdr:colOff>
      <xdr:row>75</xdr:row>
      <xdr:rowOff>116840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50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1270</xdr:rowOff>
    </xdr:from>
    <xdr:to>
      <xdr:col>81</xdr:col>
      <xdr:colOff>101600</xdr:colOff>
      <xdr:row>76</xdr:row>
      <xdr:rowOff>102870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93980</xdr:rowOff>
    </xdr:from>
    <xdr:ext cx="534035"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3965" y="1312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116840</xdr:rowOff>
    </xdr:from>
    <xdr:to>
      <xdr:col>76</xdr:col>
      <xdr:colOff>114300</xdr:colOff>
      <xdr:row>75</xdr:row>
      <xdr:rowOff>127000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75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160020</xdr:rowOff>
    </xdr:from>
    <xdr:to>
      <xdr:col>76</xdr:col>
      <xdr:colOff>165100</xdr:colOff>
      <xdr:row>76</xdr:row>
      <xdr:rowOff>90170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81280</xdr:rowOff>
    </xdr:from>
    <xdr:ext cx="53403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4965" y="1311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90170</xdr:rowOff>
    </xdr:from>
    <xdr:to>
      <xdr:col>71</xdr:col>
      <xdr:colOff>177800</xdr:colOff>
      <xdr:row>75</xdr:row>
      <xdr:rowOff>127000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48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166370</xdr:rowOff>
    </xdr:from>
    <xdr:to>
      <xdr:col>72</xdr:col>
      <xdr:colOff>38100</xdr:colOff>
      <xdr:row>76</xdr:row>
      <xdr:rowOff>95885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86995</xdr:rowOff>
    </xdr:from>
    <xdr:ext cx="534035"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5965" y="1311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165100</xdr:rowOff>
    </xdr:from>
    <xdr:to>
      <xdr:col>67</xdr:col>
      <xdr:colOff>101600</xdr:colOff>
      <xdr:row>76</xdr:row>
      <xdr:rowOff>95250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86360</xdr:rowOff>
    </xdr:from>
    <xdr:ext cx="534035" cy="2584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6965" y="13116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39370</xdr:rowOff>
    </xdr:from>
    <xdr:to>
      <xdr:col>85</xdr:col>
      <xdr:colOff>177800</xdr:colOff>
      <xdr:row>75</xdr:row>
      <xdr:rowOff>140970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62230</xdr:rowOff>
    </xdr:from>
    <xdr:ext cx="534670" cy="259080"/>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49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40640</xdr:rowOff>
    </xdr:from>
    <xdr:to>
      <xdr:col>81</xdr:col>
      <xdr:colOff>101600</xdr:colOff>
      <xdr:row>75</xdr:row>
      <xdr:rowOff>142240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158750</xdr:rowOff>
    </xdr:from>
    <xdr:ext cx="53403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3965" y="1267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66040</xdr:rowOff>
    </xdr:from>
    <xdr:to>
      <xdr:col>76</xdr:col>
      <xdr:colOff>165100</xdr:colOff>
      <xdr:row>75</xdr:row>
      <xdr:rowOff>167640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12700</xdr:rowOff>
    </xdr:from>
    <xdr:ext cx="53403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4965" y="1270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76200</xdr:rowOff>
    </xdr:from>
    <xdr:to>
      <xdr:col>72</xdr:col>
      <xdr:colOff>38100</xdr:colOff>
      <xdr:row>76</xdr:row>
      <xdr:rowOff>6350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22860</xdr:rowOff>
    </xdr:from>
    <xdr:ext cx="53403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5965" y="12710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39370</xdr:rowOff>
    </xdr:from>
    <xdr:to>
      <xdr:col>67</xdr:col>
      <xdr:colOff>101600</xdr:colOff>
      <xdr:row>75</xdr:row>
      <xdr:rowOff>140970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157480</xdr:rowOff>
    </xdr:from>
    <xdr:ext cx="534035" cy="2584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6965" y="12673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111125</xdr:rowOff>
    </xdr:from>
    <xdr:to>
      <xdr:col>85</xdr:col>
      <xdr:colOff>126365</xdr:colOff>
      <xdr:row>99</xdr:row>
      <xdr:rowOff>95885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41625"/>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99695</xdr:rowOff>
    </xdr:from>
    <xdr:ext cx="378460" cy="2584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732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95885</xdr:rowOff>
    </xdr:from>
    <xdr:to>
      <xdr:col>86</xdr:col>
      <xdr:colOff>25400</xdr:colOff>
      <xdr:row>99</xdr:row>
      <xdr:rowOff>95885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6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57785</xdr:rowOff>
    </xdr:from>
    <xdr:ext cx="534670" cy="259080"/>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16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93,767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111125</xdr:rowOff>
    </xdr:from>
    <xdr:to>
      <xdr:col>86</xdr:col>
      <xdr:colOff>25400</xdr:colOff>
      <xdr:row>90</xdr:row>
      <xdr:rowOff>111125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137795</xdr:rowOff>
    </xdr:from>
    <xdr:to>
      <xdr:col>85</xdr:col>
      <xdr:colOff>127000</xdr:colOff>
      <xdr:row>98</xdr:row>
      <xdr:rowOff>22860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6844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100330</xdr:rowOff>
    </xdr:from>
    <xdr:ext cx="534670" cy="2584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309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121285</xdr:rowOff>
    </xdr:from>
    <xdr:to>
      <xdr:col>85</xdr:col>
      <xdr:colOff>177800</xdr:colOff>
      <xdr:row>98</xdr:row>
      <xdr:rowOff>52070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22860</xdr:rowOff>
    </xdr:from>
    <xdr:to>
      <xdr:col>81</xdr:col>
      <xdr:colOff>50800</xdr:colOff>
      <xdr:row>98</xdr:row>
      <xdr:rowOff>135890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2496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76200</xdr:rowOff>
    </xdr:from>
    <xdr:to>
      <xdr:col>81</xdr:col>
      <xdr:colOff>101600</xdr:colOff>
      <xdr:row>99</xdr:row>
      <xdr:rowOff>6350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7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168910</xdr:rowOff>
    </xdr:from>
    <xdr:ext cx="469265" cy="2584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350" y="16971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36195</xdr:rowOff>
    </xdr:from>
    <xdr:to>
      <xdr:col>76</xdr:col>
      <xdr:colOff>114300</xdr:colOff>
      <xdr:row>98</xdr:row>
      <xdr:rowOff>135890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3829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81280</xdr:rowOff>
    </xdr:from>
    <xdr:to>
      <xdr:col>76</xdr:col>
      <xdr:colOff>165100</xdr:colOff>
      <xdr:row>99</xdr:row>
      <xdr:rowOff>11430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27940</xdr:rowOff>
    </xdr:from>
    <xdr:ext cx="46926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350" y="16658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36195</xdr:rowOff>
    </xdr:from>
    <xdr:to>
      <xdr:col>71</xdr:col>
      <xdr:colOff>177800</xdr:colOff>
      <xdr:row>98</xdr:row>
      <xdr:rowOff>144145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829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81280</xdr:rowOff>
    </xdr:from>
    <xdr:to>
      <xdr:col>72</xdr:col>
      <xdr:colOff>38100</xdr:colOff>
      <xdr:row>99</xdr:row>
      <xdr:rowOff>11430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2540</xdr:rowOff>
    </xdr:from>
    <xdr:ext cx="46926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350" y="16976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74930</xdr:rowOff>
    </xdr:from>
    <xdr:to>
      <xdr:col>67</xdr:col>
      <xdr:colOff>101600</xdr:colOff>
      <xdr:row>99</xdr:row>
      <xdr:rowOff>5080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21590</xdr:rowOff>
    </xdr:from>
    <xdr:ext cx="46926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350" y="16652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86995</xdr:rowOff>
    </xdr:from>
    <xdr:to>
      <xdr:col>85</xdr:col>
      <xdr:colOff>177800</xdr:colOff>
      <xdr:row>98</xdr:row>
      <xdr:rowOff>17780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109855</xdr:rowOff>
    </xdr:from>
    <xdr:ext cx="534670" cy="2584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69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143510</xdr:rowOff>
    </xdr:from>
    <xdr:to>
      <xdr:col>81</xdr:col>
      <xdr:colOff>101600</xdr:colOff>
      <xdr:row>98</xdr:row>
      <xdr:rowOff>73660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90170</xdr:rowOff>
    </xdr:from>
    <xdr:ext cx="53403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3965" y="1654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85090</xdr:rowOff>
    </xdr:from>
    <xdr:to>
      <xdr:col>76</xdr:col>
      <xdr:colOff>165100</xdr:colOff>
      <xdr:row>99</xdr:row>
      <xdr:rowOff>15240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6350</xdr:rowOff>
    </xdr:from>
    <xdr:ext cx="469265" cy="2584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350" y="16979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156845</xdr:rowOff>
    </xdr:from>
    <xdr:to>
      <xdr:col>72</xdr:col>
      <xdr:colOff>38100</xdr:colOff>
      <xdr:row>98</xdr:row>
      <xdr:rowOff>86995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103505</xdr:rowOff>
    </xdr:from>
    <xdr:ext cx="534035"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5965" y="1656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93345</xdr:rowOff>
    </xdr:from>
    <xdr:to>
      <xdr:col>67</xdr:col>
      <xdr:colOff>101600</xdr:colOff>
      <xdr:row>99</xdr:row>
      <xdr:rowOff>23495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14605</xdr:rowOff>
    </xdr:from>
    <xdr:ext cx="46926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350" y="16988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72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62865</xdr:colOff>
      <xdr:row>39</xdr:row>
      <xdr:rowOff>99060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6892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xdr:rowOff>
    </xdr:from>
    <xdr:ext cx="469900" cy="259080"/>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44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135890</xdr:rowOff>
    </xdr:from>
    <xdr:to>
      <xdr:col>116</xdr:col>
      <xdr:colOff>63500</xdr:colOff>
      <xdr:row>38</xdr:row>
      <xdr:rowOff>145415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509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120650</xdr:rowOff>
    </xdr:from>
    <xdr:ext cx="378460" cy="2584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285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97790</xdr:rowOff>
    </xdr:from>
    <xdr:to>
      <xdr:col>116</xdr:col>
      <xdr:colOff>114300</xdr:colOff>
      <xdr:row>38</xdr:row>
      <xdr:rowOff>27940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135890</xdr:rowOff>
    </xdr:from>
    <xdr:to>
      <xdr:col>111</xdr:col>
      <xdr:colOff>177800</xdr:colOff>
      <xdr:row>39</xdr:row>
      <xdr:rowOff>88265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5099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32385</xdr:rowOff>
    </xdr:from>
    <xdr:to>
      <xdr:col>112</xdr:col>
      <xdr:colOff>38100</xdr:colOff>
      <xdr:row>37</xdr:row>
      <xdr:rowOff>133985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150495</xdr:rowOff>
    </xdr:from>
    <xdr:ext cx="46926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151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69850</xdr:rowOff>
    </xdr:from>
    <xdr:to>
      <xdr:col>107</xdr:col>
      <xdr:colOff>50800</xdr:colOff>
      <xdr:row>39</xdr:row>
      <xdr:rowOff>88265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564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45720</xdr:rowOff>
    </xdr:from>
    <xdr:to>
      <xdr:col>107</xdr:col>
      <xdr:colOff>101600</xdr:colOff>
      <xdr:row>37</xdr:row>
      <xdr:rowOff>147320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163830</xdr:rowOff>
    </xdr:from>
    <xdr:ext cx="46926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350" y="6164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69850</xdr:rowOff>
    </xdr:from>
    <xdr:to>
      <xdr:col>102</xdr:col>
      <xdr:colOff>114300</xdr:colOff>
      <xdr:row>39</xdr:row>
      <xdr:rowOff>73660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56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90170</xdr:rowOff>
    </xdr:from>
    <xdr:ext cx="37846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70" y="6262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45085</xdr:rowOff>
    </xdr:from>
    <xdr:to>
      <xdr:col>98</xdr:col>
      <xdr:colOff>38100</xdr:colOff>
      <xdr:row>38</xdr:row>
      <xdr:rowOff>146685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163195</xdr:rowOff>
    </xdr:from>
    <xdr:ext cx="37846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94615</xdr:rowOff>
    </xdr:from>
    <xdr:to>
      <xdr:col>116</xdr:col>
      <xdr:colOff>114300</xdr:colOff>
      <xdr:row>39</xdr:row>
      <xdr:rowOff>24765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9525</xdr:rowOff>
    </xdr:from>
    <xdr:ext cx="378460" cy="2584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24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85090</xdr:rowOff>
    </xdr:from>
    <xdr:to>
      <xdr:col>112</xdr:col>
      <xdr:colOff>38100</xdr:colOff>
      <xdr:row>39</xdr:row>
      <xdr:rowOff>15240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6350</xdr:rowOff>
    </xdr:from>
    <xdr:ext cx="378460" cy="2584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70" y="6692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37465</xdr:rowOff>
    </xdr:from>
    <xdr:to>
      <xdr:col>107</xdr:col>
      <xdr:colOff>101600</xdr:colOff>
      <xdr:row>39</xdr:row>
      <xdr:rowOff>139065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130175</xdr:rowOff>
    </xdr:from>
    <xdr:ext cx="313690"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77455" y="6816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19050</xdr:rowOff>
    </xdr:from>
    <xdr:to>
      <xdr:col>102</xdr:col>
      <xdr:colOff>165100</xdr:colOff>
      <xdr:row>39</xdr:row>
      <xdr:rowOff>120650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111760</xdr:rowOff>
    </xdr:from>
    <xdr:ext cx="313690" cy="2584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455" y="67983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22860</xdr:rowOff>
    </xdr:from>
    <xdr:to>
      <xdr:col>98</xdr:col>
      <xdr:colOff>38100</xdr:colOff>
      <xdr:row>39</xdr:row>
      <xdr:rowOff>124460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115570</xdr:rowOff>
    </xdr:from>
    <xdr:ext cx="313690"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455" y="68021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6725" cy="2584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672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6725" cy="2584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88265</xdr:rowOff>
    </xdr:from>
    <xdr:to>
      <xdr:col>116</xdr:col>
      <xdr:colOff>62865</xdr:colOff>
      <xdr:row>59</xdr:row>
      <xdr:rowOff>99060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60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34925</xdr:rowOff>
    </xdr:from>
    <xdr:ext cx="534670" cy="259080"/>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35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88265</xdr:rowOff>
    </xdr:from>
    <xdr:to>
      <xdr:col>116</xdr:col>
      <xdr:colOff>152400</xdr:colOff>
      <xdr:row>50</xdr:row>
      <xdr:rowOff>88265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6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118745</xdr:rowOff>
    </xdr:from>
    <xdr:to>
      <xdr:col>116</xdr:col>
      <xdr:colOff>63500</xdr:colOff>
      <xdr:row>58</xdr:row>
      <xdr:rowOff>121285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628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170180</xdr:rowOff>
    </xdr:from>
    <xdr:ext cx="469900" cy="259080"/>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71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147320</xdr:rowOff>
    </xdr:from>
    <xdr:to>
      <xdr:col>116</xdr:col>
      <xdr:colOff>114300</xdr:colOff>
      <xdr:row>58</xdr:row>
      <xdr:rowOff>77470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118745</xdr:rowOff>
    </xdr:from>
    <xdr:to>
      <xdr:col>111</xdr:col>
      <xdr:colOff>177800</xdr:colOff>
      <xdr:row>58</xdr:row>
      <xdr:rowOff>121920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628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6926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350" y="9672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121920</xdr:rowOff>
    </xdr:from>
    <xdr:to>
      <xdr:col>107</xdr:col>
      <xdr:colOff>50800</xdr:colOff>
      <xdr:row>58</xdr:row>
      <xdr:rowOff>121920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66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116205</xdr:rowOff>
    </xdr:from>
    <xdr:to>
      <xdr:col>107</xdr:col>
      <xdr:colOff>101600</xdr:colOff>
      <xdr:row>58</xdr:row>
      <xdr:rowOff>46355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63500</xdr:rowOff>
    </xdr:from>
    <xdr:ext cx="469265" cy="2584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350" y="9664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121920</xdr:rowOff>
    </xdr:from>
    <xdr:to>
      <xdr:col>102</xdr:col>
      <xdr:colOff>114300</xdr:colOff>
      <xdr:row>58</xdr:row>
      <xdr:rowOff>121920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66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12700</xdr:rowOff>
    </xdr:from>
    <xdr:ext cx="46926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350" y="9613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55245</xdr:rowOff>
    </xdr:from>
    <xdr:to>
      <xdr:col>98</xdr:col>
      <xdr:colOff>38100</xdr:colOff>
      <xdr:row>57</xdr:row>
      <xdr:rowOff>156845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1905</xdr:rowOff>
    </xdr:from>
    <xdr:ext cx="46926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350" y="9603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70485</xdr:rowOff>
    </xdr:from>
    <xdr:to>
      <xdr:col>116</xdr:col>
      <xdr:colOff>114300</xdr:colOff>
      <xdr:row>59</xdr:row>
      <xdr:rowOff>635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48895</xdr:rowOff>
    </xdr:from>
    <xdr:ext cx="469900" cy="259080"/>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92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67945</xdr:rowOff>
    </xdr:from>
    <xdr:to>
      <xdr:col>112</xdr:col>
      <xdr:colOff>38100</xdr:colOff>
      <xdr:row>58</xdr:row>
      <xdr:rowOff>169545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160655</xdr:rowOff>
    </xdr:from>
    <xdr:ext cx="46926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350" y="10104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71120</xdr:rowOff>
    </xdr:from>
    <xdr:to>
      <xdr:col>107</xdr:col>
      <xdr:colOff>101600</xdr:colOff>
      <xdr:row>59</xdr:row>
      <xdr:rowOff>1270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163830</xdr:rowOff>
    </xdr:from>
    <xdr:ext cx="46926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350" y="10107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71120</xdr:rowOff>
    </xdr:from>
    <xdr:to>
      <xdr:col>102</xdr:col>
      <xdr:colOff>165100</xdr:colOff>
      <xdr:row>59</xdr:row>
      <xdr:rowOff>1270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163830</xdr:rowOff>
    </xdr:from>
    <xdr:ext cx="46926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350" y="10107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71120</xdr:rowOff>
    </xdr:from>
    <xdr:to>
      <xdr:col>98</xdr:col>
      <xdr:colOff>38100</xdr:colOff>
      <xdr:row>59</xdr:row>
      <xdr:rowOff>1270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163830</xdr:rowOff>
    </xdr:from>
    <xdr:ext cx="46926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350" y="10107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84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133350</xdr:rowOff>
    </xdr:from>
    <xdr:to>
      <xdr:col>116</xdr:col>
      <xdr:colOff>62865</xdr:colOff>
      <xdr:row>78</xdr:row>
      <xdr:rowOff>36195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06300"/>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40640</xdr:rowOff>
    </xdr:from>
    <xdr:ext cx="534670" cy="2584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3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36195</xdr:rowOff>
    </xdr:from>
    <xdr:to>
      <xdr:col>116</xdr:col>
      <xdr:colOff>152400</xdr:colOff>
      <xdr:row>78</xdr:row>
      <xdr:rowOff>36195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80010</xdr:rowOff>
    </xdr:from>
    <xdr:ext cx="534670" cy="259080"/>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8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46,388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133350</xdr:rowOff>
    </xdr:from>
    <xdr:to>
      <xdr:col>116</xdr:col>
      <xdr:colOff>152400</xdr:colOff>
      <xdr:row>71</xdr:row>
      <xdr:rowOff>133350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0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60960</xdr:rowOff>
    </xdr:from>
    <xdr:to>
      <xdr:col>116</xdr:col>
      <xdr:colOff>63500</xdr:colOff>
      <xdr:row>76</xdr:row>
      <xdr:rowOff>87630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911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22860</xdr:rowOff>
    </xdr:from>
    <xdr:ext cx="534670" cy="259080"/>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1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171450</xdr:rowOff>
    </xdr:from>
    <xdr:to>
      <xdr:col>116</xdr:col>
      <xdr:colOff>114300</xdr:colOff>
      <xdr:row>75</xdr:row>
      <xdr:rowOff>101600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112395</xdr:rowOff>
    </xdr:from>
    <xdr:to>
      <xdr:col>111</xdr:col>
      <xdr:colOff>177800</xdr:colOff>
      <xdr:row>76</xdr:row>
      <xdr:rowOff>87630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799695"/>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8255</xdr:rowOff>
    </xdr:from>
    <xdr:to>
      <xdr:col>112</xdr:col>
      <xdr:colOff>38100</xdr:colOff>
      <xdr:row>75</xdr:row>
      <xdr:rowOff>109855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126365</xdr:rowOff>
    </xdr:from>
    <xdr:ext cx="53403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5965" y="1264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112395</xdr:rowOff>
    </xdr:from>
    <xdr:to>
      <xdr:col>107</xdr:col>
      <xdr:colOff>50800</xdr:colOff>
      <xdr:row>74</xdr:row>
      <xdr:rowOff>137160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7996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149225</xdr:rowOff>
    </xdr:from>
    <xdr:to>
      <xdr:col>107</xdr:col>
      <xdr:colOff>101600</xdr:colOff>
      <xdr:row>75</xdr:row>
      <xdr:rowOff>79375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70485</xdr:rowOff>
    </xdr:from>
    <xdr:ext cx="53403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6965" y="12929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130810</xdr:rowOff>
    </xdr:from>
    <xdr:to>
      <xdr:col>102</xdr:col>
      <xdr:colOff>114300</xdr:colOff>
      <xdr:row>74</xdr:row>
      <xdr:rowOff>137160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18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165100</xdr:rowOff>
    </xdr:from>
    <xdr:to>
      <xdr:col>102</xdr:col>
      <xdr:colOff>165100</xdr:colOff>
      <xdr:row>75</xdr:row>
      <xdr:rowOff>95250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86360</xdr:rowOff>
    </xdr:from>
    <xdr:ext cx="534035"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2945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76835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67945</xdr:rowOff>
    </xdr:from>
    <xdr:ext cx="534035"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2926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10160</xdr:rowOff>
    </xdr:from>
    <xdr:to>
      <xdr:col>116</xdr:col>
      <xdr:colOff>114300</xdr:colOff>
      <xdr:row>76</xdr:row>
      <xdr:rowOff>111760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160020</xdr:rowOff>
    </xdr:from>
    <xdr:ext cx="534670" cy="259080"/>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18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36830</xdr:rowOff>
    </xdr:from>
    <xdr:to>
      <xdr:col>112</xdr:col>
      <xdr:colOff>38100</xdr:colOff>
      <xdr:row>76</xdr:row>
      <xdr:rowOff>138430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129540</xdr:rowOff>
    </xdr:from>
    <xdr:ext cx="534035"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5965" y="13159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61595</xdr:rowOff>
    </xdr:from>
    <xdr:to>
      <xdr:col>107</xdr:col>
      <xdr:colOff>101600</xdr:colOff>
      <xdr:row>74</xdr:row>
      <xdr:rowOff>163195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8255</xdr:rowOff>
    </xdr:from>
    <xdr:ext cx="534035" cy="2584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6965" y="12524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86360</xdr:rowOff>
    </xdr:from>
    <xdr:to>
      <xdr:col>102</xdr:col>
      <xdr:colOff>165100</xdr:colOff>
      <xdr:row>75</xdr:row>
      <xdr:rowOff>16510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33020</xdr:rowOff>
    </xdr:from>
    <xdr:ext cx="534035" cy="25908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7965" y="1254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80010</xdr:rowOff>
    </xdr:from>
    <xdr:to>
      <xdr:col>98</xdr:col>
      <xdr:colOff>38100</xdr:colOff>
      <xdr:row>75</xdr:row>
      <xdr:rowOff>10160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26670</xdr:rowOff>
    </xdr:from>
    <xdr:ext cx="534035"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8965" y="12542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歳出決算総額は、住民一人当たり</a:t>
          </a:r>
          <a:r>
            <a:rPr kumimoji="1" lang="en-US" altLang="ja-JP" sz="1100">
              <a:latin typeface="ＭＳ Ｐゴシック"/>
              <a:ea typeface="ＭＳ Ｐゴシック"/>
            </a:rPr>
            <a:t>397,314</a:t>
          </a:r>
          <a:r>
            <a:rPr kumimoji="1" lang="ja-JP" altLang="en-US" sz="1100">
              <a:latin typeface="ＭＳ Ｐゴシック"/>
              <a:ea typeface="ＭＳ Ｐゴシック"/>
            </a:rPr>
            <a:t>円となっており、対前年度比で</a:t>
          </a:r>
          <a:r>
            <a:rPr kumimoji="1" lang="en-US" altLang="ja-JP" sz="1100">
              <a:latin typeface="ＭＳ Ｐゴシック"/>
              <a:ea typeface="ＭＳ Ｐゴシック"/>
            </a:rPr>
            <a:t>60,038</a:t>
          </a:r>
          <a:r>
            <a:rPr kumimoji="1" lang="ja-JP" altLang="en-US" sz="1100">
              <a:latin typeface="ＭＳ Ｐゴシック"/>
              <a:ea typeface="ＭＳ Ｐゴシック"/>
            </a:rPr>
            <a:t>円の減となっている。</a:t>
          </a:r>
        </a:p>
        <a:p>
          <a:r>
            <a:rPr kumimoji="1" lang="ja-JP" altLang="en-US" sz="1100">
              <a:latin typeface="ＭＳ Ｐゴシック"/>
              <a:ea typeface="ＭＳ Ｐゴシック"/>
            </a:rPr>
            <a:t>人件費は、住民一人当たり</a:t>
          </a:r>
          <a:r>
            <a:rPr kumimoji="1" lang="en-US" altLang="ja-JP" sz="1100">
              <a:latin typeface="ＭＳ Ｐゴシック"/>
              <a:ea typeface="ＭＳ Ｐゴシック"/>
            </a:rPr>
            <a:t>59,839</a:t>
          </a:r>
          <a:r>
            <a:rPr kumimoji="1" lang="ja-JP" altLang="en-US" sz="1100">
              <a:latin typeface="ＭＳ Ｐゴシック"/>
              <a:ea typeface="ＭＳ Ｐゴシック"/>
            </a:rPr>
            <a:t>円となっている。行政改革大綱実施計画に基づく職員削減計画の実施を推進してきたため、年々減少傾向にあったが、平成</a:t>
          </a:r>
          <a:r>
            <a:rPr kumimoji="1" lang="en-US" altLang="ja-JP" sz="1100">
              <a:latin typeface="ＭＳ Ｐゴシック"/>
              <a:ea typeface="ＭＳ Ｐゴシック"/>
            </a:rPr>
            <a:t>29</a:t>
          </a:r>
          <a:r>
            <a:rPr kumimoji="1" lang="ja-JP" altLang="en-US" sz="1100">
              <a:latin typeface="ＭＳ Ｐゴシック"/>
              <a:ea typeface="ＭＳ Ｐゴシック"/>
            </a:rPr>
            <a:t>、</a:t>
          </a:r>
          <a:r>
            <a:rPr kumimoji="1" lang="en-US" altLang="ja-JP" sz="1100">
              <a:latin typeface="ＭＳ Ｐゴシック"/>
              <a:ea typeface="ＭＳ Ｐゴシック"/>
            </a:rPr>
            <a:t>30</a:t>
          </a:r>
          <a:r>
            <a:rPr kumimoji="1" lang="ja-JP" altLang="en-US" sz="1100">
              <a:latin typeface="ＭＳ Ｐゴシック"/>
              <a:ea typeface="ＭＳ Ｐゴシック"/>
            </a:rPr>
            <a:t>年度は退職手当の増などにより増加に転じ、令和</a:t>
          </a:r>
          <a:r>
            <a:rPr kumimoji="1" lang="en-US" altLang="ja-JP" sz="1100">
              <a:latin typeface="ＭＳ Ｐゴシック"/>
              <a:ea typeface="ＭＳ Ｐゴシック"/>
            </a:rPr>
            <a:t>2</a:t>
          </a:r>
          <a:r>
            <a:rPr kumimoji="1" lang="ja-JP" altLang="en-US" sz="1100">
              <a:latin typeface="ＭＳ Ｐゴシック"/>
              <a:ea typeface="ＭＳ Ｐゴシック"/>
            </a:rPr>
            <a:t>、</a:t>
          </a:r>
          <a:r>
            <a:rPr kumimoji="1" lang="en-US" altLang="ja-JP" sz="1100">
              <a:latin typeface="ＭＳ Ｐゴシック"/>
              <a:ea typeface="ＭＳ Ｐゴシック"/>
            </a:rPr>
            <a:t>3</a:t>
          </a:r>
          <a:r>
            <a:rPr kumimoji="1" lang="ja-JP" altLang="en-US" sz="1100">
              <a:latin typeface="ＭＳ Ｐゴシック"/>
              <a:ea typeface="ＭＳ Ｐゴシック"/>
            </a:rPr>
            <a:t>年度は退職手当の減少はあったものの、会計年度任用職員の制度導入に伴い増加している。</a:t>
          </a:r>
        </a:p>
        <a:p>
          <a:r>
            <a:rPr kumimoji="1" lang="ja-JP" altLang="en-US" sz="1100">
              <a:latin typeface="ＭＳ Ｐゴシック"/>
              <a:ea typeface="ＭＳ Ｐゴシック"/>
            </a:rPr>
            <a:t>物件費は、住民一人当たり</a:t>
          </a:r>
          <a:r>
            <a:rPr kumimoji="1" lang="en-US" altLang="ja-JP" sz="1100">
              <a:latin typeface="ＭＳ Ｐゴシック"/>
              <a:ea typeface="ＭＳ Ｐゴシック"/>
            </a:rPr>
            <a:t>72,560</a:t>
          </a:r>
          <a:r>
            <a:rPr kumimoji="1" lang="ja-JP" altLang="en-US" sz="1100">
              <a:latin typeface="ＭＳ Ｐゴシック"/>
              <a:ea typeface="ＭＳ Ｐゴシック"/>
            </a:rPr>
            <a:t>円となっており、類似団体より高い水準にあるのは、民間活力の有効活用の推進が主な要因となるが、民間活力の有効活用は、人件費の抑制につながるとともに効率化が図れることから、今後も引き続き推進する。令和</a:t>
          </a:r>
          <a:r>
            <a:rPr kumimoji="1" lang="en-US" altLang="ja-JP" sz="1100">
              <a:latin typeface="ＭＳ Ｐゴシック"/>
              <a:ea typeface="ＭＳ Ｐゴシック"/>
            </a:rPr>
            <a:t>3</a:t>
          </a:r>
          <a:r>
            <a:rPr kumimoji="1" lang="ja-JP" altLang="en-US" sz="1100">
              <a:latin typeface="ＭＳ Ｐゴシック"/>
              <a:ea typeface="ＭＳ Ｐゴシック"/>
            </a:rPr>
            <a:t>年度は、新型コロナウイルスワクチン接種を実施したことから、前年度に対し急増している。</a:t>
          </a:r>
          <a:br>
            <a:rPr kumimoji="1" lang="ja-JP" altLang="en-US" sz="1100">
              <a:latin typeface="ＭＳ Ｐゴシック"/>
              <a:ea typeface="ＭＳ Ｐゴシック"/>
            </a:rPr>
          </a:br>
          <a:r>
            <a:rPr kumimoji="1" lang="ja-JP" altLang="en-US" sz="1100">
              <a:latin typeface="ＭＳ Ｐゴシック"/>
              <a:ea typeface="ＭＳ Ｐゴシック"/>
            </a:rPr>
            <a:t>扶助費は、住民一人当たり</a:t>
          </a:r>
          <a:r>
            <a:rPr kumimoji="1" lang="en-US" altLang="ja-JP" sz="1100">
              <a:latin typeface="ＭＳ Ｐゴシック"/>
              <a:ea typeface="ＭＳ Ｐゴシック"/>
            </a:rPr>
            <a:t>114,246</a:t>
          </a:r>
          <a:r>
            <a:rPr kumimoji="1" lang="ja-JP" altLang="en-US" sz="1100">
              <a:latin typeface="ＭＳ Ｐゴシック"/>
              <a:ea typeface="ＭＳ Ｐゴシック"/>
            </a:rPr>
            <a:t>円となっており、類似団体より低い水準にあるが、障がい者給付費等の増により増加傾向にあり、令和</a:t>
          </a:r>
          <a:r>
            <a:rPr kumimoji="1" lang="en-US" altLang="ja-JP" sz="1100">
              <a:latin typeface="ＭＳ Ｐゴシック"/>
              <a:ea typeface="ＭＳ Ｐゴシック"/>
            </a:rPr>
            <a:t>2</a:t>
          </a:r>
          <a:r>
            <a:rPr kumimoji="1" lang="ja-JP" altLang="en-US" sz="1100">
              <a:latin typeface="ＭＳ Ｐゴシック"/>
              <a:ea typeface="ＭＳ Ｐゴシック"/>
            </a:rPr>
            <a:t>、</a:t>
          </a:r>
          <a:r>
            <a:rPr kumimoji="1" lang="en-US" altLang="ja-JP" sz="1100">
              <a:latin typeface="ＭＳ Ｐゴシック"/>
              <a:ea typeface="ＭＳ Ｐゴシック"/>
            </a:rPr>
            <a:t>3</a:t>
          </a:r>
          <a:r>
            <a:rPr kumimoji="1" lang="ja-JP" altLang="en-US" sz="1100">
              <a:latin typeface="ＭＳ Ｐゴシック"/>
              <a:ea typeface="ＭＳ Ｐゴシック"/>
            </a:rPr>
            <a:t>年度は、新型コロナウイルス感染症対策に係る国の各種給付金、支援金の支給を実施したことから、増加している。</a:t>
          </a:r>
        </a:p>
        <a:p>
          <a:r>
            <a:rPr kumimoji="1" lang="ja-JP" altLang="en-US" sz="1100">
              <a:latin typeface="ＭＳ Ｐゴシック"/>
              <a:ea typeface="ＭＳ Ｐゴシック"/>
            </a:rPr>
            <a:t>補助費等は、住民一人当たり</a:t>
          </a:r>
          <a:r>
            <a:rPr kumimoji="1" lang="en-US" altLang="ja-JP" sz="1100">
              <a:latin typeface="ＭＳ Ｐゴシック"/>
              <a:ea typeface="ＭＳ Ｐゴシック"/>
            </a:rPr>
            <a:t>22,146</a:t>
          </a:r>
          <a:r>
            <a:rPr kumimoji="1" lang="ja-JP" altLang="en-US" sz="1100">
              <a:latin typeface="ＭＳ Ｐゴシック"/>
              <a:ea typeface="ＭＳ Ｐゴシック"/>
            </a:rPr>
            <a:t>円となっており、類似団体より低い水準にあるが、令和</a:t>
          </a:r>
          <a:r>
            <a:rPr kumimoji="1" lang="en-US" altLang="ja-JP" sz="1100">
              <a:latin typeface="ＭＳ Ｐゴシック"/>
              <a:ea typeface="ＭＳ Ｐゴシック"/>
            </a:rPr>
            <a:t>3</a:t>
          </a:r>
          <a:r>
            <a:rPr kumimoji="1" lang="ja-JP" altLang="en-US" sz="1100">
              <a:latin typeface="ＭＳ Ｐゴシック"/>
              <a:ea typeface="ＭＳ Ｐゴシック"/>
            </a:rPr>
            <a:t>年度は、新型コロナウイルス感染症対策として国及び市独自の各種給付金、支援金の支給を実施したものの、</a:t>
          </a:r>
          <a:r>
            <a:rPr kumimoji="1" lang="en-US" altLang="ja-JP" sz="1100">
              <a:latin typeface="ＭＳ Ｐゴシック"/>
              <a:ea typeface="ＭＳ Ｐゴシック"/>
            </a:rPr>
            <a:t>2</a:t>
          </a:r>
          <a:r>
            <a:rPr kumimoji="1" lang="ja-JP" altLang="en-US" sz="1100">
              <a:latin typeface="ＭＳ Ｐゴシック"/>
              <a:ea typeface="ＭＳ Ｐゴシック"/>
            </a:rPr>
            <a:t>年度に実施した国の特別定額給付金がなくなったことから、前年度に対し大幅に減少している。</a:t>
          </a:r>
          <a:br>
            <a:rPr kumimoji="1" lang="ja-JP" altLang="en-US" sz="1100">
              <a:latin typeface="ＭＳ Ｐゴシック"/>
              <a:ea typeface="ＭＳ Ｐゴシック"/>
            </a:rPr>
          </a:br>
          <a:r>
            <a:rPr kumimoji="1" lang="ja-JP" altLang="en-US" sz="1100">
              <a:latin typeface="ＭＳ Ｐゴシック"/>
              <a:ea typeface="ＭＳ Ｐゴシック"/>
            </a:rPr>
            <a:t>普通建設事業費は、住民一人当たり</a:t>
          </a:r>
          <a:r>
            <a:rPr kumimoji="1" lang="en-US" altLang="ja-JP" sz="1100">
              <a:latin typeface="ＭＳ Ｐゴシック"/>
              <a:ea typeface="ＭＳ Ｐゴシック"/>
            </a:rPr>
            <a:t>44,378</a:t>
          </a:r>
          <a:r>
            <a:rPr kumimoji="1" lang="ja-JP" altLang="en-US" sz="1100">
              <a:latin typeface="ＭＳ Ｐゴシック"/>
              <a:ea typeface="ＭＳ Ｐゴシック"/>
            </a:rPr>
            <a:t>円となっており、令和</a:t>
          </a:r>
          <a:r>
            <a:rPr kumimoji="1" lang="en-US" altLang="ja-JP" sz="1100">
              <a:latin typeface="ＭＳ Ｐゴシック"/>
              <a:ea typeface="ＭＳ Ｐゴシック"/>
            </a:rPr>
            <a:t>3</a:t>
          </a:r>
          <a:r>
            <a:rPr kumimoji="1" lang="ja-JP" altLang="en-US" sz="1100">
              <a:latin typeface="ＭＳ Ｐゴシック"/>
              <a:ea typeface="ＭＳ Ｐゴシック"/>
            </a:rPr>
            <a:t>年度は、新たな子ども館整備事業や関宿クリーンセンター解体工事を実施したほか、連続立体交差事業とその関連事業が本格化していることから増加している。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153,807
150,052
103.55
64,128,997
61,109,674
2,209,848
32,928,690
44,291,282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150495</xdr:rowOff>
    </xdr:from>
    <xdr:to>
      <xdr:col>24</xdr:col>
      <xdr:colOff>62865</xdr:colOff>
      <xdr:row>39</xdr:row>
      <xdr:rowOff>17780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399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21590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17780</xdr:rowOff>
    </xdr:from>
    <xdr:to>
      <xdr:col>24</xdr:col>
      <xdr:colOff>152400</xdr:colOff>
      <xdr:row>39</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97790</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2,988</a:t>
          </a:r>
          <a:endParaRPr kumimoji="1" lang="ja-JP" altLang="en-US" sz="1000" b="1">
            <a:latin typeface="ＭＳ Ｐゴシック"/>
          </a:endParaRPr>
        </a:p>
      </xdr:txBody>
    </xdr:sp>
    <xdr:clientData/>
  </xdr:oneCellAnchor>
  <xdr:twoCellAnchor>
    <xdr:from>
      <xdr:col>23</xdr:col>
      <xdr:colOff>165100</xdr:colOff>
      <xdr:row>30</xdr:row>
      <xdr:rowOff>150495</xdr:rowOff>
    </xdr:from>
    <xdr:to>
      <xdr:col>24</xdr:col>
      <xdr:colOff>152400</xdr:colOff>
      <xdr:row>30</xdr:row>
      <xdr:rowOff>150495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29210</xdr:rowOff>
    </xdr:from>
    <xdr:to>
      <xdr:col>24</xdr:col>
      <xdr:colOff>63500</xdr:colOff>
      <xdr:row>35</xdr:row>
      <xdr:rowOff>38735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2996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111760</xdr:rowOff>
    </xdr:from>
    <xdr:ext cx="469900" cy="2584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5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133350</xdr:rowOff>
    </xdr:from>
    <xdr:to>
      <xdr:col>24</xdr:col>
      <xdr:colOff>114300</xdr:colOff>
      <xdr:row>36</xdr:row>
      <xdr:rowOff>63500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142240</xdr:rowOff>
    </xdr:from>
    <xdr:to>
      <xdr:col>19</xdr:col>
      <xdr:colOff>177800</xdr:colOff>
      <xdr:row>35</xdr:row>
      <xdr:rowOff>29210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0009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135255</xdr:rowOff>
    </xdr:from>
    <xdr:to>
      <xdr:col>20</xdr:col>
      <xdr:colOff>38100</xdr:colOff>
      <xdr:row>36</xdr:row>
      <xdr:rowOff>65405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56515</xdr:rowOff>
    </xdr:from>
    <xdr:ext cx="469265" cy="2584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228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142240</xdr:rowOff>
    </xdr:from>
    <xdr:to>
      <xdr:col>15</xdr:col>
      <xdr:colOff>50800</xdr:colOff>
      <xdr:row>34</xdr:row>
      <xdr:rowOff>4445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000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125730</xdr:rowOff>
    </xdr:from>
    <xdr:to>
      <xdr:col>15</xdr:col>
      <xdr:colOff>101600</xdr:colOff>
      <xdr:row>36</xdr:row>
      <xdr:rowOff>55880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46990</xdr:rowOff>
    </xdr:from>
    <xdr:ext cx="469265"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219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4445</xdr:rowOff>
    </xdr:from>
    <xdr:to>
      <xdr:col>10</xdr:col>
      <xdr:colOff>114300</xdr:colOff>
      <xdr:row>34</xdr:row>
      <xdr:rowOff>42545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337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119380</xdr:rowOff>
    </xdr:from>
    <xdr:to>
      <xdr:col>10</xdr:col>
      <xdr:colOff>165100</xdr:colOff>
      <xdr:row>36</xdr:row>
      <xdr:rowOff>49530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40640</xdr:rowOff>
    </xdr:from>
    <xdr:ext cx="469265"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76835</xdr:rowOff>
    </xdr:from>
    <xdr:to>
      <xdr:col>6</xdr:col>
      <xdr:colOff>38100</xdr:colOff>
      <xdr:row>36</xdr:row>
      <xdr:rowOff>6985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169545</xdr:rowOff>
    </xdr:from>
    <xdr:ext cx="46926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170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159385</xdr:rowOff>
    </xdr:from>
    <xdr:to>
      <xdr:col>24</xdr:col>
      <xdr:colOff>114300</xdr:colOff>
      <xdr:row>35</xdr:row>
      <xdr:rowOff>89535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10795</xdr:rowOff>
    </xdr:from>
    <xdr:ext cx="469900" cy="2584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0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149860</xdr:rowOff>
    </xdr:from>
    <xdr:to>
      <xdr:col>20</xdr:col>
      <xdr:colOff>38100</xdr:colOff>
      <xdr:row>35</xdr:row>
      <xdr:rowOff>80010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97790</xdr:rowOff>
    </xdr:from>
    <xdr:ext cx="469265" cy="2584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755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91440</xdr:rowOff>
    </xdr:from>
    <xdr:to>
      <xdr:col>15</xdr:col>
      <xdr:colOff>101600</xdr:colOff>
      <xdr:row>34</xdr:row>
      <xdr:rowOff>21590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38100</xdr:rowOff>
    </xdr:from>
    <xdr:ext cx="46926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524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125095</xdr:rowOff>
    </xdr:from>
    <xdr:to>
      <xdr:col>10</xdr:col>
      <xdr:colOff>165100</xdr:colOff>
      <xdr:row>34</xdr:row>
      <xdr:rowOff>55245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71755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558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163195</xdr:rowOff>
    </xdr:from>
    <xdr:to>
      <xdr:col>6</xdr:col>
      <xdr:colOff>38100</xdr:colOff>
      <xdr:row>34</xdr:row>
      <xdr:rowOff>93345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109855</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596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92710</xdr:rowOff>
    </xdr:from>
    <xdr:to>
      <xdr:col>24</xdr:col>
      <xdr:colOff>62865</xdr:colOff>
      <xdr:row>59</xdr:row>
      <xdr:rowOff>120650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60"/>
          <a:ext cx="127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123825</xdr:rowOff>
    </xdr:from>
    <xdr:ext cx="534670" cy="2584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120650</xdr:rowOff>
    </xdr:from>
    <xdr:to>
      <xdr:col>24</xdr:col>
      <xdr:colOff>152400</xdr:colOff>
      <xdr:row>59</xdr:row>
      <xdr:rowOff>120650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39370</xdr:rowOff>
    </xdr:from>
    <xdr:ext cx="598805" cy="25908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107,202</a:t>
          </a:r>
          <a:endParaRPr kumimoji="1" lang="ja-JP" altLang="en-US" sz="1000" b="1">
            <a:latin typeface="ＭＳ Ｐゴシック"/>
          </a:endParaRPr>
        </a:p>
      </xdr:txBody>
    </xdr:sp>
    <xdr:clientData/>
  </xdr:oneCellAnchor>
  <xdr:twoCellAnchor>
    <xdr:from>
      <xdr:col>23</xdr:col>
      <xdr:colOff>165100</xdr:colOff>
      <xdr:row>53</xdr:row>
      <xdr:rowOff>92710</xdr:rowOff>
    </xdr:from>
    <xdr:to>
      <xdr:col>24</xdr:col>
      <xdr:colOff>152400</xdr:colOff>
      <xdr:row>53</xdr:row>
      <xdr:rowOff>92710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119380</xdr:rowOff>
    </xdr:from>
    <xdr:to>
      <xdr:col>24</xdr:col>
      <xdr:colOff>63500</xdr:colOff>
      <xdr:row>58</xdr:row>
      <xdr:rowOff>23495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691880"/>
          <a:ext cx="838200" cy="127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139065</xdr:rowOff>
    </xdr:from>
    <xdr:ext cx="534670" cy="259080"/>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116205</xdr:rowOff>
    </xdr:from>
    <xdr:to>
      <xdr:col>24</xdr:col>
      <xdr:colOff>114300</xdr:colOff>
      <xdr:row>58</xdr:row>
      <xdr:rowOff>46355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119380</xdr:rowOff>
    </xdr:from>
    <xdr:to>
      <xdr:col>19</xdr:col>
      <xdr:colOff>177800</xdr:colOff>
      <xdr:row>58</xdr:row>
      <xdr:rowOff>116205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691880"/>
          <a:ext cx="889000" cy="136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130175</xdr:rowOff>
    </xdr:from>
    <xdr:to>
      <xdr:col>20</xdr:col>
      <xdr:colOff>38100</xdr:colOff>
      <xdr:row>51</xdr:row>
      <xdr:rowOff>60325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52070</xdr:rowOff>
    </xdr:from>
    <xdr:ext cx="598170" cy="2584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580" y="8796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37465</xdr:rowOff>
    </xdr:from>
    <xdr:to>
      <xdr:col>15</xdr:col>
      <xdr:colOff>50800</xdr:colOff>
      <xdr:row>58</xdr:row>
      <xdr:rowOff>116205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8156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168275</xdr:rowOff>
    </xdr:from>
    <xdr:ext cx="534035"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0965" y="9769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37465</xdr:rowOff>
    </xdr:from>
    <xdr:to>
      <xdr:col>10</xdr:col>
      <xdr:colOff>114300</xdr:colOff>
      <xdr:row>58</xdr:row>
      <xdr:rowOff>118110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15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81280</xdr:rowOff>
    </xdr:from>
    <xdr:to>
      <xdr:col>10</xdr:col>
      <xdr:colOff>165100</xdr:colOff>
      <xdr:row>59</xdr:row>
      <xdr:rowOff>11430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2540</xdr:rowOff>
    </xdr:from>
    <xdr:ext cx="53403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1965" y="10118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20320</xdr:rowOff>
    </xdr:from>
    <xdr:to>
      <xdr:col>6</xdr:col>
      <xdr:colOff>38100</xdr:colOff>
      <xdr:row>58</xdr:row>
      <xdr:rowOff>121920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138430</xdr:rowOff>
    </xdr:from>
    <xdr:ext cx="53403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2965" y="9739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144145</xdr:rowOff>
    </xdr:from>
    <xdr:to>
      <xdr:col>24</xdr:col>
      <xdr:colOff>114300</xdr:colOff>
      <xdr:row>58</xdr:row>
      <xdr:rowOff>74930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122555</xdr:rowOff>
    </xdr:from>
    <xdr:ext cx="534670" cy="2584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5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68580</xdr:rowOff>
    </xdr:from>
    <xdr:to>
      <xdr:col>20</xdr:col>
      <xdr:colOff>38100</xdr:colOff>
      <xdr:row>50</xdr:row>
      <xdr:rowOff>170180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15240</xdr:rowOff>
    </xdr:from>
    <xdr:ext cx="59817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580" y="841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65405</xdr:rowOff>
    </xdr:from>
    <xdr:to>
      <xdr:col>15</xdr:col>
      <xdr:colOff>101600</xdr:colOff>
      <xdr:row>58</xdr:row>
      <xdr:rowOff>167005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158115</xdr:rowOff>
    </xdr:from>
    <xdr:ext cx="534035" cy="2584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0965" y="10102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158115</xdr:rowOff>
    </xdr:from>
    <xdr:to>
      <xdr:col>10</xdr:col>
      <xdr:colOff>165100</xdr:colOff>
      <xdr:row>58</xdr:row>
      <xdr:rowOff>88265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104775</xdr:rowOff>
    </xdr:from>
    <xdr:ext cx="53403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1965" y="9705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67310</xdr:rowOff>
    </xdr:from>
    <xdr:to>
      <xdr:col>6</xdr:col>
      <xdr:colOff>38100</xdr:colOff>
      <xdr:row>58</xdr:row>
      <xdr:rowOff>168910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160020</xdr:rowOff>
    </xdr:from>
    <xdr:ext cx="53403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2965" y="10104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75565</xdr:rowOff>
    </xdr:from>
    <xdr:to>
      <xdr:col>24</xdr:col>
      <xdr:colOff>62865</xdr:colOff>
      <xdr:row>77</xdr:row>
      <xdr:rowOff>34925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48515"/>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38735</xdr:rowOff>
    </xdr:from>
    <xdr:ext cx="598805" cy="259080"/>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4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146,271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34925</xdr:rowOff>
    </xdr:from>
    <xdr:to>
      <xdr:col>24</xdr:col>
      <xdr:colOff>152400</xdr:colOff>
      <xdr:row>77</xdr:row>
      <xdr:rowOff>34925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22225</xdr:rowOff>
    </xdr:from>
    <xdr:ext cx="598805" cy="2584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23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275,943</a:t>
          </a:r>
          <a:endParaRPr kumimoji="1" lang="ja-JP" altLang="en-US" sz="1000" b="1">
            <a:latin typeface="ＭＳ Ｐゴシック"/>
          </a:endParaRPr>
        </a:p>
      </xdr:txBody>
    </xdr:sp>
    <xdr:clientData/>
  </xdr:oneCellAnchor>
  <xdr:twoCellAnchor>
    <xdr:from>
      <xdr:col>23</xdr:col>
      <xdr:colOff>165100</xdr:colOff>
      <xdr:row>71</xdr:row>
      <xdr:rowOff>75565</xdr:rowOff>
    </xdr:from>
    <xdr:to>
      <xdr:col>24</xdr:col>
      <xdr:colOff>152400</xdr:colOff>
      <xdr:row>71</xdr:row>
      <xdr:rowOff>75565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4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167005</xdr:rowOff>
    </xdr:from>
    <xdr:to>
      <xdr:col>24</xdr:col>
      <xdr:colOff>63500</xdr:colOff>
      <xdr:row>77</xdr:row>
      <xdr:rowOff>73025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25755"/>
          <a:ext cx="8382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165100</xdr:rowOff>
    </xdr:from>
    <xdr:ext cx="598805" cy="259080"/>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80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142240</xdr:rowOff>
    </xdr:from>
    <xdr:to>
      <xdr:col>24</xdr:col>
      <xdr:colOff>114300</xdr:colOff>
      <xdr:row>75</xdr:row>
      <xdr:rowOff>72390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73025</xdr:rowOff>
    </xdr:from>
    <xdr:to>
      <xdr:col>19</xdr:col>
      <xdr:colOff>177800</xdr:colOff>
      <xdr:row>77</xdr:row>
      <xdr:rowOff>129540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746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164465</xdr:rowOff>
    </xdr:from>
    <xdr:to>
      <xdr:col>20</xdr:col>
      <xdr:colOff>38100</xdr:colOff>
      <xdr:row>76</xdr:row>
      <xdr:rowOff>94615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111125</xdr:rowOff>
    </xdr:from>
    <xdr:ext cx="598170" cy="2584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580" y="12798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129540</xdr:rowOff>
    </xdr:from>
    <xdr:to>
      <xdr:col>15</xdr:col>
      <xdr:colOff>50800</xdr:colOff>
      <xdr:row>78</xdr:row>
      <xdr:rowOff>24130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311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55245</xdr:rowOff>
    </xdr:from>
    <xdr:to>
      <xdr:col>15</xdr:col>
      <xdr:colOff>101600</xdr:colOff>
      <xdr:row>76</xdr:row>
      <xdr:rowOff>156845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1905</xdr:rowOff>
    </xdr:from>
    <xdr:ext cx="59817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580" y="12860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168910</xdr:rowOff>
    </xdr:from>
    <xdr:to>
      <xdr:col>10</xdr:col>
      <xdr:colOff>114300</xdr:colOff>
      <xdr:row>78</xdr:row>
      <xdr:rowOff>24130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705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104140</xdr:rowOff>
    </xdr:from>
    <xdr:to>
      <xdr:col>10</xdr:col>
      <xdr:colOff>165100</xdr:colOff>
      <xdr:row>77</xdr:row>
      <xdr:rowOff>34290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50800</xdr:rowOff>
    </xdr:from>
    <xdr:ext cx="59817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580" y="12909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90170</xdr:rowOff>
    </xdr:from>
    <xdr:to>
      <xdr:col>6</xdr:col>
      <xdr:colOff>38100</xdr:colOff>
      <xdr:row>77</xdr:row>
      <xdr:rowOff>20320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36830</xdr:rowOff>
    </xdr:from>
    <xdr:ext cx="59817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580" y="12895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116205</xdr:rowOff>
    </xdr:from>
    <xdr:to>
      <xdr:col>24</xdr:col>
      <xdr:colOff>114300</xdr:colOff>
      <xdr:row>76</xdr:row>
      <xdr:rowOff>46355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94615</xdr:rowOff>
    </xdr:from>
    <xdr:ext cx="598805" cy="259080"/>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53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22225</xdr:rowOff>
    </xdr:from>
    <xdr:to>
      <xdr:col>20</xdr:col>
      <xdr:colOff>38100</xdr:colOff>
      <xdr:row>77</xdr:row>
      <xdr:rowOff>123825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114935</xdr:rowOff>
    </xdr:from>
    <xdr:ext cx="59817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580" y="13316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78740</xdr:rowOff>
    </xdr:from>
    <xdr:to>
      <xdr:col>15</xdr:col>
      <xdr:colOff>101600</xdr:colOff>
      <xdr:row>78</xdr:row>
      <xdr:rowOff>8890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171450</xdr:rowOff>
    </xdr:from>
    <xdr:ext cx="59817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580" y="13373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144780</xdr:rowOff>
    </xdr:from>
    <xdr:to>
      <xdr:col>10</xdr:col>
      <xdr:colOff>165100</xdr:colOff>
      <xdr:row>78</xdr:row>
      <xdr:rowOff>74930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66040</xdr:rowOff>
    </xdr:from>
    <xdr:ext cx="598170" cy="2584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580" y="13439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118110</xdr:rowOff>
    </xdr:from>
    <xdr:to>
      <xdr:col>6</xdr:col>
      <xdr:colOff>38100</xdr:colOff>
      <xdr:row>78</xdr:row>
      <xdr:rowOff>48260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39370</xdr:rowOff>
    </xdr:from>
    <xdr:ext cx="59817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580" y="13412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74930</xdr:rowOff>
    </xdr:from>
    <xdr:to>
      <xdr:col>24</xdr:col>
      <xdr:colOff>62865</xdr:colOff>
      <xdr:row>97</xdr:row>
      <xdr:rowOff>150495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76880"/>
          <a:ext cx="127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154940</xdr:rowOff>
    </xdr:from>
    <xdr:ext cx="534670" cy="2584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5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27,041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150495</xdr:rowOff>
    </xdr:from>
    <xdr:to>
      <xdr:col>24</xdr:col>
      <xdr:colOff>152400</xdr:colOff>
      <xdr:row>97</xdr:row>
      <xdr:rowOff>150495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1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20955</xdr:rowOff>
    </xdr:from>
    <xdr:ext cx="534670" cy="2584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75,370</a:t>
          </a:r>
          <a:endParaRPr kumimoji="1" lang="ja-JP" altLang="en-US" sz="1000" b="1">
            <a:latin typeface="ＭＳ Ｐゴシック"/>
          </a:endParaRPr>
        </a:p>
      </xdr:txBody>
    </xdr:sp>
    <xdr:clientData/>
  </xdr:oneCellAnchor>
  <xdr:twoCellAnchor>
    <xdr:from>
      <xdr:col>23</xdr:col>
      <xdr:colOff>165100</xdr:colOff>
      <xdr:row>91</xdr:row>
      <xdr:rowOff>74930</xdr:rowOff>
    </xdr:from>
    <xdr:to>
      <xdr:col>24</xdr:col>
      <xdr:colOff>152400</xdr:colOff>
      <xdr:row>91</xdr:row>
      <xdr:rowOff>74930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7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144145</xdr:rowOff>
    </xdr:from>
    <xdr:to>
      <xdr:col>24</xdr:col>
      <xdr:colOff>63500</xdr:colOff>
      <xdr:row>97</xdr:row>
      <xdr:rowOff>95250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31895"/>
          <a:ext cx="8382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111760</xdr:rowOff>
    </xdr:from>
    <xdr:ext cx="534670" cy="2584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80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95250</xdr:rowOff>
    </xdr:from>
    <xdr:to>
      <xdr:col>19</xdr:col>
      <xdr:colOff>177800</xdr:colOff>
      <xdr:row>98</xdr:row>
      <xdr:rowOff>50165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2590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159385</xdr:rowOff>
    </xdr:from>
    <xdr:to>
      <xdr:col>20</xdr:col>
      <xdr:colOff>38100</xdr:colOff>
      <xdr:row>97</xdr:row>
      <xdr:rowOff>89535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106045</xdr:rowOff>
    </xdr:from>
    <xdr:ext cx="534035" cy="25908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393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40640</xdr:rowOff>
    </xdr:from>
    <xdr:to>
      <xdr:col>15</xdr:col>
      <xdr:colOff>50800</xdr:colOff>
      <xdr:row>98</xdr:row>
      <xdr:rowOff>50165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427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13970</xdr:rowOff>
    </xdr:from>
    <xdr:to>
      <xdr:col>15</xdr:col>
      <xdr:colOff>101600</xdr:colOff>
      <xdr:row>97</xdr:row>
      <xdr:rowOff>115570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132080</xdr:rowOff>
    </xdr:from>
    <xdr:ext cx="534035" cy="2584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41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40640</xdr:rowOff>
    </xdr:from>
    <xdr:to>
      <xdr:col>10</xdr:col>
      <xdr:colOff>114300</xdr:colOff>
      <xdr:row>98</xdr:row>
      <xdr:rowOff>82550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427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41275</xdr:rowOff>
    </xdr:from>
    <xdr:to>
      <xdr:col>10</xdr:col>
      <xdr:colOff>165100</xdr:colOff>
      <xdr:row>97</xdr:row>
      <xdr:rowOff>143510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159385</xdr:rowOff>
    </xdr:from>
    <xdr:ext cx="53403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447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35560</xdr:rowOff>
    </xdr:from>
    <xdr:to>
      <xdr:col>6</xdr:col>
      <xdr:colOff>38100</xdr:colOff>
      <xdr:row>97</xdr:row>
      <xdr:rowOff>137160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153670</xdr:rowOff>
    </xdr:from>
    <xdr:ext cx="53403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44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93345</xdr:rowOff>
    </xdr:from>
    <xdr:to>
      <xdr:col>24</xdr:col>
      <xdr:colOff>114300</xdr:colOff>
      <xdr:row>96</xdr:row>
      <xdr:rowOff>23495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71755</xdr:rowOff>
    </xdr:from>
    <xdr:ext cx="534670" cy="25908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5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44450</xdr:rowOff>
    </xdr:from>
    <xdr:to>
      <xdr:col>20</xdr:col>
      <xdr:colOff>38100</xdr:colOff>
      <xdr:row>97</xdr:row>
      <xdr:rowOff>146050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137160</xdr:rowOff>
    </xdr:from>
    <xdr:ext cx="53403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767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170815</xdr:rowOff>
    </xdr:from>
    <xdr:to>
      <xdr:col>15</xdr:col>
      <xdr:colOff>101600</xdr:colOff>
      <xdr:row>98</xdr:row>
      <xdr:rowOff>100965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92075</xdr:rowOff>
    </xdr:from>
    <xdr:ext cx="53403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894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161290</xdr:rowOff>
    </xdr:from>
    <xdr:to>
      <xdr:col>10</xdr:col>
      <xdr:colOff>165100</xdr:colOff>
      <xdr:row>98</xdr:row>
      <xdr:rowOff>91440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82550</xdr:rowOff>
    </xdr:from>
    <xdr:ext cx="53403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88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31750</xdr:rowOff>
    </xdr:from>
    <xdr:to>
      <xdr:col>6</xdr:col>
      <xdr:colOff>38100</xdr:colOff>
      <xdr:row>98</xdr:row>
      <xdr:rowOff>133350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124460</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926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140335</xdr:rowOff>
    </xdr:from>
    <xdr:to>
      <xdr:col>54</xdr:col>
      <xdr:colOff>189865</xdr:colOff>
      <xdr:row>39</xdr:row>
      <xdr:rowOff>43815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5285"/>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9555" cy="259080"/>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86995</xdr:rowOff>
    </xdr:from>
    <xdr:ext cx="469900" cy="2584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0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3,348</a:t>
          </a:r>
          <a:endParaRPr kumimoji="1" lang="ja-JP" altLang="en-US" sz="1000" b="1">
            <a:latin typeface="ＭＳ Ｐゴシック"/>
          </a:endParaRPr>
        </a:p>
      </xdr:txBody>
    </xdr:sp>
    <xdr:clientData/>
  </xdr:oneCellAnchor>
  <xdr:twoCellAnchor>
    <xdr:from>
      <xdr:col>54</xdr:col>
      <xdr:colOff>101600</xdr:colOff>
      <xdr:row>31</xdr:row>
      <xdr:rowOff>140335</xdr:rowOff>
    </xdr:from>
    <xdr:to>
      <xdr:col>55</xdr:col>
      <xdr:colOff>88900</xdr:colOff>
      <xdr:row>31</xdr:row>
      <xdr:rowOff>140335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39370</xdr:rowOff>
    </xdr:from>
    <xdr:to>
      <xdr:col>55</xdr:col>
      <xdr:colOff>0</xdr:colOff>
      <xdr:row>38</xdr:row>
      <xdr:rowOff>50800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544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43180</xdr:rowOff>
    </xdr:from>
    <xdr:ext cx="378460" cy="2584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538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29845</xdr:rowOff>
    </xdr:from>
    <xdr:to>
      <xdr:col>50</xdr:col>
      <xdr:colOff>114300</xdr:colOff>
      <xdr:row>38</xdr:row>
      <xdr:rowOff>39370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49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27305</xdr:rowOff>
    </xdr:from>
    <xdr:to>
      <xdr:col>50</xdr:col>
      <xdr:colOff>165100</xdr:colOff>
      <xdr:row>37</xdr:row>
      <xdr:rowOff>128905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145415</xdr:rowOff>
    </xdr:from>
    <xdr:ext cx="378460" cy="2584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70" y="61461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29845</xdr:rowOff>
    </xdr:from>
    <xdr:to>
      <xdr:col>45</xdr:col>
      <xdr:colOff>177800</xdr:colOff>
      <xdr:row>38</xdr:row>
      <xdr:rowOff>33655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449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160020</xdr:rowOff>
    </xdr:from>
    <xdr:to>
      <xdr:col>46</xdr:col>
      <xdr:colOff>38100</xdr:colOff>
      <xdr:row>37</xdr:row>
      <xdr:rowOff>90170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106680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70" y="6107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33655</xdr:rowOff>
    </xdr:from>
    <xdr:to>
      <xdr:col>41</xdr:col>
      <xdr:colOff>50800</xdr:colOff>
      <xdr:row>38</xdr:row>
      <xdr:rowOff>36195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487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149860</xdr:rowOff>
    </xdr:from>
    <xdr:ext cx="469265"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350" y="5979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635</xdr:rowOff>
    </xdr:from>
    <xdr:to>
      <xdr:col>36</xdr:col>
      <xdr:colOff>165100</xdr:colOff>
      <xdr:row>37</xdr:row>
      <xdr:rowOff>102235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118745</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70" y="61194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149860</xdr:rowOff>
    </xdr:from>
    <xdr:ext cx="378460" cy="259080"/>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93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160020</xdr:rowOff>
    </xdr:from>
    <xdr:to>
      <xdr:col>50</xdr:col>
      <xdr:colOff>165100</xdr:colOff>
      <xdr:row>38</xdr:row>
      <xdr:rowOff>90170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81280</xdr:rowOff>
    </xdr:from>
    <xdr:ext cx="3784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70" y="6596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150495</xdr:rowOff>
    </xdr:from>
    <xdr:to>
      <xdr:col>46</xdr:col>
      <xdr:colOff>38100</xdr:colOff>
      <xdr:row>38</xdr:row>
      <xdr:rowOff>80645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71755</xdr:rowOff>
    </xdr:from>
    <xdr:ext cx="37846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154940</xdr:rowOff>
    </xdr:from>
    <xdr:to>
      <xdr:col>41</xdr:col>
      <xdr:colOff>101600</xdr:colOff>
      <xdr:row>38</xdr:row>
      <xdr:rowOff>84455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75565</xdr:rowOff>
    </xdr:from>
    <xdr:ext cx="378460" cy="2584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70" y="65906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156845</xdr:rowOff>
    </xdr:from>
    <xdr:to>
      <xdr:col>36</xdr:col>
      <xdr:colOff>165100</xdr:colOff>
      <xdr:row>38</xdr:row>
      <xdr:rowOff>86995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78105</xdr:rowOff>
    </xdr:from>
    <xdr:ext cx="378460"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70" y="6593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54610</xdr:rowOff>
    </xdr:from>
    <xdr:ext cx="466725" cy="2584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102235</xdr:rowOff>
    </xdr:from>
    <xdr:to>
      <xdr:col>54</xdr:col>
      <xdr:colOff>189865</xdr:colOff>
      <xdr:row>58</xdr:row>
      <xdr:rowOff>134620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7473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138430</xdr:rowOff>
    </xdr:from>
    <xdr:ext cx="313690" cy="259080"/>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25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134620</xdr:rowOff>
    </xdr:from>
    <xdr:to>
      <xdr:col>55</xdr:col>
      <xdr:colOff>88900</xdr:colOff>
      <xdr:row>58</xdr:row>
      <xdr:rowOff>134620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48895</xdr:rowOff>
    </xdr:from>
    <xdr:ext cx="534670" cy="259080"/>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49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15,409</a:t>
          </a:r>
          <a:endParaRPr kumimoji="1" lang="ja-JP" altLang="en-US" sz="1000" b="1">
            <a:latin typeface="ＭＳ Ｐゴシック"/>
          </a:endParaRPr>
        </a:p>
      </xdr:txBody>
    </xdr:sp>
    <xdr:clientData/>
  </xdr:oneCellAnchor>
  <xdr:twoCellAnchor>
    <xdr:from>
      <xdr:col>54</xdr:col>
      <xdr:colOff>101600</xdr:colOff>
      <xdr:row>50</xdr:row>
      <xdr:rowOff>102235</xdr:rowOff>
    </xdr:from>
    <xdr:to>
      <xdr:col>55</xdr:col>
      <xdr:colOff>88900</xdr:colOff>
      <xdr:row>50</xdr:row>
      <xdr:rowOff>102235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7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116205</xdr:rowOff>
    </xdr:from>
    <xdr:to>
      <xdr:col>55</xdr:col>
      <xdr:colOff>0</xdr:colOff>
      <xdr:row>55</xdr:row>
      <xdr:rowOff>116840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459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3175</xdr:rowOff>
    </xdr:from>
    <xdr:ext cx="469900" cy="259080"/>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107950</xdr:rowOff>
    </xdr:from>
    <xdr:to>
      <xdr:col>50</xdr:col>
      <xdr:colOff>114300</xdr:colOff>
      <xdr:row>55</xdr:row>
      <xdr:rowOff>116205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377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11430</xdr:rowOff>
    </xdr:from>
    <xdr:to>
      <xdr:col>50</xdr:col>
      <xdr:colOff>165100</xdr:colOff>
      <xdr:row>57</xdr:row>
      <xdr:rowOff>113030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104140</xdr:rowOff>
    </xdr:from>
    <xdr:ext cx="469265"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350" y="9876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107950</xdr:rowOff>
    </xdr:from>
    <xdr:to>
      <xdr:col>45</xdr:col>
      <xdr:colOff>177800</xdr:colOff>
      <xdr:row>56</xdr:row>
      <xdr:rowOff>10160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53770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19050</xdr:rowOff>
    </xdr:from>
    <xdr:to>
      <xdr:col>46</xdr:col>
      <xdr:colOff>38100</xdr:colOff>
      <xdr:row>57</xdr:row>
      <xdr:rowOff>120650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111760</xdr:rowOff>
    </xdr:from>
    <xdr:ext cx="469265" cy="2584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350" y="9884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171450</xdr:rowOff>
    </xdr:from>
    <xdr:to>
      <xdr:col>41</xdr:col>
      <xdr:colOff>50800</xdr:colOff>
      <xdr:row>56</xdr:row>
      <xdr:rowOff>10160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012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29845</xdr:rowOff>
    </xdr:from>
    <xdr:to>
      <xdr:col>41</xdr:col>
      <xdr:colOff>101600</xdr:colOff>
      <xdr:row>57</xdr:row>
      <xdr:rowOff>132080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122555</xdr:rowOff>
    </xdr:from>
    <xdr:ext cx="469265" cy="2584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350" y="9895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153035</xdr:rowOff>
    </xdr:from>
    <xdr:to>
      <xdr:col>36</xdr:col>
      <xdr:colOff>165100</xdr:colOff>
      <xdr:row>57</xdr:row>
      <xdr:rowOff>83185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74930</xdr:rowOff>
    </xdr:from>
    <xdr:ext cx="469265"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350" y="9847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66040</xdr:rowOff>
    </xdr:from>
    <xdr:to>
      <xdr:col>55</xdr:col>
      <xdr:colOff>50800</xdr:colOff>
      <xdr:row>55</xdr:row>
      <xdr:rowOff>167640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88900</xdr:rowOff>
    </xdr:from>
    <xdr:ext cx="469900" cy="2584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47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65405</xdr:rowOff>
    </xdr:from>
    <xdr:to>
      <xdr:col>50</xdr:col>
      <xdr:colOff>165100</xdr:colOff>
      <xdr:row>55</xdr:row>
      <xdr:rowOff>167005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12065</xdr:rowOff>
    </xdr:from>
    <xdr:ext cx="4692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350" y="9270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57150</xdr:rowOff>
    </xdr:from>
    <xdr:to>
      <xdr:col>46</xdr:col>
      <xdr:colOff>38100</xdr:colOff>
      <xdr:row>55</xdr:row>
      <xdr:rowOff>158750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54</xdr:row>
      <xdr:rowOff>3810</xdr:rowOff>
    </xdr:from>
    <xdr:ext cx="46926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350" y="9262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130810</xdr:rowOff>
    </xdr:from>
    <xdr:to>
      <xdr:col>41</xdr:col>
      <xdr:colOff>101600</xdr:colOff>
      <xdr:row>56</xdr:row>
      <xdr:rowOff>60960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54</xdr:row>
      <xdr:rowOff>77470</xdr:rowOff>
    </xdr:from>
    <xdr:ext cx="469265" cy="2584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350" y="9335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120650</xdr:rowOff>
    </xdr:from>
    <xdr:to>
      <xdr:col>36</xdr:col>
      <xdr:colOff>165100</xdr:colOff>
      <xdr:row>56</xdr:row>
      <xdr:rowOff>50800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67310</xdr:rowOff>
    </xdr:from>
    <xdr:ext cx="46926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350" y="9325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23495</xdr:rowOff>
    </xdr:from>
    <xdr:to>
      <xdr:col>54</xdr:col>
      <xdr:colOff>189865</xdr:colOff>
      <xdr:row>78</xdr:row>
      <xdr:rowOff>65405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964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69215</xdr:rowOff>
    </xdr:from>
    <xdr:ext cx="469900" cy="259080"/>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65405</xdr:rowOff>
    </xdr:from>
    <xdr:to>
      <xdr:col>55</xdr:col>
      <xdr:colOff>88900</xdr:colOff>
      <xdr:row>78</xdr:row>
      <xdr:rowOff>65405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141605</xdr:rowOff>
    </xdr:from>
    <xdr:ext cx="534670" cy="259080"/>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71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28,793</a:t>
          </a:r>
          <a:endParaRPr kumimoji="1" lang="ja-JP" altLang="en-US" sz="1000" b="1">
            <a:latin typeface="ＭＳ Ｐゴシック"/>
          </a:endParaRPr>
        </a:p>
      </xdr:txBody>
    </xdr:sp>
    <xdr:clientData/>
  </xdr:oneCellAnchor>
  <xdr:twoCellAnchor>
    <xdr:from>
      <xdr:col>54</xdr:col>
      <xdr:colOff>101600</xdr:colOff>
      <xdr:row>71</xdr:row>
      <xdr:rowOff>23495</xdr:rowOff>
    </xdr:from>
    <xdr:to>
      <xdr:col>55</xdr:col>
      <xdr:colOff>88900</xdr:colOff>
      <xdr:row>71</xdr:row>
      <xdr:rowOff>23495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20320</xdr:rowOff>
    </xdr:from>
    <xdr:to>
      <xdr:col>55</xdr:col>
      <xdr:colOff>0</xdr:colOff>
      <xdr:row>77</xdr:row>
      <xdr:rowOff>116840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2197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133350</xdr:rowOff>
    </xdr:from>
    <xdr:ext cx="469900" cy="2584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921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110490</xdr:rowOff>
    </xdr:from>
    <xdr:to>
      <xdr:col>55</xdr:col>
      <xdr:colOff>50800</xdr:colOff>
      <xdr:row>77</xdr:row>
      <xdr:rowOff>40640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20320</xdr:rowOff>
    </xdr:from>
    <xdr:to>
      <xdr:col>50</xdr:col>
      <xdr:colOff>114300</xdr:colOff>
      <xdr:row>78</xdr:row>
      <xdr:rowOff>13335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2197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30480</xdr:rowOff>
    </xdr:from>
    <xdr:to>
      <xdr:col>50</xdr:col>
      <xdr:colOff>165100</xdr:colOff>
      <xdr:row>76</xdr:row>
      <xdr:rowOff>132080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74</xdr:row>
      <xdr:rowOff>149225</xdr:rowOff>
    </xdr:from>
    <xdr:ext cx="46926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350" y="12836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13335</xdr:rowOff>
    </xdr:from>
    <xdr:to>
      <xdr:col>45</xdr:col>
      <xdr:colOff>177800</xdr:colOff>
      <xdr:row>78</xdr:row>
      <xdr:rowOff>39370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864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6985</xdr:rowOff>
    </xdr:from>
    <xdr:to>
      <xdr:col>46</xdr:col>
      <xdr:colOff>38100</xdr:colOff>
      <xdr:row>77</xdr:row>
      <xdr:rowOff>109220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125095</xdr:rowOff>
    </xdr:from>
    <xdr:ext cx="469265" cy="2584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350" y="12983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35560</xdr:rowOff>
    </xdr:from>
    <xdr:to>
      <xdr:col>41</xdr:col>
      <xdr:colOff>50800</xdr:colOff>
      <xdr:row>78</xdr:row>
      <xdr:rowOff>39370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08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43180</xdr:rowOff>
    </xdr:from>
    <xdr:to>
      <xdr:col>41</xdr:col>
      <xdr:colOff>101600</xdr:colOff>
      <xdr:row>77</xdr:row>
      <xdr:rowOff>144780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161290</xdr:rowOff>
    </xdr:from>
    <xdr:ext cx="46926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350" y="13020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26670</xdr:rowOff>
    </xdr:from>
    <xdr:to>
      <xdr:col>36</xdr:col>
      <xdr:colOff>165100</xdr:colOff>
      <xdr:row>77</xdr:row>
      <xdr:rowOff>128270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144780</xdr:rowOff>
    </xdr:from>
    <xdr:ext cx="469265"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350" y="13003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66040</xdr:rowOff>
    </xdr:from>
    <xdr:to>
      <xdr:col>55</xdr:col>
      <xdr:colOff>50800</xdr:colOff>
      <xdr:row>77</xdr:row>
      <xdr:rowOff>167640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152400</xdr:rowOff>
    </xdr:from>
    <xdr:ext cx="469900" cy="259080"/>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8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140970</xdr:rowOff>
    </xdr:from>
    <xdr:to>
      <xdr:col>50</xdr:col>
      <xdr:colOff>165100</xdr:colOff>
      <xdr:row>77</xdr:row>
      <xdr:rowOff>71120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62230</xdr:rowOff>
    </xdr:from>
    <xdr:ext cx="46926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350" y="1326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133985</xdr:rowOff>
    </xdr:from>
    <xdr:to>
      <xdr:col>46</xdr:col>
      <xdr:colOff>38100</xdr:colOff>
      <xdr:row>78</xdr:row>
      <xdr:rowOff>64135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55245</xdr:rowOff>
    </xdr:from>
    <xdr:ext cx="469265"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350" y="13428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160020</xdr:rowOff>
    </xdr:from>
    <xdr:to>
      <xdr:col>41</xdr:col>
      <xdr:colOff>101600</xdr:colOff>
      <xdr:row>78</xdr:row>
      <xdr:rowOff>90170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81280</xdr:rowOff>
    </xdr:from>
    <xdr:ext cx="46926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350" y="13454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156210</xdr:rowOff>
    </xdr:from>
    <xdr:to>
      <xdr:col>36</xdr:col>
      <xdr:colOff>165100</xdr:colOff>
      <xdr:row>78</xdr:row>
      <xdr:rowOff>86360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77470</xdr:rowOff>
    </xdr:from>
    <xdr:ext cx="469265" cy="2584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350" y="13450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35560</xdr:rowOff>
    </xdr:from>
    <xdr:to>
      <xdr:col>54</xdr:col>
      <xdr:colOff>189865</xdr:colOff>
      <xdr:row>98</xdr:row>
      <xdr:rowOff>76200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660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80010</xdr:rowOff>
    </xdr:from>
    <xdr:ext cx="534670" cy="259080"/>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82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76200</xdr:rowOff>
    </xdr:from>
    <xdr:to>
      <xdr:col>55</xdr:col>
      <xdr:colOff>88900</xdr:colOff>
      <xdr:row>98</xdr:row>
      <xdr:rowOff>76200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7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153670</xdr:rowOff>
    </xdr:from>
    <xdr:ext cx="534670" cy="259080"/>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41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59,189</a:t>
          </a:r>
          <a:endParaRPr kumimoji="1" lang="ja-JP" altLang="en-US" sz="1000" b="1">
            <a:latin typeface="ＭＳ Ｐゴシック"/>
          </a:endParaRPr>
        </a:p>
      </xdr:txBody>
    </xdr:sp>
    <xdr:clientData/>
  </xdr:oneCellAnchor>
  <xdr:twoCellAnchor>
    <xdr:from>
      <xdr:col>54</xdr:col>
      <xdr:colOff>101600</xdr:colOff>
      <xdr:row>90</xdr:row>
      <xdr:rowOff>35560</xdr:rowOff>
    </xdr:from>
    <xdr:to>
      <xdr:col>55</xdr:col>
      <xdr:colOff>88900</xdr:colOff>
      <xdr:row>90</xdr:row>
      <xdr:rowOff>35560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6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143510</xdr:rowOff>
    </xdr:from>
    <xdr:to>
      <xdr:col>55</xdr:col>
      <xdr:colOff>0</xdr:colOff>
      <xdr:row>94</xdr:row>
      <xdr:rowOff>43180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08836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145415</xdr:rowOff>
    </xdr:from>
    <xdr:ext cx="534670" cy="2584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61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167005</xdr:rowOff>
    </xdr:from>
    <xdr:to>
      <xdr:col>55</xdr:col>
      <xdr:colOff>50800</xdr:colOff>
      <xdr:row>95</xdr:row>
      <xdr:rowOff>97790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143510</xdr:rowOff>
    </xdr:from>
    <xdr:to>
      <xdr:col>50</xdr:col>
      <xdr:colOff>114300</xdr:colOff>
      <xdr:row>94</xdr:row>
      <xdr:rowOff>161290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08836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100965</xdr:rowOff>
    </xdr:from>
    <xdr:to>
      <xdr:col>50</xdr:col>
      <xdr:colOff>165100</xdr:colOff>
      <xdr:row>95</xdr:row>
      <xdr:rowOff>31115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22225</xdr:rowOff>
    </xdr:from>
    <xdr:ext cx="534035" cy="2584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1965" y="1630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148590</xdr:rowOff>
    </xdr:from>
    <xdr:to>
      <xdr:col>45</xdr:col>
      <xdr:colOff>177800</xdr:colOff>
      <xdr:row>94</xdr:row>
      <xdr:rowOff>161290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264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155575</xdr:rowOff>
    </xdr:from>
    <xdr:to>
      <xdr:col>46</xdr:col>
      <xdr:colOff>38100</xdr:colOff>
      <xdr:row>95</xdr:row>
      <xdr:rowOff>86360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271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76835</xdr:rowOff>
    </xdr:from>
    <xdr:ext cx="534035" cy="2584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2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60960</xdr:rowOff>
    </xdr:from>
    <xdr:to>
      <xdr:col>41</xdr:col>
      <xdr:colOff>50800</xdr:colOff>
      <xdr:row>94</xdr:row>
      <xdr:rowOff>148590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1772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148590</xdr:rowOff>
    </xdr:from>
    <xdr:to>
      <xdr:col>41</xdr:col>
      <xdr:colOff>101600</xdr:colOff>
      <xdr:row>95</xdr:row>
      <xdr:rowOff>78740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69850</xdr:rowOff>
    </xdr:from>
    <xdr:ext cx="534035"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3965" y="16357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65405</xdr:rowOff>
    </xdr:from>
    <xdr:to>
      <xdr:col>36</xdr:col>
      <xdr:colOff>165100</xdr:colOff>
      <xdr:row>94</xdr:row>
      <xdr:rowOff>167005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158115</xdr:rowOff>
    </xdr:from>
    <xdr:ext cx="534035" cy="2584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4965" y="16274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163830</xdr:rowOff>
    </xdr:from>
    <xdr:to>
      <xdr:col>55</xdr:col>
      <xdr:colOff>50800</xdr:colOff>
      <xdr:row>94</xdr:row>
      <xdr:rowOff>93980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15240</xdr:rowOff>
    </xdr:from>
    <xdr:ext cx="534670" cy="259080"/>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96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92710</xdr:rowOff>
    </xdr:from>
    <xdr:to>
      <xdr:col>50</xdr:col>
      <xdr:colOff>165100</xdr:colOff>
      <xdr:row>94</xdr:row>
      <xdr:rowOff>22860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0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39370</xdr:rowOff>
    </xdr:from>
    <xdr:ext cx="53403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1965" y="1581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110490</xdr:rowOff>
    </xdr:from>
    <xdr:to>
      <xdr:col>46</xdr:col>
      <xdr:colOff>38100</xdr:colOff>
      <xdr:row>95</xdr:row>
      <xdr:rowOff>40640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57150</xdr:rowOff>
    </xdr:from>
    <xdr:ext cx="53403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2965" y="1600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97790</xdr:rowOff>
    </xdr:from>
    <xdr:to>
      <xdr:col>41</xdr:col>
      <xdr:colOff>101600</xdr:colOff>
      <xdr:row>95</xdr:row>
      <xdr:rowOff>27940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44450</xdr:rowOff>
    </xdr:from>
    <xdr:ext cx="53403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3965" y="15989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10160</xdr:rowOff>
    </xdr:from>
    <xdr:to>
      <xdr:col>36</xdr:col>
      <xdr:colOff>165100</xdr:colOff>
      <xdr:row>94</xdr:row>
      <xdr:rowOff>111760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1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128270</xdr:rowOff>
    </xdr:from>
    <xdr:ext cx="53403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4965" y="1590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6672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168275</xdr:rowOff>
    </xdr:from>
    <xdr:to>
      <xdr:col>85</xdr:col>
      <xdr:colOff>126365</xdr:colOff>
      <xdr:row>39</xdr:row>
      <xdr:rowOff>15240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177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19050</xdr:rowOff>
    </xdr:from>
    <xdr:ext cx="469900" cy="2584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15240</xdr:rowOff>
    </xdr:from>
    <xdr:to>
      <xdr:col>86</xdr:col>
      <xdr:colOff>25400</xdr:colOff>
      <xdr:row>39</xdr:row>
      <xdr:rowOff>15240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114935</xdr:rowOff>
    </xdr:from>
    <xdr:ext cx="534670" cy="259080"/>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20,173</a:t>
          </a:r>
          <a:endParaRPr kumimoji="1" lang="ja-JP" altLang="en-US" sz="1000" b="1">
            <a:latin typeface="ＭＳ Ｐゴシック"/>
          </a:endParaRPr>
        </a:p>
      </xdr:txBody>
    </xdr:sp>
    <xdr:clientData/>
  </xdr:oneCellAnchor>
  <xdr:twoCellAnchor>
    <xdr:from>
      <xdr:col>85</xdr:col>
      <xdr:colOff>38100</xdr:colOff>
      <xdr:row>30</xdr:row>
      <xdr:rowOff>168275</xdr:rowOff>
    </xdr:from>
    <xdr:to>
      <xdr:col>86</xdr:col>
      <xdr:colOff>25400</xdr:colOff>
      <xdr:row>30</xdr:row>
      <xdr:rowOff>168275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5080</xdr:rowOff>
    </xdr:from>
    <xdr:to>
      <xdr:col>85</xdr:col>
      <xdr:colOff>127000</xdr:colOff>
      <xdr:row>37</xdr:row>
      <xdr:rowOff>41910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487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45085</xdr:rowOff>
    </xdr:from>
    <xdr:ext cx="534670" cy="2584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5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22225</xdr:rowOff>
    </xdr:from>
    <xdr:to>
      <xdr:col>85</xdr:col>
      <xdr:colOff>177800</xdr:colOff>
      <xdr:row>36</xdr:row>
      <xdr:rowOff>123825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114935</xdr:rowOff>
    </xdr:from>
    <xdr:to>
      <xdr:col>81</xdr:col>
      <xdr:colOff>50800</xdr:colOff>
      <xdr:row>37</xdr:row>
      <xdr:rowOff>5080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2871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127635</xdr:rowOff>
    </xdr:from>
    <xdr:to>
      <xdr:col>81</xdr:col>
      <xdr:colOff>101600</xdr:colOff>
      <xdr:row>36</xdr:row>
      <xdr:rowOff>57785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74930</xdr:rowOff>
    </xdr:from>
    <xdr:ext cx="534035"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3965" y="5904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114935</xdr:rowOff>
    </xdr:from>
    <xdr:to>
      <xdr:col>76</xdr:col>
      <xdr:colOff>114300</xdr:colOff>
      <xdr:row>37</xdr:row>
      <xdr:rowOff>22860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28713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132080</xdr:rowOff>
    </xdr:from>
    <xdr:to>
      <xdr:col>76</xdr:col>
      <xdr:colOff>165100</xdr:colOff>
      <xdr:row>36</xdr:row>
      <xdr:rowOff>61595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78105</xdr:rowOff>
    </xdr:from>
    <xdr:ext cx="534035" cy="2584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4965" y="5907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6350</xdr:rowOff>
    </xdr:from>
    <xdr:to>
      <xdr:col>71</xdr:col>
      <xdr:colOff>177800</xdr:colOff>
      <xdr:row>37</xdr:row>
      <xdr:rowOff>22860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500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158750</xdr:rowOff>
    </xdr:from>
    <xdr:ext cx="53403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5965" y="598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74930</xdr:rowOff>
    </xdr:from>
    <xdr:to>
      <xdr:col>67</xdr:col>
      <xdr:colOff>101600</xdr:colOff>
      <xdr:row>37</xdr:row>
      <xdr:rowOff>5080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21590</xdr:rowOff>
    </xdr:from>
    <xdr:ext cx="534035"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6965" y="6022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140970</xdr:rowOff>
    </xdr:from>
    <xdr:ext cx="534670" cy="259080"/>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1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125730</xdr:rowOff>
    </xdr:from>
    <xdr:to>
      <xdr:col>81</xdr:col>
      <xdr:colOff>101600</xdr:colOff>
      <xdr:row>37</xdr:row>
      <xdr:rowOff>55880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46990</xdr:rowOff>
    </xdr:from>
    <xdr:ext cx="53403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3965" y="639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64135</xdr:rowOff>
    </xdr:from>
    <xdr:to>
      <xdr:col>76</xdr:col>
      <xdr:colOff>165100</xdr:colOff>
      <xdr:row>36</xdr:row>
      <xdr:rowOff>166370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156845</xdr:rowOff>
    </xdr:from>
    <xdr:ext cx="534035"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4965" y="6329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143510</xdr:rowOff>
    </xdr:from>
    <xdr:to>
      <xdr:col>72</xdr:col>
      <xdr:colOff>38100</xdr:colOff>
      <xdr:row>37</xdr:row>
      <xdr:rowOff>73660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64770</xdr:rowOff>
    </xdr:from>
    <xdr:ext cx="534035" cy="2584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5965" y="640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127000</xdr:rowOff>
    </xdr:from>
    <xdr:to>
      <xdr:col>67</xdr:col>
      <xdr:colOff>101600</xdr:colOff>
      <xdr:row>37</xdr:row>
      <xdr:rowOff>57150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48260</xdr:rowOff>
    </xdr:from>
    <xdr:ext cx="53403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6965" y="6391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143510</xdr:rowOff>
    </xdr:from>
    <xdr:to>
      <xdr:col>85</xdr:col>
      <xdr:colOff>126365</xdr:colOff>
      <xdr:row>59</xdr:row>
      <xdr:rowOff>112395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8746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116205</xdr:rowOff>
    </xdr:from>
    <xdr:ext cx="534670" cy="25908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31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24,630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112395</xdr:rowOff>
    </xdr:from>
    <xdr:to>
      <xdr:col>86</xdr:col>
      <xdr:colOff>25400</xdr:colOff>
      <xdr:row>59</xdr:row>
      <xdr:rowOff>112395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2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90170</xdr:rowOff>
    </xdr:from>
    <xdr:ext cx="598805" cy="259080"/>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62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130,180</a:t>
          </a:r>
          <a:endParaRPr kumimoji="1" lang="ja-JP" altLang="en-US" sz="1000" b="1">
            <a:latin typeface="ＭＳ Ｐゴシック"/>
          </a:endParaRPr>
        </a:p>
      </xdr:txBody>
    </xdr:sp>
    <xdr:clientData/>
  </xdr:oneCellAnchor>
  <xdr:twoCellAnchor>
    <xdr:from>
      <xdr:col>85</xdr:col>
      <xdr:colOff>38100</xdr:colOff>
      <xdr:row>51</xdr:row>
      <xdr:rowOff>143510</xdr:rowOff>
    </xdr:from>
    <xdr:to>
      <xdr:col>86</xdr:col>
      <xdr:colOff>25400</xdr:colOff>
      <xdr:row>51</xdr:row>
      <xdr:rowOff>143510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8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82550</xdr:rowOff>
    </xdr:from>
    <xdr:to>
      <xdr:col>85</xdr:col>
      <xdr:colOff>127000</xdr:colOff>
      <xdr:row>58</xdr:row>
      <xdr:rowOff>89535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266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130810</xdr:rowOff>
    </xdr:from>
    <xdr:ext cx="534670" cy="259080"/>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32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107950</xdr:rowOff>
    </xdr:from>
    <xdr:to>
      <xdr:col>85</xdr:col>
      <xdr:colOff>177800</xdr:colOff>
      <xdr:row>58</xdr:row>
      <xdr:rowOff>38100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82550</xdr:rowOff>
    </xdr:from>
    <xdr:to>
      <xdr:col>81</xdr:col>
      <xdr:colOff>50800</xdr:colOff>
      <xdr:row>58</xdr:row>
      <xdr:rowOff>136525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266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113030</xdr:rowOff>
    </xdr:from>
    <xdr:to>
      <xdr:col>81</xdr:col>
      <xdr:colOff>101600</xdr:colOff>
      <xdr:row>58</xdr:row>
      <xdr:rowOff>43180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59690</xdr:rowOff>
    </xdr:from>
    <xdr:ext cx="53403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3965" y="966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136525</xdr:rowOff>
    </xdr:from>
    <xdr:to>
      <xdr:col>76</xdr:col>
      <xdr:colOff>114300</xdr:colOff>
      <xdr:row>59</xdr:row>
      <xdr:rowOff>13970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806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33655</xdr:rowOff>
    </xdr:from>
    <xdr:to>
      <xdr:col>76</xdr:col>
      <xdr:colOff>165100</xdr:colOff>
      <xdr:row>58</xdr:row>
      <xdr:rowOff>135255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151765</xdr:rowOff>
    </xdr:from>
    <xdr:ext cx="53403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4965" y="9752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9525</xdr:rowOff>
    </xdr:from>
    <xdr:to>
      <xdr:col>71</xdr:col>
      <xdr:colOff>177800</xdr:colOff>
      <xdr:row>59</xdr:row>
      <xdr:rowOff>13970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5362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70485</xdr:rowOff>
    </xdr:from>
    <xdr:to>
      <xdr:col>72</xdr:col>
      <xdr:colOff>38100</xdr:colOff>
      <xdr:row>59</xdr:row>
      <xdr:rowOff>635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17780</xdr:rowOff>
    </xdr:from>
    <xdr:ext cx="534035" cy="2584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79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52705</xdr:rowOff>
    </xdr:from>
    <xdr:to>
      <xdr:col>67</xdr:col>
      <xdr:colOff>101600</xdr:colOff>
      <xdr:row>58</xdr:row>
      <xdr:rowOff>154940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145415</xdr:rowOff>
    </xdr:from>
    <xdr:ext cx="534035" cy="2584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10089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38735</xdr:rowOff>
    </xdr:from>
    <xdr:to>
      <xdr:col>85</xdr:col>
      <xdr:colOff>177800</xdr:colOff>
      <xdr:row>58</xdr:row>
      <xdr:rowOff>140335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17780</xdr:rowOff>
    </xdr:from>
    <xdr:ext cx="534670" cy="2584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61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31750</xdr:rowOff>
    </xdr:from>
    <xdr:to>
      <xdr:col>81</xdr:col>
      <xdr:colOff>101600</xdr:colOff>
      <xdr:row>58</xdr:row>
      <xdr:rowOff>133350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124460</xdr:rowOff>
    </xdr:from>
    <xdr:ext cx="53403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3965" y="10068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86360</xdr:rowOff>
    </xdr:from>
    <xdr:to>
      <xdr:col>76</xdr:col>
      <xdr:colOff>165100</xdr:colOff>
      <xdr:row>59</xdr:row>
      <xdr:rowOff>15875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6985</xdr:rowOff>
    </xdr:from>
    <xdr:ext cx="534035"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4965" y="10122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134620</xdr:rowOff>
    </xdr:from>
    <xdr:to>
      <xdr:col>72</xdr:col>
      <xdr:colOff>38100</xdr:colOff>
      <xdr:row>59</xdr:row>
      <xdr:rowOff>64770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55880</xdr:rowOff>
    </xdr:from>
    <xdr:ext cx="53403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5965" y="1017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130175</xdr:rowOff>
    </xdr:from>
    <xdr:to>
      <xdr:col>67</xdr:col>
      <xdr:colOff>101600</xdr:colOff>
      <xdr:row>58</xdr:row>
      <xdr:rowOff>60325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76835</xdr:rowOff>
    </xdr:from>
    <xdr:ext cx="534035" cy="2584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6965" y="9678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76</xdr:row>
      <xdr:rowOff>35560</xdr:rowOff>
    </xdr:from>
    <xdr:ext cx="37655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810" y="13065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66725" cy="2584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640" y="1268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6672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640" y="1230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92710</xdr:rowOff>
    </xdr:from>
    <xdr:ext cx="46672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640" y="1192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66725" cy="2584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640" y="1154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04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469900" cy="25908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1,948</a:t>
          </a:r>
          <a:endParaRPr kumimoji="1" lang="ja-JP" altLang="en-US" sz="1000" b="1">
            <a:latin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36195</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07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92075</xdr:rowOff>
    </xdr:from>
    <xdr:ext cx="378460" cy="25908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93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69215</xdr:rowOff>
    </xdr:from>
    <xdr:to>
      <xdr:col>85</xdr:col>
      <xdr:colOff>177800</xdr:colOff>
      <xdr:row>78</xdr:row>
      <xdr:rowOff>170815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170180</xdr:rowOff>
    </xdr:from>
    <xdr:to>
      <xdr:col>81</xdr:col>
      <xdr:colOff>50800</xdr:colOff>
      <xdr:row>79</xdr:row>
      <xdr:rowOff>36195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432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57150</xdr:rowOff>
    </xdr:from>
    <xdr:to>
      <xdr:col>81</xdr:col>
      <xdr:colOff>101600</xdr:colOff>
      <xdr:row>77</xdr:row>
      <xdr:rowOff>158750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76</xdr:row>
      <xdr:rowOff>3810</xdr:rowOff>
    </xdr:from>
    <xdr:ext cx="37846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70" y="13034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163830</xdr:rowOff>
    </xdr:from>
    <xdr:to>
      <xdr:col>76</xdr:col>
      <xdr:colOff>114300</xdr:colOff>
      <xdr:row>78</xdr:row>
      <xdr:rowOff>170180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369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133350</xdr:rowOff>
    </xdr:from>
    <xdr:to>
      <xdr:col>76</xdr:col>
      <xdr:colOff>165100</xdr:colOff>
      <xdr:row>78</xdr:row>
      <xdr:rowOff>63500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80010</xdr:rowOff>
    </xdr:from>
    <xdr:ext cx="37846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70" y="13110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163830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369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3810</xdr:rowOff>
    </xdr:from>
    <xdr:to>
      <xdr:col>72</xdr:col>
      <xdr:colOff>38100</xdr:colOff>
      <xdr:row>78</xdr:row>
      <xdr:rowOff>105410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121920</xdr:rowOff>
    </xdr:from>
    <xdr:ext cx="378460" cy="2584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70" y="13152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71</xdr:row>
      <xdr:rowOff>49530</xdr:rowOff>
    </xdr:from>
    <xdr:to>
      <xdr:col>67</xdr:col>
      <xdr:colOff>101600</xdr:colOff>
      <xdr:row>71</xdr:row>
      <xdr:rowOff>151130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2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69</xdr:row>
      <xdr:rowOff>167640</xdr:rowOff>
    </xdr:from>
    <xdr:ext cx="469265"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350" y="11997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156845</xdr:rowOff>
    </xdr:from>
    <xdr:to>
      <xdr:col>81</xdr:col>
      <xdr:colOff>101600</xdr:colOff>
      <xdr:row>79</xdr:row>
      <xdr:rowOff>86995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78105</xdr:rowOff>
    </xdr:from>
    <xdr:ext cx="313690" cy="2584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455" y="136226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119380</xdr:rowOff>
    </xdr:from>
    <xdr:to>
      <xdr:col>76</xdr:col>
      <xdr:colOff>165100</xdr:colOff>
      <xdr:row>79</xdr:row>
      <xdr:rowOff>49530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40640</xdr:rowOff>
    </xdr:from>
    <xdr:ext cx="313690" cy="2584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455" y="1358519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113030</xdr:rowOff>
    </xdr:from>
    <xdr:to>
      <xdr:col>72</xdr:col>
      <xdr:colOff>38100</xdr:colOff>
      <xdr:row>79</xdr:row>
      <xdr:rowOff>43180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34290</xdr:rowOff>
    </xdr:from>
    <xdr:ext cx="31369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455" y="13578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920" cy="2584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84455</xdr:rowOff>
    </xdr:from>
    <xdr:to>
      <xdr:col>85</xdr:col>
      <xdr:colOff>126365</xdr:colOff>
      <xdr:row>98</xdr:row>
      <xdr:rowOff>17780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495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20955</xdr:rowOff>
    </xdr:from>
    <xdr:ext cx="534670" cy="2584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2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10,429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17780</xdr:rowOff>
    </xdr:from>
    <xdr:to>
      <xdr:col>86</xdr:col>
      <xdr:colOff>25400</xdr:colOff>
      <xdr:row>98</xdr:row>
      <xdr:rowOff>17780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1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31115</xdr:rowOff>
    </xdr:from>
    <xdr:ext cx="534670" cy="2584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0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78,896</a:t>
          </a:r>
          <a:endParaRPr kumimoji="1" lang="ja-JP" altLang="en-US" sz="1000" b="1">
            <a:latin typeface="ＭＳ Ｐゴシック"/>
          </a:endParaRPr>
        </a:p>
      </xdr:txBody>
    </xdr:sp>
    <xdr:clientData/>
  </xdr:oneCellAnchor>
  <xdr:twoCellAnchor>
    <xdr:from>
      <xdr:col>85</xdr:col>
      <xdr:colOff>38100</xdr:colOff>
      <xdr:row>90</xdr:row>
      <xdr:rowOff>84455</xdr:rowOff>
    </xdr:from>
    <xdr:to>
      <xdr:col>86</xdr:col>
      <xdr:colOff>25400</xdr:colOff>
      <xdr:row>90</xdr:row>
      <xdr:rowOff>84455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90170</xdr:rowOff>
    </xdr:from>
    <xdr:to>
      <xdr:col>85</xdr:col>
      <xdr:colOff>127000</xdr:colOff>
      <xdr:row>95</xdr:row>
      <xdr:rowOff>91440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77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144145</xdr:rowOff>
    </xdr:from>
    <xdr:ext cx="534670" cy="2584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318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166370</xdr:rowOff>
    </xdr:from>
    <xdr:to>
      <xdr:col>85</xdr:col>
      <xdr:colOff>177800</xdr:colOff>
      <xdr:row>96</xdr:row>
      <xdr:rowOff>95885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91440</xdr:rowOff>
    </xdr:from>
    <xdr:to>
      <xdr:col>81</xdr:col>
      <xdr:colOff>50800</xdr:colOff>
      <xdr:row>95</xdr:row>
      <xdr:rowOff>116840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79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1270</xdr:rowOff>
    </xdr:from>
    <xdr:to>
      <xdr:col>81</xdr:col>
      <xdr:colOff>101600</xdr:colOff>
      <xdr:row>96</xdr:row>
      <xdr:rowOff>102870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93980</xdr:rowOff>
    </xdr:from>
    <xdr:ext cx="534035"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3965" y="1655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116840</xdr:rowOff>
    </xdr:from>
    <xdr:to>
      <xdr:col>76</xdr:col>
      <xdr:colOff>114300</xdr:colOff>
      <xdr:row>95</xdr:row>
      <xdr:rowOff>127000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04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160020</xdr:rowOff>
    </xdr:from>
    <xdr:to>
      <xdr:col>76</xdr:col>
      <xdr:colOff>165100</xdr:colOff>
      <xdr:row>96</xdr:row>
      <xdr:rowOff>90170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81280</xdr:rowOff>
    </xdr:from>
    <xdr:ext cx="534035"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4965" y="1654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90170</xdr:rowOff>
    </xdr:from>
    <xdr:to>
      <xdr:col>71</xdr:col>
      <xdr:colOff>177800</xdr:colOff>
      <xdr:row>95</xdr:row>
      <xdr:rowOff>127000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77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165100</xdr:rowOff>
    </xdr:from>
    <xdr:to>
      <xdr:col>72</xdr:col>
      <xdr:colOff>38100</xdr:colOff>
      <xdr:row>96</xdr:row>
      <xdr:rowOff>95250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86995</xdr:rowOff>
    </xdr:from>
    <xdr:ext cx="534035" cy="2584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596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165100</xdr:rowOff>
    </xdr:from>
    <xdr:to>
      <xdr:col>67</xdr:col>
      <xdr:colOff>101600</xdr:colOff>
      <xdr:row>96</xdr:row>
      <xdr:rowOff>95250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86360</xdr:rowOff>
    </xdr:from>
    <xdr:ext cx="534035" cy="2584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6965"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39370</xdr:rowOff>
    </xdr:from>
    <xdr:to>
      <xdr:col>85</xdr:col>
      <xdr:colOff>177800</xdr:colOff>
      <xdr:row>95</xdr:row>
      <xdr:rowOff>140970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62230</xdr:rowOff>
    </xdr:from>
    <xdr:ext cx="534670" cy="259080"/>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78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40640</xdr:rowOff>
    </xdr:from>
    <xdr:to>
      <xdr:col>81</xdr:col>
      <xdr:colOff>101600</xdr:colOff>
      <xdr:row>95</xdr:row>
      <xdr:rowOff>142240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158750</xdr:rowOff>
    </xdr:from>
    <xdr:ext cx="53403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3965" y="1610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66040</xdr:rowOff>
    </xdr:from>
    <xdr:to>
      <xdr:col>76</xdr:col>
      <xdr:colOff>165100</xdr:colOff>
      <xdr:row>95</xdr:row>
      <xdr:rowOff>167640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12700</xdr:rowOff>
    </xdr:from>
    <xdr:ext cx="53403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4965" y="16129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76200</xdr:rowOff>
    </xdr:from>
    <xdr:to>
      <xdr:col>72</xdr:col>
      <xdr:colOff>38100</xdr:colOff>
      <xdr:row>96</xdr:row>
      <xdr:rowOff>6350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22860</xdr:rowOff>
    </xdr:from>
    <xdr:ext cx="53403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5965" y="16139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39370</xdr:rowOff>
    </xdr:from>
    <xdr:to>
      <xdr:col>67</xdr:col>
      <xdr:colOff>101600</xdr:colOff>
      <xdr:row>95</xdr:row>
      <xdr:rowOff>140970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157480</xdr:rowOff>
    </xdr:from>
    <xdr:ext cx="534035" cy="2584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6965" y="16102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101600</xdr:rowOff>
    </xdr:from>
    <xdr:ext cx="469900" cy="259080"/>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1,880</a:t>
          </a:r>
          <a:endParaRPr kumimoji="1" lang="ja-JP" altLang="en-US" sz="1000" b="1">
            <a:latin typeface="ＭＳ Ｐゴシック"/>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81915</xdr:rowOff>
    </xdr:from>
    <xdr:ext cx="378460" cy="259080"/>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55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59055</xdr:rowOff>
    </xdr:from>
    <xdr:to>
      <xdr:col>116</xdr:col>
      <xdr:colOff>114300</xdr:colOff>
      <xdr:row>38</xdr:row>
      <xdr:rowOff>160655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146685</xdr:rowOff>
    </xdr:from>
    <xdr:to>
      <xdr:col>112</xdr:col>
      <xdr:colOff>38100</xdr:colOff>
      <xdr:row>38</xdr:row>
      <xdr:rowOff>76835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93345</xdr:rowOff>
    </xdr:from>
    <xdr:ext cx="37846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70" y="6265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162560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70" y="6334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65405</xdr:rowOff>
    </xdr:from>
    <xdr:to>
      <xdr:col>102</xdr:col>
      <xdr:colOff>165100</xdr:colOff>
      <xdr:row>38</xdr:row>
      <xdr:rowOff>167005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12065</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60960</xdr:rowOff>
    </xdr:from>
    <xdr:to>
      <xdr:col>98</xdr:col>
      <xdr:colOff>38100</xdr:colOff>
      <xdr:row>38</xdr:row>
      <xdr:rowOff>162560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7620</xdr:rowOff>
    </xdr:from>
    <xdr:ext cx="37846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70" y="6351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総務費は、住民一人当たり</a:t>
          </a:r>
          <a:r>
            <a:rPr kumimoji="1" lang="en-US" altLang="ja-JP" sz="1100">
              <a:latin typeface="ＭＳ Ｐゴシック"/>
              <a:ea typeface="ＭＳ Ｐゴシック"/>
            </a:rPr>
            <a:t>45,136</a:t>
          </a:r>
          <a:r>
            <a:rPr kumimoji="1" lang="ja-JP" altLang="en-US" sz="1100">
              <a:latin typeface="ＭＳ Ｐゴシック"/>
              <a:ea typeface="ＭＳ Ｐゴシック"/>
            </a:rPr>
            <a:t>円となっている。令和</a:t>
          </a:r>
          <a:r>
            <a:rPr kumimoji="1" lang="en-US" altLang="ja-JP" sz="1100">
              <a:latin typeface="ＭＳ Ｐゴシック"/>
              <a:ea typeface="ＭＳ Ｐゴシック"/>
            </a:rPr>
            <a:t>3</a:t>
          </a:r>
          <a:r>
            <a:rPr kumimoji="1" lang="ja-JP" altLang="en-US" sz="1100">
              <a:latin typeface="ＭＳ Ｐゴシック"/>
              <a:ea typeface="ＭＳ Ｐゴシック"/>
            </a:rPr>
            <a:t>年度は、</a:t>
          </a:r>
          <a:r>
            <a:rPr kumimoji="1" lang="en-US" altLang="ja-JP" sz="1100">
              <a:latin typeface="ＭＳ Ｐゴシック"/>
              <a:ea typeface="ＭＳ Ｐゴシック"/>
            </a:rPr>
            <a:t>2</a:t>
          </a:r>
          <a:r>
            <a:rPr kumimoji="1" lang="ja-JP" altLang="en-US" sz="1100">
              <a:latin typeface="ＭＳ Ｐゴシック"/>
              <a:ea typeface="ＭＳ Ｐゴシック"/>
            </a:rPr>
            <a:t>年度に実施した国の特別定額給付金給付事業がなくなったことから、前年度に対し大幅に減少している。</a:t>
          </a:r>
        </a:p>
        <a:p>
          <a:r>
            <a:rPr kumimoji="1" lang="ja-JP" altLang="en-US" sz="1100">
              <a:latin typeface="ＭＳ Ｐゴシック"/>
              <a:ea typeface="ＭＳ Ｐゴシック"/>
            </a:rPr>
            <a:t>民生費は、住民一人当たり</a:t>
          </a:r>
          <a:r>
            <a:rPr kumimoji="1" lang="en-US" altLang="ja-JP" sz="1100">
              <a:latin typeface="ＭＳ Ｐゴシック"/>
              <a:ea typeface="ＭＳ Ｐゴシック"/>
            </a:rPr>
            <a:t>173,889</a:t>
          </a:r>
          <a:r>
            <a:rPr kumimoji="1" lang="ja-JP" altLang="en-US" sz="1100">
              <a:latin typeface="ＭＳ Ｐゴシック"/>
              <a:ea typeface="ＭＳ Ｐゴシック"/>
            </a:rPr>
            <a:t>円となっており、類似団体より低い水準にあるが、年々上昇傾向にあり、今後も高齢化の進展等により社会保障関係経費の増加が見込まれることから、給付の適正化を図り、真に必要な給付に努める。令和</a:t>
          </a:r>
          <a:r>
            <a:rPr kumimoji="1" lang="en-US" altLang="ja-JP" sz="1100">
              <a:latin typeface="ＭＳ Ｐゴシック"/>
              <a:ea typeface="ＭＳ Ｐゴシック"/>
            </a:rPr>
            <a:t>3</a:t>
          </a:r>
          <a:r>
            <a:rPr kumimoji="1" lang="ja-JP" altLang="en-US" sz="1100">
              <a:latin typeface="ＭＳ Ｐゴシック"/>
              <a:ea typeface="ＭＳ Ｐゴシック"/>
            </a:rPr>
            <a:t>年度は、国の子育て世帯への臨時特別給付等の支給を実施したことから、前年度に対し急増している。</a:t>
          </a:r>
        </a:p>
        <a:p>
          <a:r>
            <a:rPr kumimoji="1" lang="ja-JP" altLang="en-US" sz="1100">
              <a:latin typeface="ＭＳ Ｐゴシック"/>
              <a:ea typeface="ＭＳ Ｐゴシック"/>
            </a:rPr>
            <a:t>衛生費は、住民一人当たり</a:t>
          </a:r>
          <a:r>
            <a:rPr kumimoji="1" lang="en-US" altLang="ja-JP" sz="1100">
              <a:latin typeface="ＭＳ Ｐゴシック"/>
              <a:ea typeface="ＭＳ Ｐゴシック"/>
            </a:rPr>
            <a:t>42,317</a:t>
          </a:r>
          <a:r>
            <a:rPr kumimoji="1" lang="ja-JP" altLang="en-US" sz="1100">
              <a:latin typeface="ＭＳ Ｐゴシック"/>
              <a:ea typeface="ＭＳ Ｐゴシック"/>
            </a:rPr>
            <a:t>円となっている。令和</a:t>
          </a:r>
          <a:r>
            <a:rPr kumimoji="1" lang="en-US" altLang="ja-JP" sz="1100">
              <a:latin typeface="ＭＳ Ｐゴシック"/>
              <a:ea typeface="ＭＳ Ｐゴシック"/>
            </a:rPr>
            <a:t>3</a:t>
          </a:r>
          <a:r>
            <a:rPr kumimoji="1" lang="ja-JP" altLang="en-US" sz="1100">
              <a:latin typeface="ＭＳ Ｐゴシック"/>
              <a:ea typeface="ＭＳ Ｐゴシック"/>
            </a:rPr>
            <a:t>年度は、新型コロナウイルスワクチン接種を実施したことから、前年度に対し急増している。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農林水産業費は、住民一人当たり</a:t>
          </a:r>
          <a:r>
            <a:rPr kumimoji="1" lang="en-US" altLang="ja-JP" sz="1100">
              <a:latin typeface="ＭＳ Ｐゴシック"/>
              <a:ea typeface="ＭＳ Ｐゴシック"/>
            </a:rPr>
            <a:t>5,875</a:t>
          </a:r>
          <a:r>
            <a:rPr kumimoji="1" lang="ja-JP" altLang="en-US" sz="1100">
              <a:latin typeface="ＭＳ Ｐゴシック"/>
              <a:ea typeface="ＭＳ Ｐゴシック"/>
            </a:rPr>
            <a:t>円となっており、類似団体より高い水準にあるのは、黒酢米等の農産物ブランド化事業や堆肥センターの運営など、市独自の施策を行っていることが主な要因である。</a:t>
          </a:r>
        </a:p>
        <a:p>
          <a:r>
            <a:rPr kumimoji="1" lang="ja-JP" altLang="en-US" sz="1100">
              <a:latin typeface="ＭＳ Ｐゴシック"/>
              <a:ea typeface="ＭＳ Ｐゴシック"/>
            </a:rPr>
            <a:t>土木費は、住民一人当たり</a:t>
          </a:r>
          <a:r>
            <a:rPr kumimoji="1" lang="en-US" altLang="ja-JP" sz="1100">
              <a:latin typeface="ＭＳ Ｐゴシック"/>
              <a:ea typeface="ＭＳ Ｐゴシック"/>
            </a:rPr>
            <a:t>37,952</a:t>
          </a:r>
          <a:r>
            <a:rPr kumimoji="1" lang="ja-JP" altLang="en-US" sz="1100">
              <a:latin typeface="ＭＳ Ｐゴシック"/>
              <a:ea typeface="ＭＳ Ｐゴシック"/>
            </a:rPr>
            <a:t>円となっており、類似団体より高い水準にあるのは、連続立体交差事業や野田市駅西土地区画整理事業などの合併関連事業を合併特例債を有効活用して推進していることが主な要因である。</a:t>
          </a:r>
        </a:p>
        <a:p>
          <a:r>
            <a:rPr kumimoji="1" lang="ja-JP" altLang="en-US" sz="1100">
              <a:latin typeface="ＭＳ Ｐゴシック"/>
              <a:ea typeface="ＭＳ Ｐゴシック"/>
            </a:rPr>
            <a:t>教育費は、住民一人当たり</a:t>
          </a:r>
          <a:r>
            <a:rPr kumimoji="1" lang="en-US" altLang="ja-JP" sz="1100">
              <a:latin typeface="ＭＳ Ｐゴシック"/>
              <a:ea typeface="ＭＳ Ｐゴシック"/>
            </a:rPr>
            <a:t>39,960</a:t>
          </a:r>
          <a:r>
            <a:rPr kumimoji="1" lang="ja-JP" altLang="en-US" sz="1100">
              <a:latin typeface="ＭＳ Ｐゴシック"/>
              <a:ea typeface="ＭＳ Ｐゴシック"/>
            </a:rPr>
            <a:t>円となっており、類似団体より低い水準にあるのは、子ども未来教室事業や土曜授業など市独自の施策を行っているものの、平成</a:t>
          </a:r>
          <a:r>
            <a:rPr kumimoji="1" lang="en-US" altLang="ja-JP" sz="1100">
              <a:latin typeface="ＭＳ Ｐゴシック"/>
              <a:ea typeface="ＭＳ Ｐゴシック"/>
            </a:rPr>
            <a:t>28</a:t>
          </a:r>
          <a:r>
            <a:rPr kumimoji="1" lang="ja-JP" altLang="en-US" sz="1100">
              <a:latin typeface="ＭＳ Ｐゴシック"/>
              <a:ea typeface="ＭＳ Ｐゴシック"/>
            </a:rPr>
            <a:t>、</a:t>
          </a:r>
          <a:r>
            <a:rPr kumimoji="1" lang="en-US" altLang="ja-JP" sz="1100">
              <a:latin typeface="ＭＳ Ｐゴシック"/>
              <a:ea typeface="ＭＳ Ｐゴシック"/>
            </a:rPr>
            <a:t>29</a:t>
          </a:r>
          <a:r>
            <a:rPr kumimoji="1" lang="ja-JP" altLang="en-US" sz="1100">
              <a:latin typeface="ＭＳ Ｐゴシック"/>
              <a:ea typeface="ＭＳ Ｐゴシック"/>
            </a:rPr>
            <a:t>年度で実施した小中学校及び幼稚園空調設備設置事業のような大規模な事業がなかったことが主な要因である。</a:t>
          </a:r>
        </a:p>
        <a:p>
          <a:r>
            <a:rPr kumimoji="1" lang="ja-JP" altLang="en-US" sz="1100">
              <a:latin typeface="ＭＳ Ｐゴシック"/>
              <a:ea typeface="ＭＳ Ｐゴシック"/>
            </a:rPr>
            <a:t>公債費は、住民一人当たり、</a:t>
          </a:r>
          <a:r>
            <a:rPr kumimoji="1" lang="en-US" altLang="ja-JP" sz="1100">
              <a:latin typeface="ＭＳ Ｐゴシック"/>
              <a:ea typeface="ＭＳ Ｐゴシック"/>
            </a:rPr>
            <a:t>33,605</a:t>
          </a:r>
          <a:r>
            <a:rPr kumimoji="1" lang="ja-JP" altLang="en-US" sz="1100">
              <a:latin typeface="ＭＳ Ｐゴシック"/>
              <a:ea typeface="ＭＳ Ｐゴシック"/>
            </a:rPr>
            <a:t>円となっており、類似団体より高い水準にあるのは、普通交付税の代替である臨時財政対策債の累積と、合併特例債を有効活用して合併関連事業を推進していることが主な要因である。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財政調整基金残高は、令和</a:t>
          </a:r>
          <a:r>
            <a:rPr kumimoji="1" lang="en-US" altLang="ja-JP" sz="1000">
              <a:latin typeface="ＭＳ ゴシック"/>
              <a:ea typeface="ＭＳ ゴシック"/>
            </a:rPr>
            <a:t>2</a:t>
          </a:r>
          <a:r>
            <a:rPr kumimoji="1" lang="ja-JP" altLang="en-US" sz="1000">
              <a:latin typeface="ＭＳ ゴシック"/>
              <a:ea typeface="ＭＳ ゴシック"/>
            </a:rPr>
            <a:t>年度に引き続き新型コロナウイルス感染症対策実施のための財源として財政調整基金を活用したものの、前年度決算剰余金が増加したことや市税等の上振れによる積み増しを実施したことで前年度に比べて増加しているが、分母となる標準財政規模の増加がそれを上回ったことから、標準財政規模比は微減となった。</a:t>
          </a:r>
        </a:p>
        <a:p>
          <a:r>
            <a:rPr kumimoji="1" lang="ja-JP" altLang="en-US" sz="1000">
              <a:latin typeface="ＭＳ ゴシック"/>
              <a:ea typeface="ＭＳ ゴシック"/>
            </a:rPr>
            <a:t>　実質収支額は、市税等の一般財源の上振れ分が前年度を上回ったことに加え、新型コロナウイルス感染症対策費で多額の不用額が生じたことから増加しており、これに伴い実質単年度収支も増加している。</a:t>
          </a:r>
        </a:p>
        <a:p>
          <a:r>
            <a:rPr kumimoji="1" lang="ja-JP" altLang="en-US" sz="1000">
              <a:latin typeface="ＭＳ ゴシック"/>
              <a:ea typeface="ＭＳ ゴシック"/>
            </a:rPr>
            <a:t>　今後も引き続き、実質単年度収支の黒字化に努めるとともに、柔軟で安定した財政運営を可能とするため財政調整基金の増強に努める。</a:t>
          </a:r>
        </a:p>
        <a:p>
          <a:endParaRPr kumimoji="1" lang="ja-JP" altLang="en-US" sz="10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水道事業会計は、人口減少に伴う給水収益の減少や自然災害に対するリスク対応、増大する更新需要を満たすことが要求される。こうした中、給水申込納付金等事業収益の回復及び執行段階の経費削減努力により黒字額は増加したものの、標準財政規模の増加がそれを上回ったことから、標準財政規模比は減となっている。</a:t>
          </a:r>
        </a:p>
        <a:p>
          <a:r>
            <a:rPr kumimoji="1" lang="ja-JP" altLang="en-US" sz="1100">
              <a:latin typeface="ＭＳ ゴシック"/>
              <a:ea typeface="ＭＳ ゴシック"/>
            </a:rPr>
            <a:t>　一般会計は、市税等の一般財源の上振れ分が前年度を上回ったことに加え、新型コロナウイルス感染症対策費で多額の不用額が生じたことから、大きく黒字額が増加している。</a:t>
          </a:r>
          <a:endParaRPr kumimoji="1" lang="en-US" altLang="ja-JP" sz="1100">
            <a:latin typeface="ＭＳ ゴシック"/>
            <a:ea typeface="ＭＳ ゴシック"/>
          </a:endParaRPr>
        </a:p>
        <a:p>
          <a:r>
            <a:rPr kumimoji="1" lang="ja-JP" altLang="en-US" sz="1100">
              <a:latin typeface="ＭＳ ゴシック"/>
              <a:ea typeface="ＭＳ ゴシック"/>
            </a:rPr>
            <a:t>　国民健康保険特別会計は、徴収率の向上等により国民健康保険料が上振れしたことなどから、黒字額が増加し、介護保険特別会計は、新型コロナウイルス感染症の影響により前年度の保険給付費が見込みほど伸びなかったことで、多額の国庫支出金等返還金が発生し、黒字額が減少している。</a:t>
          </a:r>
          <a:endParaRPr kumimoji="1" lang="en-US" altLang="ja-JP" sz="1100">
            <a:latin typeface="ＭＳ ゴシック"/>
            <a:ea typeface="ＭＳ ゴシック"/>
          </a:endParaRPr>
        </a:p>
        <a:p>
          <a:r>
            <a:rPr kumimoji="1" lang="ja-JP" altLang="en-US" sz="1100">
              <a:latin typeface="ＭＳ ゴシック"/>
              <a:ea typeface="ＭＳ ゴシック"/>
            </a:rPr>
            <a:t>　その他、下水道事業会計及び後期高齢者医療特別会計の黒字額の減少はあったものの、一般会計の黒字額の増加が大きかったことから、全体の連結実質黒字額は増加となっている。　</a:t>
          </a:r>
          <a:endParaRPr kumimoji="1" lang="en-US" altLang="ja-JP" sz="1100">
            <a:latin typeface="ＭＳ ゴシック"/>
            <a:ea typeface="ＭＳ ゴシック"/>
          </a:endParaRPr>
        </a:p>
        <a:p>
          <a:r>
            <a:rPr kumimoji="1" lang="ja-JP" altLang="en-US" sz="1100">
              <a:latin typeface="ＭＳ ゴシック"/>
              <a:ea typeface="ＭＳ ゴシック"/>
            </a:rPr>
            <a:t>　今後も全会計において黒字を維持し、財政の健全化に努める。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aseline="0">
              <a:latin typeface="ＭＳ ゴシック"/>
              <a:ea typeface="ＭＳ ゴシック"/>
            </a:rPr>
            <a:t>　</a:t>
          </a:r>
          <a:r>
            <a:rPr kumimoji="1" lang="ja-JP" altLang="en-US" sz="1100">
              <a:latin typeface="ＭＳ ゴシック"/>
              <a:ea typeface="ＭＳ ゴシック"/>
            </a:rPr>
            <a:t>元利償還金については、臨時財政対策債償還費、合併特例債償還費の占める割合が大きくなっているが、臨時財政対策債は</a:t>
          </a:r>
          <a:r>
            <a:rPr kumimoji="1" lang="en-US" altLang="ja-JP" sz="1100">
              <a:latin typeface="ＭＳ ゴシック"/>
              <a:ea typeface="ＭＳ ゴシック"/>
            </a:rPr>
            <a:t>100</a:t>
          </a:r>
          <a:r>
            <a:rPr kumimoji="1" lang="ja-JP" altLang="en-US" sz="1100">
              <a:latin typeface="ＭＳ ゴシック"/>
              <a:ea typeface="ＭＳ ゴシック"/>
            </a:rPr>
            <a:t>％、合併特例債は</a:t>
          </a:r>
          <a:r>
            <a:rPr kumimoji="1" lang="en-US" altLang="ja-JP" sz="1100">
              <a:latin typeface="ＭＳ ゴシック"/>
              <a:ea typeface="ＭＳ ゴシック"/>
            </a:rPr>
            <a:t>70</a:t>
          </a:r>
          <a:r>
            <a:rPr kumimoji="1" lang="ja-JP" altLang="en-US" sz="1100">
              <a:latin typeface="ＭＳ ゴシック"/>
              <a:ea typeface="ＭＳ ゴシック"/>
            </a:rPr>
            <a:t>％が普通交付税の基準財政需要額に算入されるため、元利償還金等が差し引かれる算入公債費等も大きくなっている。また、令和３年度は、元利償還金は横ばいであったものの、下水道事業に係る地方債の償還が進んだことにより、引き続き公営企業債の元利償還金に対する繰入金が大きく減少している。</a:t>
          </a:r>
        </a:p>
        <a:p>
          <a:r>
            <a:rPr kumimoji="1" lang="ja-JP" altLang="en-US" sz="1100">
              <a:latin typeface="ＭＳ ゴシック"/>
              <a:ea typeface="ＭＳ ゴシック"/>
            </a:rPr>
            <a:t>　今後多くの施設が大規模改修等の時期を迎えることから、各種事業の必要性や緊急性を見極めるとともに、地方債の発行額を公債費の元金償還額以内に収め、公債費残高を減少させる。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将来負担額の大半を占める一般会計等に係る地方債の現在高は、臨時財政対策債、合併特例債の現在高が占める割合が大きくなっているが、臨時財政対策債は</a:t>
          </a:r>
          <a:r>
            <a:rPr kumimoji="1" lang="en-US" altLang="ja-JP" sz="1100">
              <a:latin typeface="ＭＳ ゴシック"/>
              <a:ea typeface="ＭＳ ゴシック"/>
            </a:rPr>
            <a:t>100</a:t>
          </a:r>
          <a:r>
            <a:rPr kumimoji="1" lang="ja-JP" altLang="en-US" sz="1100">
              <a:latin typeface="ＭＳ ゴシック"/>
              <a:ea typeface="ＭＳ ゴシック"/>
            </a:rPr>
            <a:t>％、合併特例債は</a:t>
          </a:r>
          <a:r>
            <a:rPr kumimoji="1" lang="en-US" altLang="ja-JP" sz="1100">
              <a:latin typeface="ＭＳ ゴシック"/>
              <a:ea typeface="ＭＳ ゴシック"/>
            </a:rPr>
            <a:t>70</a:t>
          </a:r>
          <a:r>
            <a:rPr kumimoji="1" lang="ja-JP" altLang="en-US" sz="1100">
              <a:latin typeface="ＭＳ ゴシック"/>
              <a:ea typeface="ＭＳ ゴシック"/>
            </a:rPr>
            <a:t>％が普通交付税の基準財政需要額に算入されるため、将来負担比率に大きな影響を与えていない。</a:t>
          </a:r>
          <a:br>
            <a:rPr kumimoji="1" lang="ja-JP" altLang="en-US" sz="1100">
              <a:latin typeface="ＭＳ ゴシック"/>
              <a:ea typeface="ＭＳ ゴシック"/>
            </a:rPr>
          </a:br>
          <a:r>
            <a:rPr kumimoji="1" lang="ja-JP" altLang="en-US" sz="1100">
              <a:latin typeface="ＭＳ ゴシック"/>
              <a:ea typeface="ＭＳ ゴシック"/>
            </a:rPr>
            <a:t>　債務負担行為に基づく支出予定額は、新規設定を抑制していることに加え、みずき小学校校舎及び用地に係る債務を繰上償還したことで大幅に減少し、公営企業債等繰入見込額は、水道事業会計及び下水道事業会計における地方債残高の減などにより減少、退職手当負担見込額は、平成</a:t>
          </a:r>
          <a:r>
            <a:rPr kumimoji="1" lang="en-US" altLang="ja-JP" sz="1100">
              <a:latin typeface="ＭＳ ゴシック"/>
              <a:ea typeface="ＭＳ ゴシック"/>
            </a:rPr>
            <a:t>29</a:t>
          </a:r>
          <a:r>
            <a:rPr kumimoji="1" lang="ja-JP" altLang="en-US" sz="1100">
              <a:latin typeface="ＭＳ ゴシック"/>
              <a:ea typeface="ＭＳ ゴシック"/>
            </a:rPr>
            <a:t>年度から令和元年度にかけて定年退職者数がピークを迎え、後年度の負担が減少したことにより減少している。また、充当可能基金は、国民健康保険特別会計の財政調整基金の減などにより減少となったが、将来負担額の減少幅のほうが大きいことから、分子全体は減少している。</a:t>
          </a:r>
        </a:p>
        <a:p>
          <a:r>
            <a:rPr kumimoji="1" lang="ja-JP" altLang="en-US" sz="1100">
              <a:latin typeface="ＭＳ ゴシック"/>
              <a:ea typeface="ＭＳ ゴシック"/>
            </a:rPr>
            <a:t>　今後多くの施設が大規模改修等の時期を迎えることから、各種事業の必要性や緊急性を見極めるとともに、地方債の発行額を公債費の元金償還額以内に収め、将来負担を減少させるとともに、将来負担の抑制に資する財政調整基金の増強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千葉県野田市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増強を図っている財政調整基金が増加したことに加え、その他特定目的基金において愛のともしび基金や職員退職手当積立基金、廃棄物減量基金等が増加したことから、基金全体として増加している。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公共施設の老朽化対策としての大規模改修や建替えなどの財政需要に対しても、柔軟で安定した財政運営を可能とするため、引き続き財政調整基金の増強を図る。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・廃棄物減量基金</a:t>
          </a:r>
        </a:p>
        <a:p>
          <a:r>
            <a:rPr kumimoji="1" lang="ja-JP" altLang="en-US" sz="1300">
              <a:solidFill>
                <a:schemeClr val="dk1"/>
              </a:solidFill>
              <a:effectLst/>
              <a:latin typeface="ＭＳ ゴシック"/>
              <a:ea typeface="ＭＳ ゴシック"/>
              <a:cs typeface="+mn-cs"/>
            </a:rPr>
            <a:t>　廃棄物の発生を抑制し、再利用を促進する施策を推進するための基金。</a:t>
          </a:r>
        </a:p>
        <a:p>
          <a:r>
            <a:rPr kumimoji="1" lang="ja-JP" altLang="en-US" sz="1300">
              <a:solidFill>
                <a:schemeClr val="dk1"/>
              </a:solidFill>
              <a:effectLst/>
              <a:latin typeface="ＭＳ ゴシック"/>
              <a:ea typeface="ＭＳ ゴシック"/>
              <a:cs typeface="+mn-cs"/>
            </a:rPr>
            <a:t>・公共施設整備基金</a:t>
          </a:r>
        </a:p>
        <a:p>
          <a:r>
            <a:rPr kumimoji="1" lang="ja-JP" altLang="en-US" sz="1300">
              <a:solidFill>
                <a:schemeClr val="dk1"/>
              </a:solidFill>
              <a:effectLst/>
              <a:latin typeface="ＭＳ ゴシック"/>
              <a:ea typeface="ＭＳ ゴシック"/>
              <a:cs typeface="+mn-cs"/>
            </a:rPr>
            <a:t>　公共施設の整備の費用に充てるための基金。</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・廃棄物減量基金</a:t>
          </a:r>
        </a:p>
        <a:p>
          <a:r>
            <a:rPr kumimoji="1" lang="ja-JP" altLang="en-US" sz="1300">
              <a:solidFill>
                <a:schemeClr val="dk1"/>
              </a:solidFill>
              <a:effectLst/>
              <a:latin typeface="ＭＳ ゴシック"/>
              <a:ea typeface="ＭＳ ゴシック"/>
              <a:cs typeface="+mn-cs"/>
            </a:rPr>
            <a:t>　啓発パンフレット作成やごみ分別促進アプリ、不法投棄監視システム関係費等に基金を活用したが、収集ごみ手数料等を原資とした積立額が取崩額を上回ったことから基金残高が増加した。</a:t>
          </a:r>
        </a:p>
        <a:p>
          <a:r>
            <a:rPr kumimoji="1" lang="ja-JP" altLang="en-US" sz="1300">
              <a:solidFill>
                <a:schemeClr val="dk1"/>
              </a:solidFill>
              <a:effectLst/>
              <a:latin typeface="ＭＳ ゴシック"/>
              <a:ea typeface="ＭＳ ゴシック"/>
              <a:cs typeface="+mn-cs"/>
            </a:rPr>
            <a:t>・公共施設整備基金</a:t>
          </a:r>
        </a:p>
        <a:p>
          <a:r>
            <a:rPr kumimoji="1" lang="ja-JP" altLang="en-US" sz="1300">
              <a:solidFill>
                <a:schemeClr val="dk1"/>
              </a:solidFill>
              <a:effectLst/>
              <a:latin typeface="ＭＳ ゴシック"/>
              <a:ea typeface="ＭＳ ゴシック"/>
              <a:cs typeface="+mn-cs"/>
            </a:rPr>
            <a:t>　基金運用益の積立てのみで、取崩しを行っていないため、基金残高は横ばいの状況である。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・廃棄物減量基金</a:t>
          </a:r>
        </a:p>
        <a:p>
          <a:r>
            <a:rPr kumimoji="1" lang="ja-JP" altLang="en-US" sz="1300">
              <a:solidFill>
                <a:schemeClr val="dk1"/>
              </a:solidFill>
              <a:effectLst/>
              <a:latin typeface="ＭＳ ゴシック"/>
              <a:ea typeface="ＭＳ ゴシック"/>
              <a:cs typeface="+mn-cs"/>
            </a:rPr>
            <a:t>　廃棄物の発生を抑制し、再利用を促進する施策を推進するため、引き続き基金の適正な活用を図る。</a:t>
          </a:r>
        </a:p>
        <a:p>
          <a:r>
            <a:rPr kumimoji="1" lang="ja-JP" altLang="en-US" sz="1300">
              <a:solidFill>
                <a:schemeClr val="dk1"/>
              </a:solidFill>
              <a:effectLst/>
              <a:latin typeface="ＭＳ ゴシック"/>
              <a:ea typeface="ＭＳ ゴシック"/>
              <a:cs typeface="+mn-cs"/>
            </a:rPr>
            <a:t>・公共施設整備基金</a:t>
          </a:r>
        </a:p>
        <a:p>
          <a:r>
            <a:rPr kumimoji="1" lang="ja-JP" altLang="en-US" sz="1300">
              <a:solidFill>
                <a:schemeClr val="dk1"/>
              </a:solidFill>
              <a:effectLst/>
              <a:latin typeface="ＭＳ ゴシック"/>
              <a:ea typeface="ＭＳ ゴシック"/>
              <a:cs typeface="+mn-cs"/>
            </a:rPr>
            <a:t>　公共施設の老朽化対策としての大規模改修や建替えに備えるため、可能な限り基金を取り崩すことなく残高の確保に努める。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財政調整基金残高は、令和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に引き続き新型コロナウイルス感染症対策実施のための財源として財政調整基金を活用したものの、前年度決算剰余金が増加したことや市税等の上振れによる積み増しを実施したことから、前年度と比べて増加してい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公共施設の老朽化対策としての大規模改修などの財政需要に対しても、柔軟で安定した財政運営を可能とするため、対標準財政規模比</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を目標として増強を図ることとしている。今後は市税の増収が見込まれない中、引き続き新型コロナウイルス感染症対策や原油価格・物価高騰対策に対応するとともに公共施設の老朽化対策にも適切に対応していかなければならないことから、財政調整基金に頼らざるを得ない状況が続くことが想定される。このため、行政改革の推進による経費削減、ゼロベースでの事業見直しや新たな財源確保に全庁を挙げて取り組むことで、一定の基金残高の確保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基金運用益の積立てのみで、取崩しを行っていないため、基金残高は横ばいの状況である。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財源対策として幅広く使える財政調整基金の増強を図っているため、減債基金の残高は横ばいの状況であるが、今後は、平成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年度から</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年度にかけて実施した小中学校及び幼稚園空調設備設置事業に係る地方債の償還が本格化していることから、減債基金の活用についても検討していく。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B1EA3F-8C28-4B7B-9CA2-C557CCFF6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A42FDD-88B4-45E5-AA5F-6159AD2CF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92307A4-CCE9-4A6A-AEE1-B9A2C170859E}"/>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214C309-33EE-4823-ADF0-5DC71C8131F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86AB2CB-C400-44C3-88FB-8BD16F721605}"/>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1954214-B556-46F5-B837-5E16ADF02D52}"/>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04D452F-6E91-4B08-8025-55AC9461556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B6E8266-74F2-4FAE-94E0-B60B0B80573D}"/>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CE98B09-519B-45FE-AC62-769A253F52D9}"/>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213BC30-AD07-4BEB-9CD8-FDC525A87633}"/>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C789AAA-D1E8-4033-A96B-B0BAF50DFADE}"/>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818008A-C66F-4D53-AFF9-F3B52AD4858B}"/>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153,807
150,052
103.55
64,128,997
61,109,674
2,209,848
32,928,690
44,291,282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195296D-F165-472C-B620-3F1C38B0BF8A}"/>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389F6A8-D552-4FCA-B868-E5BD602DDC0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C85E198-C728-4971-A746-091D53E92E83}"/>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4F4512F-014E-47B1-A108-B08D8B2E3106}"/>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AE7B1E4-931C-4C65-A8CF-23D1CE8F9B45}"/>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F574FE0-319D-44CA-90D7-69CE5E8D4786}"/>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477ED8A-B102-463F-BA32-1A5364C3B20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9942DAD-D52C-4328-9085-9813CB896F05}"/>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CBFDFCC-F2F1-4AA0-A003-4777A50C685B}"/>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288DCD5-E00B-465F-911D-367EB227553D}"/>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95B6B3-E71A-4900-AEF5-AF94060A0875}"/>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5B7ED5-5E0F-47B1-87A8-7F9DAA943743}"/>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A2639E-6122-4891-A1DE-1FA22DC8E75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FD617A6-FAEF-4B81-9B76-9991A6D8088E}"/>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8291EE-6E75-46A2-8731-11CFC4437ACE}"/>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90C3239-4E05-4737-A930-796AF59648AA}"/>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35763C2-4091-478C-A91C-58C48B0B435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6B48FDB-3572-4DBD-8E82-BAEDE08B8D3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20C5AE6-4759-4EDE-AE4E-FA9BB52E714A}"/>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2997A04-BC8B-4C02-83CE-4A9ED06D9D5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28FBE93-BD0B-43CA-8ACB-097F3888F33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279123A-2780-496D-95D6-B526E10BAEB8}"/>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7332855-B96C-4614-9787-5F192D467170}"/>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8AAA14E-D589-4751-B932-E1CC449F9C25}"/>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46A11A2-5014-40FB-9E36-5FEC4D775D5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71A91A4-569E-4264-A6DA-7C952FB6B248}"/>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06ADF86-06EB-4B86-9307-F5E25AB5F5E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21DC173-F3AC-483E-9F20-BCEF5E89C3AE}"/>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E21D52C-E2E7-4EAB-98CA-E527944F45BD}"/>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612E8B6-63B8-4568-B97F-5FC64E2841E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EB79500-ED97-4885-BD5C-80E027D722D0}"/>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583488D-F6D4-412B-83C9-DE7C13A3C6E7}"/>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D4C1289-EB8F-4328-8FED-D7803E04D4FD}"/>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29A190-12B9-426F-A324-F15801C0ECB6}"/>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68CAD0B-C953-4DF0-A90E-89306B3BBD41}"/>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老朽化した公共施設が多く存在するため、事業用資産の減価償却率は高い水準にあるものの、合併時に決定した新市建設計画に基づき、合併特例債を有効活用して市内各駅の駅前広場等の整備を積極的に進めてきたことで、インフラ資産の減価償却率が低い水準にあることから、全体の減価償却率は類似団体より低い水準にある。　　</a:t>
          </a:r>
        </a:p>
        <a:p>
          <a:r>
            <a:rPr kumimoji="1" lang="ja-JP" altLang="en-US" sz="11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380C4F8-00A3-4F83-B242-B7F42637B47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8CA81BE-F0DC-457A-8CB6-F77BF182C2D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2FB5DA1-755B-4DAC-ABA5-2C645FBB9F05}"/>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C9DCBEB-701F-4E3B-9034-FBB9A2F63786}"/>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7E26A0E-FEED-47DB-A1D9-E520C5516417}"/>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7A657FC-BFD4-4269-9E11-30796539D84C}"/>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9D75F24-17F0-4147-B42F-99277C79E563}"/>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400443C-24FC-409E-A2CB-87884D00CDF7}"/>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A4BF81D-C05F-474B-817B-6CC846E7817F}"/>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E18B4F1-6A4A-4CFA-87BF-03A7BA796985}"/>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BD583B7-0887-4F2E-8D69-FB46C905117A}"/>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E96719E-D410-40D2-B978-2607A98DBAA0}"/>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67BFF66-6DFE-48BA-B2CB-D3051B02B26F}"/>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D0841D6-856B-4CC0-B12B-6471D98C1A39}"/>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2FA6424-7021-432D-AC50-8B15DF355D22}"/>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8001DF7-7031-4918-9794-421CB64BE1A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47EB5059-09FE-4700-B5C2-251D6AC6236B}"/>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84007F70-BFD2-4CF7-BC61-9E763E1A128F}"/>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B9AAEB0E-F31B-436D-B967-65D56A9361FF}"/>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63F94B66-86A9-497A-974E-E9B4C7370E92}"/>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BF6D987E-5DBC-4B9F-943E-3FC985941C54}"/>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5988BFE6-B0A5-4D2B-9871-6170C1A75669}"/>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B6A6DDC4-848B-40BA-9E1B-A6B159614F39}"/>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852597B7-ED34-49A7-9C97-D3C08D458C4F}"/>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039633A8-6504-4B70-B1FB-3927CA1D7F32}"/>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8440CA4B-CDF0-4243-921A-BAB06F36791F}"/>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7D1C264C-6A0F-4D2A-A295-63F05B37A522}"/>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421A2FD-4FCA-4982-8503-A50961912BBA}"/>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7D3D506-969B-4F72-8BAD-F8965E62EB57}"/>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0A09BE4-836F-4670-8BE5-0A49ABE4F217}"/>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CB05800-2AFA-4793-B797-C8107AF289FF}"/>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697A48F-138D-47A9-AF9B-ADE77C2317ED}"/>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81" name="楕円 80">
          <a:extLst>
            <a:ext uri="{FF2B5EF4-FFF2-40B4-BE49-F238E27FC236}">
              <a16:creationId xmlns:a16="http://schemas.microsoft.com/office/drawing/2014/main" id="{FEA349D7-61B3-4FC0-B1C3-E1C689F4E825}"/>
            </a:ext>
          </a:extLst>
        </xdr:cNvPr>
        <xdr:cNvSpPr/>
      </xdr:nvSpPr>
      <xdr:spPr>
        <a:xfrm>
          <a:off x="4244975" y="58494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82" name="有形固定資産減価償却率該当値テキスト">
          <a:extLst>
            <a:ext uri="{FF2B5EF4-FFF2-40B4-BE49-F238E27FC236}">
              <a16:creationId xmlns:a16="http://schemas.microsoft.com/office/drawing/2014/main" id="{F48C4ED0-D42E-47F7-A592-64AD03FF941C}"/>
            </a:ext>
          </a:extLst>
        </xdr:cNvPr>
        <xdr:cNvSpPr txBox="1"/>
      </xdr:nvSpPr>
      <xdr:spPr>
        <a:xfrm>
          <a:off x="4342765" y="5697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79798</xdr:rowOff>
    </xdr:from>
    <xdr:to>
      <xdr:col>19</xdr:col>
      <xdr:colOff>187325</xdr:colOff>
      <xdr:row>30</xdr:row>
      <xdr:rowOff>9948</xdr:rowOff>
    </xdr:to>
    <xdr:sp macro="" textlink="">
      <xdr:nvSpPr>
        <xdr:cNvPr id="83" name="楕円 82">
          <a:extLst>
            <a:ext uri="{FF2B5EF4-FFF2-40B4-BE49-F238E27FC236}">
              <a16:creationId xmlns:a16="http://schemas.microsoft.com/office/drawing/2014/main" id="{BD4F6BBA-4E0B-4960-ADF0-B19FF2D0D2FF}"/>
            </a:ext>
          </a:extLst>
        </xdr:cNvPr>
        <xdr:cNvSpPr/>
      </xdr:nvSpPr>
      <xdr:spPr>
        <a:xfrm>
          <a:off x="3611880" y="580432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130598</xdr:rowOff>
    </xdr:from>
    <xdr:to>
      <xdr:col>23</xdr:col>
      <xdr:colOff>85725</xdr:colOff>
      <xdr:row>30</xdr:row>
      <xdr:rowOff>2328</xdr:rowOff>
    </xdr:to>
    <xdr:cxnSp macro="">
      <xdr:nvCxnSpPr>
        <xdr:cNvPr id="84" name="直線コネクタ 83">
          <a:extLst>
            <a:ext uri="{FF2B5EF4-FFF2-40B4-BE49-F238E27FC236}">
              <a16:creationId xmlns:a16="http://schemas.microsoft.com/office/drawing/2014/main" id="{0CF39E99-B932-4BA8-916E-FF7CE1B37A9D}"/>
            </a:ext>
          </a:extLst>
        </xdr:cNvPr>
        <xdr:cNvCxnSpPr/>
      </xdr:nvCxnSpPr>
      <xdr:spPr>
        <a:xfrm>
          <a:off x="3656965" y="5858933"/>
          <a:ext cx="64071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5" name="楕円 84">
          <a:extLst>
            <a:ext uri="{FF2B5EF4-FFF2-40B4-BE49-F238E27FC236}">
              <a16:creationId xmlns:a16="http://schemas.microsoft.com/office/drawing/2014/main" id="{DF5BD06C-F8A9-454B-9BA4-E459B3573917}"/>
            </a:ext>
          </a:extLst>
        </xdr:cNvPr>
        <xdr:cNvSpPr/>
      </xdr:nvSpPr>
      <xdr:spPr>
        <a:xfrm>
          <a:off x="2926080" y="57556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29</xdr:row>
      <xdr:rowOff>130598</xdr:rowOff>
    </xdr:to>
    <xdr:cxnSp macro="">
      <xdr:nvCxnSpPr>
        <xdr:cNvPr id="86" name="直線コネクタ 85">
          <a:extLst>
            <a:ext uri="{FF2B5EF4-FFF2-40B4-BE49-F238E27FC236}">
              <a16:creationId xmlns:a16="http://schemas.microsoft.com/office/drawing/2014/main" id="{F10EA6FB-FBC2-4DE7-9783-4E19136068EF}"/>
            </a:ext>
          </a:extLst>
        </xdr:cNvPr>
        <xdr:cNvCxnSpPr/>
      </xdr:nvCxnSpPr>
      <xdr:spPr>
        <a:xfrm>
          <a:off x="2971165" y="5810250"/>
          <a:ext cx="6858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132503</xdr:rowOff>
    </xdr:from>
    <xdr:to>
      <xdr:col>11</xdr:col>
      <xdr:colOff>187325</xdr:colOff>
      <xdr:row>29</xdr:row>
      <xdr:rowOff>62653</xdr:rowOff>
    </xdr:to>
    <xdr:sp macro="" textlink="">
      <xdr:nvSpPr>
        <xdr:cNvPr id="87" name="楕円 86">
          <a:extLst>
            <a:ext uri="{FF2B5EF4-FFF2-40B4-BE49-F238E27FC236}">
              <a16:creationId xmlns:a16="http://schemas.microsoft.com/office/drawing/2014/main" id="{8C90F238-2E15-4F35-AD3F-7594FE420C8E}"/>
            </a:ext>
          </a:extLst>
        </xdr:cNvPr>
        <xdr:cNvSpPr/>
      </xdr:nvSpPr>
      <xdr:spPr>
        <a:xfrm>
          <a:off x="2240280" y="568938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11853</xdr:rowOff>
    </xdr:from>
    <xdr:to>
      <xdr:col>15</xdr:col>
      <xdr:colOff>136525</xdr:colOff>
      <xdr:row>29</xdr:row>
      <xdr:rowOff>83820</xdr:rowOff>
    </xdr:to>
    <xdr:cxnSp macro="">
      <xdr:nvCxnSpPr>
        <xdr:cNvPr id="88" name="直線コネクタ 87">
          <a:extLst>
            <a:ext uri="{FF2B5EF4-FFF2-40B4-BE49-F238E27FC236}">
              <a16:creationId xmlns:a16="http://schemas.microsoft.com/office/drawing/2014/main" id="{1A838953-B5B9-488A-B4D1-43B64414E2C1}"/>
            </a:ext>
          </a:extLst>
        </xdr:cNvPr>
        <xdr:cNvCxnSpPr/>
      </xdr:nvCxnSpPr>
      <xdr:spPr>
        <a:xfrm>
          <a:off x="2285365" y="5740188"/>
          <a:ext cx="685800" cy="7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78528</xdr:rowOff>
    </xdr:from>
    <xdr:to>
      <xdr:col>7</xdr:col>
      <xdr:colOff>187325</xdr:colOff>
      <xdr:row>29</xdr:row>
      <xdr:rowOff>8678</xdr:rowOff>
    </xdr:to>
    <xdr:sp macro="" textlink="">
      <xdr:nvSpPr>
        <xdr:cNvPr id="89" name="楕円 88">
          <a:extLst>
            <a:ext uri="{FF2B5EF4-FFF2-40B4-BE49-F238E27FC236}">
              <a16:creationId xmlns:a16="http://schemas.microsoft.com/office/drawing/2014/main" id="{1E6CEE5C-932E-43E0-BF29-B702CE5C921A}"/>
            </a:ext>
          </a:extLst>
        </xdr:cNvPr>
        <xdr:cNvSpPr/>
      </xdr:nvSpPr>
      <xdr:spPr>
        <a:xfrm>
          <a:off x="1554480" y="563160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129328</xdr:rowOff>
    </xdr:from>
    <xdr:to>
      <xdr:col>11</xdr:col>
      <xdr:colOff>136525</xdr:colOff>
      <xdr:row>29</xdr:row>
      <xdr:rowOff>11853</xdr:rowOff>
    </xdr:to>
    <xdr:cxnSp macro="">
      <xdr:nvCxnSpPr>
        <xdr:cNvPr id="90" name="直線コネクタ 89">
          <a:extLst>
            <a:ext uri="{FF2B5EF4-FFF2-40B4-BE49-F238E27FC236}">
              <a16:creationId xmlns:a16="http://schemas.microsoft.com/office/drawing/2014/main" id="{C358FF2F-E2AB-4BC9-AF5E-A924996CE0A0}"/>
            </a:ext>
          </a:extLst>
        </xdr:cNvPr>
        <xdr:cNvCxnSpPr/>
      </xdr:nvCxnSpPr>
      <xdr:spPr>
        <a:xfrm>
          <a:off x="1599565" y="5686213"/>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A147B79C-27AC-4267-9E38-B34AA56C8851}"/>
            </a:ext>
          </a:extLst>
        </xdr:cNvPr>
        <xdr:cNvSpPr txBox="1"/>
      </xdr:nvSpPr>
      <xdr:spPr>
        <a:xfrm>
          <a:off x="3464569" y="608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a:extLst>
            <a:ext uri="{FF2B5EF4-FFF2-40B4-BE49-F238E27FC236}">
              <a16:creationId xmlns:a16="http://schemas.microsoft.com/office/drawing/2014/main" id="{2B6F1F10-80C7-4A75-93E0-CC3221C366CB}"/>
            </a:ext>
          </a:extLst>
        </xdr:cNvPr>
        <xdr:cNvSpPr txBox="1"/>
      </xdr:nvSpPr>
      <xdr:spPr>
        <a:xfrm>
          <a:off x="2793374" y="60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a:extLst>
            <a:ext uri="{FF2B5EF4-FFF2-40B4-BE49-F238E27FC236}">
              <a16:creationId xmlns:a16="http://schemas.microsoft.com/office/drawing/2014/main" id="{E12729E9-10CA-4CF8-8931-74194C2C744C}"/>
            </a:ext>
          </a:extLst>
        </xdr:cNvPr>
        <xdr:cNvSpPr txBox="1"/>
      </xdr:nvSpPr>
      <xdr:spPr>
        <a:xfrm>
          <a:off x="210757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913660DE-E898-41A9-86DA-9A2EEA0976C1}"/>
            </a:ext>
          </a:extLst>
        </xdr:cNvPr>
        <xdr:cNvSpPr txBox="1"/>
      </xdr:nvSpPr>
      <xdr:spPr>
        <a:xfrm>
          <a:off x="1421774"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26475</xdr:rowOff>
    </xdr:from>
    <xdr:ext cx="405111" cy="259045"/>
    <xdr:sp macro="" textlink="">
      <xdr:nvSpPr>
        <xdr:cNvPr id="95" name="n_1mainValue有形固定資産減価償却率">
          <a:extLst>
            <a:ext uri="{FF2B5EF4-FFF2-40B4-BE49-F238E27FC236}">
              <a16:creationId xmlns:a16="http://schemas.microsoft.com/office/drawing/2014/main" id="{5DF98F06-F2EA-4DA1-A66E-6632BAE707EC}"/>
            </a:ext>
          </a:extLst>
        </xdr:cNvPr>
        <xdr:cNvSpPr txBox="1"/>
      </xdr:nvSpPr>
      <xdr:spPr>
        <a:xfrm>
          <a:off x="3464569" y="557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6" name="n_2mainValue有形固定資産減価償却率">
          <a:extLst>
            <a:ext uri="{FF2B5EF4-FFF2-40B4-BE49-F238E27FC236}">
              <a16:creationId xmlns:a16="http://schemas.microsoft.com/office/drawing/2014/main" id="{682ACE77-3F92-49C6-A412-F01299E2996D}"/>
            </a:ext>
          </a:extLst>
        </xdr:cNvPr>
        <xdr:cNvSpPr txBox="1"/>
      </xdr:nvSpPr>
      <xdr:spPr>
        <a:xfrm>
          <a:off x="279337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79180</xdr:rowOff>
    </xdr:from>
    <xdr:ext cx="405111" cy="259045"/>
    <xdr:sp macro="" textlink="">
      <xdr:nvSpPr>
        <xdr:cNvPr id="97" name="n_3mainValue有形固定資産減価償却率">
          <a:extLst>
            <a:ext uri="{FF2B5EF4-FFF2-40B4-BE49-F238E27FC236}">
              <a16:creationId xmlns:a16="http://schemas.microsoft.com/office/drawing/2014/main" id="{FA6D6011-05A6-44A6-9937-D604AC5E6571}"/>
            </a:ext>
          </a:extLst>
        </xdr:cNvPr>
        <xdr:cNvSpPr txBox="1"/>
      </xdr:nvSpPr>
      <xdr:spPr>
        <a:xfrm>
          <a:off x="2107574" y="546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25205</xdr:rowOff>
    </xdr:from>
    <xdr:ext cx="405111" cy="259045"/>
    <xdr:sp macro="" textlink="">
      <xdr:nvSpPr>
        <xdr:cNvPr id="98" name="n_4mainValue有形固定資産減価償却率">
          <a:extLst>
            <a:ext uri="{FF2B5EF4-FFF2-40B4-BE49-F238E27FC236}">
              <a16:creationId xmlns:a16="http://schemas.microsoft.com/office/drawing/2014/main" id="{1313D7B6-79FB-4648-BAA2-0D8BF04D13D9}"/>
            </a:ext>
          </a:extLst>
        </xdr:cNvPr>
        <xdr:cNvSpPr txBox="1"/>
      </xdr:nvSpPr>
      <xdr:spPr>
        <a:xfrm>
          <a:off x="1421774" y="54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A7B249F-8DC1-4C85-98C8-31FB0902739B}"/>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DCFE743-03F7-4032-B92D-712182625471}"/>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3123998-C08C-4A57-BA1C-1E4FC61E8992}"/>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D82FA6F-16D3-4DA7-9724-D5DBB1A70AC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B36E3A0-8AF9-4AC1-8C0A-4160DB3E5CE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196CB6D-BF09-4011-B4D9-C66679B8540B}"/>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5A01003-FF7F-4B33-BE3D-DA128B8BD2AA}"/>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ADFAF96-0AB0-43C0-A53A-30EE7064F9E8}"/>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464FDD1-C985-4163-81A3-79F907426C9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2093C4C-BC0E-47E5-A8A9-DDD44A021FD5}"/>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AC83D55-A8DB-438A-92B1-BD12C5731D8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0895351-7C3E-41A1-ACF5-591B03471E44}"/>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2D600ED-D387-4921-AFF3-3B628C648C5E}"/>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一般会計等及び公営企業に係る既発債の償還終了等により、分子となる将来負担額は減少傾向にあるものの、将来負担額から控除される充当可能財源が少ないこと、分母となる債務償還に回せる経常一般財源等が少ないことなどから、類似団体より債務償還比率が高くなっている。</a:t>
          </a:r>
        </a:p>
        <a:p>
          <a:r>
            <a:rPr kumimoji="1" lang="ja-JP" altLang="en-US" sz="1050">
              <a:latin typeface="ＭＳ Ｐゴシック" panose="020B0600070205080204" pitchFamily="50" charset="-128"/>
              <a:ea typeface="ＭＳ Ｐゴシック" panose="020B0600070205080204" pitchFamily="50" charset="-128"/>
            </a:rPr>
            <a:t>　今後は、引き続き本市独自のプライマリーバランスの遵守による地方債残高の抑制と併せて、将来負担の抑制に資する財政調整基金の増強を図るとともに、市税等の徴収率向上により経常一般財源等の確保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51B61DB-75C4-41BE-B0E4-D32DBC5F9166}"/>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5937D31-A5DA-4994-B327-FB2D515D5D02}"/>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DB5771C-886C-439C-AC9C-93E208544D6C}"/>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A0047FE-5BEB-4305-8593-9BC9F9ADE04E}"/>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A9BD5D34-3DD9-4869-BED7-C2B2E3D8A050}"/>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A0CC240-C52C-496A-9F4F-C4A176C558D9}"/>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2935E98-C29A-4CFD-91FB-BB19C56797C6}"/>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BE31AD5-FBC9-4289-86D4-FE4DDFCE4624}"/>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FE99B932-1647-4A2A-A86E-FC927F9CB227}"/>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63A3F76-15D5-46B2-BB99-DA2F8085F963}"/>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4EDBE5D-D29E-4778-8D6E-C2DC514B48E9}"/>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9913D3F-F18E-4415-9B30-83F9C88E2C66}"/>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5CDEA529-0644-4FD5-9202-8C04C098616F}"/>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581D5F9-701C-4EC5-8605-30D2053F1227}"/>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91312D0-E1EE-4A60-9461-13E8F88EC3A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a:extLst>
            <a:ext uri="{FF2B5EF4-FFF2-40B4-BE49-F238E27FC236}">
              <a16:creationId xmlns:a16="http://schemas.microsoft.com/office/drawing/2014/main" id="{4AE185EC-7604-4EFD-84CB-FED886DB0110}"/>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a:extLst>
            <a:ext uri="{FF2B5EF4-FFF2-40B4-BE49-F238E27FC236}">
              <a16:creationId xmlns:a16="http://schemas.microsoft.com/office/drawing/2014/main" id="{7D9F0FCA-19AE-443F-9106-AF18BD65EAA9}"/>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a:extLst>
            <a:ext uri="{FF2B5EF4-FFF2-40B4-BE49-F238E27FC236}">
              <a16:creationId xmlns:a16="http://schemas.microsoft.com/office/drawing/2014/main" id="{911C25F8-7615-4676-9106-F74DB0492A35}"/>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F91ED2F-5210-4F59-9778-9B7D3FAC0EC3}"/>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EBEE4DE-0889-46D6-BE6A-E04FCFA3E564}"/>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56087</xdr:rowOff>
    </xdr:from>
    <xdr:ext cx="469744" cy="259045"/>
    <xdr:sp macro="" textlink="">
      <xdr:nvSpPr>
        <xdr:cNvPr id="132" name="債務償還比率平均値テキスト">
          <a:extLst>
            <a:ext uri="{FF2B5EF4-FFF2-40B4-BE49-F238E27FC236}">
              <a16:creationId xmlns:a16="http://schemas.microsoft.com/office/drawing/2014/main" id="{8C4816EC-9E09-4D55-9B64-F373162589DC}"/>
            </a:ext>
          </a:extLst>
        </xdr:cNvPr>
        <xdr:cNvSpPr txBox="1"/>
      </xdr:nvSpPr>
      <xdr:spPr>
        <a:xfrm>
          <a:off x="13369925" y="5784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a:extLst>
            <a:ext uri="{FF2B5EF4-FFF2-40B4-BE49-F238E27FC236}">
              <a16:creationId xmlns:a16="http://schemas.microsoft.com/office/drawing/2014/main" id="{31800937-A302-492F-AA75-92A33D4555AD}"/>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a:extLst>
            <a:ext uri="{FF2B5EF4-FFF2-40B4-BE49-F238E27FC236}">
              <a16:creationId xmlns:a16="http://schemas.microsoft.com/office/drawing/2014/main" id="{BD8535EB-FBF5-470C-BEF8-9908E2421EA8}"/>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a:extLst>
            <a:ext uri="{FF2B5EF4-FFF2-40B4-BE49-F238E27FC236}">
              <a16:creationId xmlns:a16="http://schemas.microsoft.com/office/drawing/2014/main" id="{FC0F8616-E6DF-4F8D-99C6-DB771798C5AD}"/>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a:extLst>
            <a:ext uri="{FF2B5EF4-FFF2-40B4-BE49-F238E27FC236}">
              <a16:creationId xmlns:a16="http://schemas.microsoft.com/office/drawing/2014/main" id="{08FD7D11-76BC-4950-A388-3B49B788D34B}"/>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a:extLst>
            <a:ext uri="{FF2B5EF4-FFF2-40B4-BE49-F238E27FC236}">
              <a16:creationId xmlns:a16="http://schemas.microsoft.com/office/drawing/2014/main" id="{CFABB82D-A9CE-4DA4-BBC0-5645B62FFC24}"/>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C1D6DA4-4940-4F5D-9E54-CFC847FBA328}"/>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A059E1D-AEAE-4AF3-B83C-33A9B1E35ABE}"/>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857ACA-1B07-4F59-A60D-9FAF6FCC24C7}"/>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5082F38-3A77-42BF-86FA-15C2F330A63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28D9789-501B-46C8-B2ED-23D7E6572965}"/>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104278</xdr:rowOff>
    </xdr:from>
    <xdr:to>
      <xdr:col>76</xdr:col>
      <xdr:colOff>73025</xdr:colOff>
      <xdr:row>31</xdr:row>
      <xdr:rowOff>34428</xdr:rowOff>
    </xdr:to>
    <xdr:sp macro="" textlink="">
      <xdr:nvSpPr>
        <xdr:cNvPr id="143" name="楕円 142">
          <a:extLst>
            <a:ext uri="{FF2B5EF4-FFF2-40B4-BE49-F238E27FC236}">
              <a16:creationId xmlns:a16="http://schemas.microsoft.com/office/drawing/2014/main" id="{00F6BBD5-FB63-43A1-9E4A-1BCA511479BE}"/>
            </a:ext>
          </a:extLst>
        </xdr:cNvPr>
        <xdr:cNvSpPr/>
      </xdr:nvSpPr>
      <xdr:spPr>
        <a:xfrm>
          <a:off x="13289280" y="599834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82705</xdr:rowOff>
    </xdr:from>
    <xdr:ext cx="469744" cy="259045"/>
    <xdr:sp macro="" textlink="">
      <xdr:nvSpPr>
        <xdr:cNvPr id="144" name="債務償還比率該当値テキスト">
          <a:extLst>
            <a:ext uri="{FF2B5EF4-FFF2-40B4-BE49-F238E27FC236}">
              <a16:creationId xmlns:a16="http://schemas.microsoft.com/office/drawing/2014/main" id="{6442D61B-9CBE-471D-9AEE-5E0C52286C69}"/>
            </a:ext>
          </a:extLst>
        </xdr:cNvPr>
        <xdr:cNvSpPr txBox="1"/>
      </xdr:nvSpPr>
      <xdr:spPr>
        <a:xfrm>
          <a:off x="13369925" y="59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21357</xdr:rowOff>
    </xdr:from>
    <xdr:to>
      <xdr:col>72</xdr:col>
      <xdr:colOff>123825</xdr:colOff>
      <xdr:row>32</xdr:row>
      <xdr:rowOff>122957</xdr:rowOff>
    </xdr:to>
    <xdr:sp macro="" textlink="">
      <xdr:nvSpPr>
        <xdr:cNvPr id="145" name="楕円 144">
          <a:extLst>
            <a:ext uri="{FF2B5EF4-FFF2-40B4-BE49-F238E27FC236}">
              <a16:creationId xmlns:a16="http://schemas.microsoft.com/office/drawing/2014/main" id="{BDAA5423-A03B-43CF-BE36-700A0880298B}"/>
            </a:ext>
          </a:extLst>
        </xdr:cNvPr>
        <xdr:cNvSpPr/>
      </xdr:nvSpPr>
      <xdr:spPr>
        <a:xfrm>
          <a:off x="12629515" y="6256422"/>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155078</xdr:rowOff>
    </xdr:from>
    <xdr:to>
      <xdr:col>76</xdr:col>
      <xdr:colOff>22225</xdr:colOff>
      <xdr:row>32</xdr:row>
      <xdr:rowOff>72157</xdr:rowOff>
    </xdr:to>
    <xdr:cxnSp macro="">
      <xdr:nvCxnSpPr>
        <xdr:cNvPr id="146" name="直線コネクタ 145">
          <a:extLst>
            <a:ext uri="{FF2B5EF4-FFF2-40B4-BE49-F238E27FC236}">
              <a16:creationId xmlns:a16="http://schemas.microsoft.com/office/drawing/2014/main" id="{0CAFCB14-7175-4C5B-A539-C04BC39EFF35}"/>
            </a:ext>
          </a:extLst>
        </xdr:cNvPr>
        <xdr:cNvCxnSpPr/>
      </xdr:nvCxnSpPr>
      <xdr:spPr>
        <a:xfrm flipV="1">
          <a:off x="12684125" y="6051053"/>
          <a:ext cx="631190" cy="25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171048</xdr:rowOff>
    </xdr:from>
    <xdr:to>
      <xdr:col>68</xdr:col>
      <xdr:colOff>123825</xdr:colOff>
      <xdr:row>33</xdr:row>
      <xdr:rowOff>101198</xdr:rowOff>
    </xdr:to>
    <xdr:sp macro="" textlink="">
      <xdr:nvSpPr>
        <xdr:cNvPr id="147" name="楕円 146">
          <a:extLst>
            <a:ext uri="{FF2B5EF4-FFF2-40B4-BE49-F238E27FC236}">
              <a16:creationId xmlns:a16="http://schemas.microsoft.com/office/drawing/2014/main" id="{51AB50FD-F782-4AB5-82FC-8CE41DA7885F}"/>
            </a:ext>
          </a:extLst>
        </xdr:cNvPr>
        <xdr:cNvSpPr/>
      </xdr:nvSpPr>
      <xdr:spPr>
        <a:xfrm>
          <a:off x="11943715" y="6413733"/>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72157</xdr:rowOff>
    </xdr:from>
    <xdr:to>
      <xdr:col>72</xdr:col>
      <xdr:colOff>73025</xdr:colOff>
      <xdr:row>33</xdr:row>
      <xdr:rowOff>50398</xdr:rowOff>
    </xdr:to>
    <xdr:cxnSp macro="">
      <xdr:nvCxnSpPr>
        <xdr:cNvPr id="148" name="直線コネクタ 147">
          <a:extLst>
            <a:ext uri="{FF2B5EF4-FFF2-40B4-BE49-F238E27FC236}">
              <a16:creationId xmlns:a16="http://schemas.microsoft.com/office/drawing/2014/main" id="{F94A5895-B74B-4810-8FC7-B51767C06361}"/>
            </a:ext>
          </a:extLst>
        </xdr:cNvPr>
        <xdr:cNvCxnSpPr/>
      </xdr:nvCxnSpPr>
      <xdr:spPr>
        <a:xfrm flipV="1">
          <a:off x="11998325" y="6309127"/>
          <a:ext cx="685800" cy="15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115094</xdr:rowOff>
    </xdr:from>
    <xdr:to>
      <xdr:col>64</xdr:col>
      <xdr:colOff>123825</xdr:colOff>
      <xdr:row>33</xdr:row>
      <xdr:rowOff>45244</xdr:rowOff>
    </xdr:to>
    <xdr:sp macro="" textlink="">
      <xdr:nvSpPr>
        <xdr:cNvPr id="149" name="楕円 148">
          <a:extLst>
            <a:ext uri="{FF2B5EF4-FFF2-40B4-BE49-F238E27FC236}">
              <a16:creationId xmlns:a16="http://schemas.microsoft.com/office/drawing/2014/main" id="{5F7CF583-42B9-42E1-AC2B-D105FE230FCE}"/>
            </a:ext>
          </a:extLst>
        </xdr:cNvPr>
        <xdr:cNvSpPr/>
      </xdr:nvSpPr>
      <xdr:spPr>
        <a:xfrm>
          <a:off x="11257915" y="635396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165894</xdr:rowOff>
    </xdr:from>
    <xdr:to>
      <xdr:col>68</xdr:col>
      <xdr:colOff>73025</xdr:colOff>
      <xdr:row>33</xdr:row>
      <xdr:rowOff>50398</xdr:rowOff>
    </xdr:to>
    <xdr:cxnSp macro="">
      <xdr:nvCxnSpPr>
        <xdr:cNvPr id="150" name="直線コネクタ 149">
          <a:extLst>
            <a:ext uri="{FF2B5EF4-FFF2-40B4-BE49-F238E27FC236}">
              <a16:creationId xmlns:a16="http://schemas.microsoft.com/office/drawing/2014/main" id="{83AA5886-DB99-4831-94EA-C47AEA68C54B}"/>
            </a:ext>
          </a:extLst>
        </xdr:cNvPr>
        <xdr:cNvCxnSpPr/>
      </xdr:nvCxnSpPr>
      <xdr:spPr>
        <a:xfrm>
          <a:off x="11312525" y="6408579"/>
          <a:ext cx="685800" cy="5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15251</xdr:rowOff>
    </xdr:from>
    <xdr:to>
      <xdr:col>60</xdr:col>
      <xdr:colOff>123825</xdr:colOff>
      <xdr:row>33</xdr:row>
      <xdr:rowOff>116850</xdr:rowOff>
    </xdr:to>
    <xdr:sp macro="" textlink="">
      <xdr:nvSpPr>
        <xdr:cNvPr id="151" name="楕円 150">
          <a:extLst>
            <a:ext uri="{FF2B5EF4-FFF2-40B4-BE49-F238E27FC236}">
              <a16:creationId xmlns:a16="http://schemas.microsoft.com/office/drawing/2014/main" id="{E035B232-E7E5-4F0E-80A4-B127A9B3C3CE}"/>
            </a:ext>
          </a:extLst>
        </xdr:cNvPr>
        <xdr:cNvSpPr/>
      </xdr:nvSpPr>
      <xdr:spPr>
        <a:xfrm>
          <a:off x="10572115" y="6429386"/>
          <a:ext cx="10731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165894</xdr:rowOff>
    </xdr:from>
    <xdr:to>
      <xdr:col>64</xdr:col>
      <xdr:colOff>73025</xdr:colOff>
      <xdr:row>33</xdr:row>
      <xdr:rowOff>66051</xdr:rowOff>
    </xdr:to>
    <xdr:cxnSp macro="">
      <xdr:nvCxnSpPr>
        <xdr:cNvPr id="152" name="直線コネクタ 151">
          <a:extLst>
            <a:ext uri="{FF2B5EF4-FFF2-40B4-BE49-F238E27FC236}">
              <a16:creationId xmlns:a16="http://schemas.microsoft.com/office/drawing/2014/main" id="{D165E481-EB33-4CBD-800D-D9C38A12123B}"/>
            </a:ext>
          </a:extLst>
        </xdr:cNvPr>
        <xdr:cNvCxnSpPr/>
      </xdr:nvCxnSpPr>
      <xdr:spPr>
        <a:xfrm flipV="1">
          <a:off x="10626725" y="6408579"/>
          <a:ext cx="685800" cy="6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53" name="n_1aveValue債務償還比率">
          <a:extLst>
            <a:ext uri="{FF2B5EF4-FFF2-40B4-BE49-F238E27FC236}">
              <a16:creationId xmlns:a16="http://schemas.microsoft.com/office/drawing/2014/main" id="{C455E943-14CE-4BC2-AA71-CD723152BD5C}"/>
            </a:ext>
          </a:extLst>
        </xdr:cNvPr>
        <xdr:cNvSpPr txBox="1"/>
      </xdr:nvSpPr>
      <xdr:spPr>
        <a:xfrm>
          <a:off x="12459412" y="59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54" name="n_2aveValue債務償還比率">
          <a:extLst>
            <a:ext uri="{FF2B5EF4-FFF2-40B4-BE49-F238E27FC236}">
              <a16:creationId xmlns:a16="http://schemas.microsoft.com/office/drawing/2014/main" id="{B3D1308F-C928-454F-8880-94254EDEA12A}"/>
            </a:ext>
          </a:extLst>
        </xdr:cNvPr>
        <xdr:cNvSpPr txBox="1"/>
      </xdr:nvSpPr>
      <xdr:spPr>
        <a:xfrm>
          <a:off x="11780597" y="60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5" name="n_3aveValue債務償還比率">
          <a:extLst>
            <a:ext uri="{FF2B5EF4-FFF2-40B4-BE49-F238E27FC236}">
              <a16:creationId xmlns:a16="http://schemas.microsoft.com/office/drawing/2014/main" id="{FDDDD2CE-320D-408D-9D0E-A04A1CE432A3}"/>
            </a:ext>
          </a:extLst>
        </xdr:cNvPr>
        <xdr:cNvSpPr txBox="1"/>
      </xdr:nvSpPr>
      <xdr:spPr>
        <a:xfrm>
          <a:off x="11094797" y="602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6" name="n_4aveValue債務償還比率">
          <a:extLst>
            <a:ext uri="{FF2B5EF4-FFF2-40B4-BE49-F238E27FC236}">
              <a16:creationId xmlns:a16="http://schemas.microsoft.com/office/drawing/2014/main" id="{64FAABC7-BB36-4246-9B87-8EDB29DF07C6}"/>
            </a:ext>
          </a:extLst>
        </xdr:cNvPr>
        <xdr:cNvSpPr txBox="1"/>
      </xdr:nvSpPr>
      <xdr:spPr>
        <a:xfrm>
          <a:off x="10408997" y="60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114084</xdr:rowOff>
    </xdr:from>
    <xdr:ext cx="469744" cy="259045"/>
    <xdr:sp macro="" textlink="">
      <xdr:nvSpPr>
        <xdr:cNvPr id="157" name="n_1mainValue債務償還比率">
          <a:extLst>
            <a:ext uri="{FF2B5EF4-FFF2-40B4-BE49-F238E27FC236}">
              <a16:creationId xmlns:a16="http://schemas.microsoft.com/office/drawing/2014/main" id="{BB3D84B9-FAD3-49EC-BD19-381EFA4351BC}"/>
            </a:ext>
          </a:extLst>
        </xdr:cNvPr>
        <xdr:cNvSpPr txBox="1"/>
      </xdr:nvSpPr>
      <xdr:spPr>
        <a:xfrm>
          <a:off x="12459412"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92325</xdr:rowOff>
    </xdr:from>
    <xdr:ext cx="469744" cy="259045"/>
    <xdr:sp macro="" textlink="">
      <xdr:nvSpPr>
        <xdr:cNvPr id="158" name="n_2mainValue債務償還比率">
          <a:extLst>
            <a:ext uri="{FF2B5EF4-FFF2-40B4-BE49-F238E27FC236}">
              <a16:creationId xmlns:a16="http://schemas.microsoft.com/office/drawing/2014/main" id="{176F39C3-24DF-4C53-8448-4659E1749A39}"/>
            </a:ext>
          </a:extLst>
        </xdr:cNvPr>
        <xdr:cNvSpPr txBox="1"/>
      </xdr:nvSpPr>
      <xdr:spPr>
        <a:xfrm>
          <a:off x="11780597" y="650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36371</xdr:rowOff>
    </xdr:from>
    <xdr:ext cx="469744" cy="259045"/>
    <xdr:sp macro="" textlink="">
      <xdr:nvSpPr>
        <xdr:cNvPr id="159" name="n_3mainValue債務償還比率">
          <a:extLst>
            <a:ext uri="{FF2B5EF4-FFF2-40B4-BE49-F238E27FC236}">
              <a16:creationId xmlns:a16="http://schemas.microsoft.com/office/drawing/2014/main" id="{FAEAFCBB-C68F-4F81-B521-A82B442DB8CF}"/>
            </a:ext>
          </a:extLst>
        </xdr:cNvPr>
        <xdr:cNvSpPr txBox="1"/>
      </xdr:nvSpPr>
      <xdr:spPr>
        <a:xfrm>
          <a:off x="11094797"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107977</xdr:rowOff>
    </xdr:from>
    <xdr:ext cx="469744" cy="259045"/>
    <xdr:sp macro="" textlink="">
      <xdr:nvSpPr>
        <xdr:cNvPr id="160" name="n_4mainValue債務償還比率">
          <a:extLst>
            <a:ext uri="{FF2B5EF4-FFF2-40B4-BE49-F238E27FC236}">
              <a16:creationId xmlns:a16="http://schemas.microsoft.com/office/drawing/2014/main" id="{A97DD55A-5F5C-4867-ACA2-C8473171E8F4}"/>
            </a:ext>
          </a:extLst>
        </xdr:cNvPr>
        <xdr:cNvSpPr txBox="1"/>
      </xdr:nvSpPr>
      <xdr:spPr>
        <a:xfrm>
          <a:off x="10408997" y="65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30231F3-E83B-483B-9FF9-30386CD16BD5}"/>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3007978-DF49-4C48-9C94-34F8AF1D752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785E8C9-D365-4E15-9735-918700638055}"/>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1C2B4DF-DA06-4CE1-9D61-23C636C2663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917E530-6361-4234-A040-3EF419BD61D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942F6A2-5F9C-4FB4-9C17-FFA79EB463B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499506-6CF7-4EDE-BC4F-ACB34748C7E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72060B-5E00-445E-B864-CF3773EE83A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7999A4-6569-434D-92CF-0C25F53BDAC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395BE4-0D68-4EAF-B9F8-F02F1528384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0E693B-AFA0-4B59-BB30-13140EE8910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2CF773-1810-48A1-B56E-41B72EA6AEF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735978-4081-4378-A4AF-71BA7E4D4EF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4DA778-88F8-46C1-9BA4-609A62B20325}"/>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1178E4-FB0E-4E97-A278-A93BF2300A3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5B5DA5-1B1D-460B-B174-72BE1F00D8D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153,807
150,052
103.55
64,128,997
61,109,674
2,209,848
32,928,690
44,291,282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E86AE1-0E47-4EFE-AD29-9DC1E20DEA1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8AB4AF-0896-43C2-AC35-7F60C304988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D268BE-C6A2-464C-8FCE-CDE90F17BBC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B9DBB6-3AD6-49D9-84AD-43830BEB804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7B2B9C-13A7-4C12-B052-7BB140BC947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970D4A9-5065-4D87-AAFD-E20063BC0E4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A627FF-35F9-4648-B436-FAF9FC5F080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6199A1-82A0-48D3-8F3D-F4744DE7CED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0DA4B6-D1AF-4BA5-9CFA-9F507289DB7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948435-52FC-49F2-BF0D-EE1DC48B15C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949038-FFCE-4856-833A-5063A87E90B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A49730-D977-43C4-9A5A-AD6F0F0961C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218ABC-94A2-4CCB-B843-4D8F81522EF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0DA403-0860-400C-9543-D424E93CB27F}"/>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12C927-E444-42A6-97E1-67F86A5085D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44AEDF-8D17-47E4-9A20-27C7E0B6437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D6B0A0-01E8-42C6-93D9-DA7057DFE51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BE6BAE-6BA4-4101-8D02-B03ADA9FA54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CA29EC-99DC-41B7-9F90-3894DA08319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1E8C08-F059-4FB5-91D7-B60900ED7E50}"/>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83F8CC-F6B9-4A7B-B53D-121553D3FCF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3D7E7F-6696-4BEF-A800-717C1D3C9B5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97A06A-DB39-4398-B14C-8A1188DECA6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018D22-0896-4AE5-B20C-3B9CC6652E4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9E5E7D-3F04-4BC5-8545-29C111987F9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A855D4-36B0-4B1F-B110-6BD7E88811A7}"/>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BBE4DC-5AFA-45FD-B042-D0929967AEB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0536222-EF17-4DAE-9128-A910BEF8541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4FABF8-69FF-4FC9-A263-BC1B004914D2}"/>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BF8E2F-997C-47C7-8253-7C09D580D73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37C94F-BC3E-4CAE-8F30-49BD24F50680}"/>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E20C35B-62F9-4AEB-B32C-C6E50566B361}"/>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A1C5907-0439-4C92-A4CE-AEBB68A8D9ED}"/>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40E6FEC-0814-43D6-AB86-0BB267C88F0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003FD77-6BF9-4D52-A902-285757413E60}"/>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29E819-59DE-4AA0-993B-3FF362B693B9}"/>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615F8D7-6CC1-4759-99C5-4B11B70FD2B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E755943-B302-4BF6-ADE2-3415DB3F6E0A}"/>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6F156F7-87A3-434D-A0D3-EC1B3C0EE643}"/>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9887F3F-0CE0-4975-BA81-A14BB6245C91}"/>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726530A-7E6A-4498-B109-29D9317328AA}"/>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2F492D0-7314-467C-B812-DE45EEFED4F5}"/>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5F8705D-9101-44C2-98F1-3CD17970EFF1}"/>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7EDB203-00A0-416D-9260-918779BB8091}"/>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828E611-3D5A-4D7F-B176-26315F3C3B1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826ADAB-EAB6-45BB-A716-5D322B6DDC4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62A1205F-62F1-4CB5-BF3B-E5E510E2AF03}"/>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1A4AE933-768C-4DA7-990F-94B97E1A5557}"/>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978502C0-FE30-45D9-A732-8D50B2F549E9}"/>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F2536C5A-BCF1-4618-87E4-FD03EE35C635}"/>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F4F4B9BB-680C-46FA-A7AE-9C0B3600F4E2}"/>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828A8378-0B09-46AF-9F87-B6FCC5546189}"/>
            </a:ext>
          </a:extLst>
        </xdr:cNvPr>
        <xdr:cNvSpPr txBox="1"/>
      </xdr:nvSpPr>
      <xdr:spPr>
        <a:xfrm>
          <a:off x="421259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53D970D3-1C50-424A-B7E6-B34F6644B758}"/>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5F7B5C13-AEB2-4F73-9152-AEF71DA0C99B}"/>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95A1FBD4-084F-480A-93B2-D62497A5128D}"/>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AC40DEA0-BE8F-406B-A7C2-0D3CEE8D5B81}"/>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B5187054-0593-41C7-97A1-EFDA93D35817}"/>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117A13-BD33-4AC2-801E-5A7795CFD07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B27889-D756-4CAF-AEB6-5E487605205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83A311-6453-45E1-A9DB-0853C1CB632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248C9CD-B3C0-42BB-9EA6-7D9F95FC8AD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BF30F22-2293-42C9-82FD-509E78F26F0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4" name="楕円 73">
          <a:extLst>
            <a:ext uri="{FF2B5EF4-FFF2-40B4-BE49-F238E27FC236}">
              <a16:creationId xmlns:a16="http://schemas.microsoft.com/office/drawing/2014/main" id="{C04C2DAA-FC7C-475F-A73C-EB367F8436D3}"/>
            </a:ext>
          </a:extLst>
        </xdr:cNvPr>
        <xdr:cNvSpPr/>
      </xdr:nvSpPr>
      <xdr:spPr>
        <a:xfrm>
          <a:off x="4131310" y="62174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5" name="【道路】&#10;有形固定資産減価償却率該当値テキスト">
          <a:extLst>
            <a:ext uri="{FF2B5EF4-FFF2-40B4-BE49-F238E27FC236}">
              <a16:creationId xmlns:a16="http://schemas.microsoft.com/office/drawing/2014/main" id="{6220D285-500E-49F0-91AD-52825B06ACA8}"/>
            </a:ext>
          </a:extLst>
        </xdr:cNvPr>
        <xdr:cNvSpPr txBox="1"/>
      </xdr:nvSpPr>
      <xdr:spPr>
        <a:xfrm>
          <a:off x="4212590" y="60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xdr:rowOff>
    </xdr:from>
    <xdr:to>
      <xdr:col>20</xdr:col>
      <xdr:colOff>38100</xdr:colOff>
      <xdr:row>36</xdr:row>
      <xdr:rowOff>112304</xdr:rowOff>
    </xdr:to>
    <xdr:sp macro="" textlink="">
      <xdr:nvSpPr>
        <xdr:cNvPr id="76" name="楕円 75">
          <a:extLst>
            <a:ext uri="{FF2B5EF4-FFF2-40B4-BE49-F238E27FC236}">
              <a16:creationId xmlns:a16="http://schemas.microsoft.com/office/drawing/2014/main" id="{8CD8191B-80AB-4438-978E-8C7B7BA46A12}"/>
            </a:ext>
          </a:extLst>
        </xdr:cNvPr>
        <xdr:cNvSpPr/>
      </xdr:nvSpPr>
      <xdr:spPr>
        <a:xfrm>
          <a:off x="3388360" y="61848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61504</xdr:rowOff>
    </xdr:from>
    <xdr:to>
      <xdr:col>24</xdr:col>
      <xdr:colOff>63500</xdr:colOff>
      <xdr:row>36</xdr:row>
      <xdr:rowOff>94161</xdr:rowOff>
    </xdr:to>
    <xdr:cxnSp macro="">
      <xdr:nvCxnSpPr>
        <xdr:cNvPr id="77" name="直線コネクタ 76">
          <a:extLst>
            <a:ext uri="{FF2B5EF4-FFF2-40B4-BE49-F238E27FC236}">
              <a16:creationId xmlns:a16="http://schemas.microsoft.com/office/drawing/2014/main" id="{18A99BF7-7B57-446C-962A-CEA941FB92A2}"/>
            </a:ext>
          </a:extLst>
        </xdr:cNvPr>
        <xdr:cNvCxnSpPr/>
      </xdr:nvCxnSpPr>
      <xdr:spPr>
        <a:xfrm>
          <a:off x="3431540" y="6229894"/>
          <a:ext cx="74295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146231</xdr:rowOff>
    </xdr:from>
    <xdr:to>
      <xdr:col>15</xdr:col>
      <xdr:colOff>101600</xdr:colOff>
      <xdr:row>36</xdr:row>
      <xdr:rowOff>76381</xdr:rowOff>
    </xdr:to>
    <xdr:sp macro="" textlink="">
      <xdr:nvSpPr>
        <xdr:cNvPr id="78" name="楕円 77">
          <a:extLst>
            <a:ext uri="{FF2B5EF4-FFF2-40B4-BE49-F238E27FC236}">
              <a16:creationId xmlns:a16="http://schemas.microsoft.com/office/drawing/2014/main" id="{E1BFA962-616B-4BB9-8EB6-6566987C0728}"/>
            </a:ext>
          </a:extLst>
        </xdr:cNvPr>
        <xdr:cNvSpPr/>
      </xdr:nvSpPr>
      <xdr:spPr>
        <a:xfrm>
          <a:off x="2571750" y="61450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25581</xdr:rowOff>
    </xdr:from>
    <xdr:to>
      <xdr:col>19</xdr:col>
      <xdr:colOff>177800</xdr:colOff>
      <xdr:row>36</xdr:row>
      <xdr:rowOff>61504</xdr:rowOff>
    </xdr:to>
    <xdr:cxnSp macro="">
      <xdr:nvCxnSpPr>
        <xdr:cNvPr id="79" name="直線コネクタ 78">
          <a:extLst>
            <a:ext uri="{FF2B5EF4-FFF2-40B4-BE49-F238E27FC236}">
              <a16:creationId xmlns:a16="http://schemas.microsoft.com/office/drawing/2014/main" id="{496C8609-900F-42B8-A338-E03EDBED190F}"/>
            </a:ext>
          </a:extLst>
        </xdr:cNvPr>
        <xdr:cNvCxnSpPr/>
      </xdr:nvCxnSpPr>
      <xdr:spPr>
        <a:xfrm>
          <a:off x="2626360" y="6193971"/>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a:extLst>
            <a:ext uri="{FF2B5EF4-FFF2-40B4-BE49-F238E27FC236}">
              <a16:creationId xmlns:a16="http://schemas.microsoft.com/office/drawing/2014/main" id="{77B9A693-F069-4C60-8538-B79CC070F9A8}"/>
            </a:ext>
          </a:extLst>
        </xdr:cNvPr>
        <xdr:cNvSpPr/>
      </xdr:nvSpPr>
      <xdr:spPr>
        <a:xfrm>
          <a:off x="1774190" y="61126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25581</xdr:rowOff>
    </xdr:to>
    <xdr:cxnSp macro="">
      <xdr:nvCxnSpPr>
        <xdr:cNvPr id="81" name="直線コネクタ 80">
          <a:extLst>
            <a:ext uri="{FF2B5EF4-FFF2-40B4-BE49-F238E27FC236}">
              <a16:creationId xmlns:a16="http://schemas.microsoft.com/office/drawing/2014/main" id="{F5E31CB8-FDD8-4B57-8C27-B50E0F59EBFE}"/>
            </a:ext>
          </a:extLst>
        </xdr:cNvPr>
        <xdr:cNvCxnSpPr/>
      </xdr:nvCxnSpPr>
      <xdr:spPr>
        <a:xfrm>
          <a:off x="1828800" y="6165397"/>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95613</xdr:rowOff>
    </xdr:from>
    <xdr:to>
      <xdr:col>6</xdr:col>
      <xdr:colOff>38100</xdr:colOff>
      <xdr:row>36</xdr:row>
      <xdr:rowOff>25763</xdr:rowOff>
    </xdr:to>
    <xdr:sp macro="" textlink="">
      <xdr:nvSpPr>
        <xdr:cNvPr id="82" name="楕円 81">
          <a:extLst>
            <a:ext uri="{FF2B5EF4-FFF2-40B4-BE49-F238E27FC236}">
              <a16:creationId xmlns:a16="http://schemas.microsoft.com/office/drawing/2014/main" id="{A7CBDD5E-0961-45E1-8C3A-CC9FDA36F27A}"/>
            </a:ext>
          </a:extLst>
        </xdr:cNvPr>
        <xdr:cNvSpPr/>
      </xdr:nvSpPr>
      <xdr:spPr>
        <a:xfrm>
          <a:off x="988060" y="60925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146413</xdr:rowOff>
    </xdr:from>
    <xdr:to>
      <xdr:col>10</xdr:col>
      <xdr:colOff>114300</xdr:colOff>
      <xdr:row>35</xdr:row>
      <xdr:rowOff>162742</xdr:rowOff>
    </xdr:to>
    <xdr:cxnSp macro="">
      <xdr:nvCxnSpPr>
        <xdr:cNvPr id="83" name="直線コネクタ 82">
          <a:extLst>
            <a:ext uri="{FF2B5EF4-FFF2-40B4-BE49-F238E27FC236}">
              <a16:creationId xmlns:a16="http://schemas.microsoft.com/office/drawing/2014/main" id="{8B54A4C5-68C0-4F31-9525-DC8CF3566F28}"/>
            </a:ext>
          </a:extLst>
        </xdr:cNvPr>
        <xdr:cNvCxnSpPr/>
      </xdr:nvCxnSpPr>
      <xdr:spPr>
        <a:xfrm>
          <a:off x="1031240" y="6145258"/>
          <a:ext cx="79756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CDEF51BB-5CF0-46BD-B4ED-B0FC5A202D7B}"/>
            </a:ext>
          </a:extLst>
        </xdr:cNvPr>
        <xdr:cNvSpPr txBox="1"/>
      </xdr:nvSpPr>
      <xdr:spPr>
        <a:xfrm>
          <a:off x="323914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BA0BB429-647A-4EBB-8085-4FB93F15AE0F}"/>
            </a:ext>
          </a:extLst>
        </xdr:cNvPr>
        <xdr:cNvSpPr txBox="1"/>
      </xdr:nvSpPr>
      <xdr:spPr>
        <a:xfrm>
          <a:off x="2439044" y="66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BA1D74CF-BB81-4855-AF24-57C8C6FE6A99}"/>
            </a:ext>
          </a:extLst>
        </xdr:cNvPr>
        <xdr:cNvSpPr txBox="1"/>
      </xdr:nvSpPr>
      <xdr:spPr>
        <a:xfrm>
          <a:off x="1641484" y="665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14B271AB-AD64-468D-9E5F-0013CD48901A}"/>
            </a:ext>
          </a:extLst>
        </xdr:cNvPr>
        <xdr:cNvSpPr txBox="1"/>
      </xdr:nvSpPr>
      <xdr:spPr>
        <a:xfrm>
          <a:off x="855354" y="664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128831</xdr:rowOff>
    </xdr:from>
    <xdr:ext cx="405111" cy="259045"/>
    <xdr:sp macro="" textlink="">
      <xdr:nvSpPr>
        <xdr:cNvPr id="88" name="n_1mainValue【道路】&#10;有形固定資産減価償却率">
          <a:extLst>
            <a:ext uri="{FF2B5EF4-FFF2-40B4-BE49-F238E27FC236}">
              <a16:creationId xmlns:a16="http://schemas.microsoft.com/office/drawing/2014/main" id="{1523CF14-E8AB-4FB0-A023-A2FCDECE024A}"/>
            </a:ext>
          </a:extLst>
        </xdr:cNvPr>
        <xdr:cNvSpPr txBox="1"/>
      </xdr:nvSpPr>
      <xdr:spPr>
        <a:xfrm>
          <a:off x="3239144" y="59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92908</xdr:rowOff>
    </xdr:from>
    <xdr:ext cx="405111" cy="259045"/>
    <xdr:sp macro="" textlink="">
      <xdr:nvSpPr>
        <xdr:cNvPr id="89" name="n_2mainValue【道路】&#10;有形固定資産減価償却率">
          <a:extLst>
            <a:ext uri="{FF2B5EF4-FFF2-40B4-BE49-F238E27FC236}">
              <a16:creationId xmlns:a16="http://schemas.microsoft.com/office/drawing/2014/main" id="{D6CD3E7C-D9B4-4CD3-9AEA-6641982C0635}"/>
            </a:ext>
          </a:extLst>
        </xdr:cNvPr>
        <xdr:cNvSpPr txBox="1"/>
      </xdr:nvSpPr>
      <xdr:spPr>
        <a:xfrm>
          <a:off x="2439044" y="592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道路】&#10;有形固定資産減価償却率">
          <a:extLst>
            <a:ext uri="{FF2B5EF4-FFF2-40B4-BE49-F238E27FC236}">
              <a16:creationId xmlns:a16="http://schemas.microsoft.com/office/drawing/2014/main" id="{079B45B0-13C2-4664-BCB5-2AA81C474BC2}"/>
            </a:ext>
          </a:extLst>
        </xdr:cNvPr>
        <xdr:cNvSpPr txBox="1"/>
      </xdr:nvSpPr>
      <xdr:spPr>
        <a:xfrm>
          <a:off x="1641484" y="588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91" name="n_4mainValue【道路】&#10;有形固定資産減価償却率">
          <a:extLst>
            <a:ext uri="{FF2B5EF4-FFF2-40B4-BE49-F238E27FC236}">
              <a16:creationId xmlns:a16="http://schemas.microsoft.com/office/drawing/2014/main" id="{F3DBC453-A8A2-4032-9410-68FFC201CCC6}"/>
            </a:ext>
          </a:extLst>
        </xdr:cNvPr>
        <xdr:cNvSpPr txBox="1"/>
      </xdr:nvSpPr>
      <xdr:spPr>
        <a:xfrm>
          <a:off x="855354" y="5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848A10F-8CA0-4951-8B10-F5265577497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15FE8F4-A8C1-4310-8583-8879932D00A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F3B5802-FC69-4E59-B436-5482C09C7EA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A6CFFD7-5A67-4865-8451-ADC973ECB7B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8B0F35B-5AFB-4CC6-BAAB-D2D8A7C76ED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83F2944-28CD-462E-9475-0CDB530B508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98B85A4-B1BC-4EF5-B2F7-FC3E454B780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6210ADD-84E7-485E-8BBC-1BA100FC338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865875B-C57F-41D2-A429-20219C44D2D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34CE966-4F19-4B64-9669-B55A699C6A5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5F8151B-E763-4892-BCB0-7B27DE0B6985}"/>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693929E-9333-44C2-80A5-092386B3CD95}"/>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4F30190-C685-46A2-A3FC-215539CEC275}"/>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1AB0DC3F-93D5-4794-B6E7-4504B1221A52}"/>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7ED9D40-DDBC-427E-91DE-E2A87EF24CAC}"/>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A5CD265B-10AE-4991-B9A3-A3BF2F8BC318}"/>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7905B5A-9AD5-4CBF-AAA3-936F34318B1B}"/>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8E74C6E-BD19-4F76-9476-9476F701988C}"/>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29DF122-D316-4A77-AE79-0396C457CF26}"/>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D882F52B-6ABD-4C8D-BED3-1E5CAA0ADBD5}"/>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66C0F444-8347-4925-9BB8-98AF0F42B2F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5C2E3FDA-9F73-40A3-A520-A65BF9AA70B5}"/>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A72DAAFA-5313-469A-8AAE-664B017407D2}"/>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7BE7B49C-5375-4686-BC7B-0320934C3DFA}"/>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05F298C5-4626-4861-9B63-607C130FD4B2}"/>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1D60C40C-0FCA-4359-809B-8272F7A10720}"/>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a:extLst>
            <a:ext uri="{FF2B5EF4-FFF2-40B4-BE49-F238E27FC236}">
              <a16:creationId xmlns:a16="http://schemas.microsoft.com/office/drawing/2014/main" id="{233B4CA4-4EBC-4E9A-881A-1F1B53F7F99F}"/>
            </a:ext>
          </a:extLst>
        </xdr:cNvPr>
        <xdr:cNvSpPr txBox="1"/>
      </xdr:nvSpPr>
      <xdr:spPr>
        <a:xfrm>
          <a:off x="9467850" y="69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C29F8D7B-F6F2-4391-850D-3EC6471EFF00}"/>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10A351D1-12EF-4243-A884-7D86502D8218}"/>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37DC2930-4780-4F8B-B5CA-84ED6D2B90AE}"/>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28F9995E-6A4D-461C-B16A-FFC594134897}"/>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68A7207C-EB49-480F-AF42-DC6B9BB91C9A}"/>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21C0494-F7A4-449B-B629-0B9D34D2AE8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C51461-BFB0-43F7-BB23-755ABBBCA5F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74B727-4F62-4C00-A741-087D38F7BDD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FEA49C-1214-4BEC-B84F-B54D072ADB3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5BD579-FEE5-439C-9857-66560A225CD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110027</xdr:rowOff>
    </xdr:from>
    <xdr:to>
      <xdr:col>55</xdr:col>
      <xdr:colOff>50800</xdr:colOff>
      <xdr:row>40</xdr:row>
      <xdr:rowOff>40177</xdr:rowOff>
    </xdr:to>
    <xdr:sp macro="" textlink="">
      <xdr:nvSpPr>
        <xdr:cNvPr id="129" name="楕円 128">
          <a:extLst>
            <a:ext uri="{FF2B5EF4-FFF2-40B4-BE49-F238E27FC236}">
              <a16:creationId xmlns:a16="http://schemas.microsoft.com/office/drawing/2014/main" id="{1EDA9DD9-EB0E-420F-9073-53FE01C4D545}"/>
            </a:ext>
          </a:extLst>
        </xdr:cNvPr>
        <xdr:cNvSpPr/>
      </xdr:nvSpPr>
      <xdr:spPr>
        <a:xfrm>
          <a:off x="9394190" y="679467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132904</xdr:rowOff>
    </xdr:from>
    <xdr:ext cx="469744" cy="259045"/>
    <xdr:sp macro="" textlink="">
      <xdr:nvSpPr>
        <xdr:cNvPr id="130" name="【道路】&#10;一人当たり延長該当値テキスト">
          <a:extLst>
            <a:ext uri="{FF2B5EF4-FFF2-40B4-BE49-F238E27FC236}">
              <a16:creationId xmlns:a16="http://schemas.microsoft.com/office/drawing/2014/main" id="{B9F5E89A-0A18-418E-9A1F-B669294BB02D}"/>
            </a:ext>
          </a:extLst>
        </xdr:cNvPr>
        <xdr:cNvSpPr txBox="1"/>
      </xdr:nvSpPr>
      <xdr:spPr>
        <a:xfrm>
          <a:off x="9467850" y="66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110713</xdr:rowOff>
    </xdr:from>
    <xdr:to>
      <xdr:col>50</xdr:col>
      <xdr:colOff>165100</xdr:colOff>
      <xdr:row>40</xdr:row>
      <xdr:rowOff>40863</xdr:rowOff>
    </xdr:to>
    <xdr:sp macro="" textlink="">
      <xdr:nvSpPr>
        <xdr:cNvPr id="131" name="楕円 130">
          <a:extLst>
            <a:ext uri="{FF2B5EF4-FFF2-40B4-BE49-F238E27FC236}">
              <a16:creationId xmlns:a16="http://schemas.microsoft.com/office/drawing/2014/main" id="{A13B7F94-B00C-41F0-9D53-14B3A85AB6ED}"/>
            </a:ext>
          </a:extLst>
        </xdr:cNvPr>
        <xdr:cNvSpPr/>
      </xdr:nvSpPr>
      <xdr:spPr>
        <a:xfrm>
          <a:off x="8632190" y="679726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160827</xdr:rowOff>
    </xdr:from>
    <xdr:to>
      <xdr:col>55</xdr:col>
      <xdr:colOff>0</xdr:colOff>
      <xdr:row>39</xdr:row>
      <xdr:rowOff>161513</xdr:rowOff>
    </xdr:to>
    <xdr:cxnSp macro="">
      <xdr:nvCxnSpPr>
        <xdr:cNvPr id="132" name="直線コネクタ 131">
          <a:extLst>
            <a:ext uri="{FF2B5EF4-FFF2-40B4-BE49-F238E27FC236}">
              <a16:creationId xmlns:a16="http://schemas.microsoft.com/office/drawing/2014/main" id="{AB5FE56E-053D-4037-ACB7-3BD2F9A070FC}"/>
            </a:ext>
          </a:extLst>
        </xdr:cNvPr>
        <xdr:cNvCxnSpPr/>
      </xdr:nvCxnSpPr>
      <xdr:spPr>
        <a:xfrm flipV="1">
          <a:off x="8686800" y="6849282"/>
          <a:ext cx="7429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103947</xdr:rowOff>
    </xdr:from>
    <xdr:to>
      <xdr:col>46</xdr:col>
      <xdr:colOff>38100</xdr:colOff>
      <xdr:row>40</xdr:row>
      <xdr:rowOff>34097</xdr:rowOff>
    </xdr:to>
    <xdr:sp macro="" textlink="">
      <xdr:nvSpPr>
        <xdr:cNvPr id="133" name="楕円 132">
          <a:extLst>
            <a:ext uri="{FF2B5EF4-FFF2-40B4-BE49-F238E27FC236}">
              <a16:creationId xmlns:a16="http://schemas.microsoft.com/office/drawing/2014/main" id="{7C7D4CDD-52F0-4B5B-9139-067F0AA45337}"/>
            </a:ext>
          </a:extLst>
        </xdr:cNvPr>
        <xdr:cNvSpPr/>
      </xdr:nvSpPr>
      <xdr:spPr>
        <a:xfrm>
          <a:off x="7846060" y="67885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154747</xdr:rowOff>
    </xdr:from>
    <xdr:to>
      <xdr:col>50</xdr:col>
      <xdr:colOff>114300</xdr:colOff>
      <xdr:row>39</xdr:row>
      <xdr:rowOff>161513</xdr:rowOff>
    </xdr:to>
    <xdr:cxnSp macro="">
      <xdr:nvCxnSpPr>
        <xdr:cNvPr id="134" name="直線コネクタ 133">
          <a:extLst>
            <a:ext uri="{FF2B5EF4-FFF2-40B4-BE49-F238E27FC236}">
              <a16:creationId xmlns:a16="http://schemas.microsoft.com/office/drawing/2014/main" id="{CF1B3F94-5E0E-4F4E-9735-66567A5B2A9F}"/>
            </a:ext>
          </a:extLst>
        </xdr:cNvPr>
        <xdr:cNvCxnSpPr/>
      </xdr:nvCxnSpPr>
      <xdr:spPr>
        <a:xfrm>
          <a:off x="7889240" y="6841297"/>
          <a:ext cx="79756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104815</xdr:rowOff>
    </xdr:from>
    <xdr:to>
      <xdr:col>41</xdr:col>
      <xdr:colOff>101600</xdr:colOff>
      <xdr:row>40</xdr:row>
      <xdr:rowOff>34965</xdr:rowOff>
    </xdr:to>
    <xdr:sp macro="" textlink="">
      <xdr:nvSpPr>
        <xdr:cNvPr id="135" name="楕円 134">
          <a:extLst>
            <a:ext uri="{FF2B5EF4-FFF2-40B4-BE49-F238E27FC236}">
              <a16:creationId xmlns:a16="http://schemas.microsoft.com/office/drawing/2014/main" id="{04B3FFE1-8C17-4434-99D5-5158B9A354D1}"/>
            </a:ext>
          </a:extLst>
        </xdr:cNvPr>
        <xdr:cNvSpPr/>
      </xdr:nvSpPr>
      <xdr:spPr>
        <a:xfrm>
          <a:off x="7029450" y="67894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154747</xdr:rowOff>
    </xdr:from>
    <xdr:to>
      <xdr:col>45</xdr:col>
      <xdr:colOff>177800</xdr:colOff>
      <xdr:row>39</xdr:row>
      <xdr:rowOff>155615</xdr:rowOff>
    </xdr:to>
    <xdr:cxnSp macro="">
      <xdr:nvCxnSpPr>
        <xdr:cNvPr id="136" name="直線コネクタ 135">
          <a:extLst>
            <a:ext uri="{FF2B5EF4-FFF2-40B4-BE49-F238E27FC236}">
              <a16:creationId xmlns:a16="http://schemas.microsoft.com/office/drawing/2014/main" id="{99C53901-A2FD-4681-8C69-A3E5DBD55E66}"/>
            </a:ext>
          </a:extLst>
        </xdr:cNvPr>
        <xdr:cNvCxnSpPr/>
      </xdr:nvCxnSpPr>
      <xdr:spPr>
        <a:xfrm flipV="1">
          <a:off x="7084060" y="6841297"/>
          <a:ext cx="80518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107376</xdr:rowOff>
    </xdr:from>
    <xdr:to>
      <xdr:col>36</xdr:col>
      <xdr:colOff>165100</xdr:colOff>
      <xdr:row>40</xdr:row>
      <xdr:rowOff>37526</xdr:rowOff>
    </xdr:to>
    <xdr:sp macro="" textlink="">
      <xdr:nvSpPr>
        <xdr:cNvPr id="137" name="楕円 136">
          <a:extLst>
            <a:ext uri="{FF2B5EF4-FFF2-40B4-BE49-F238E27FC236}">
              <a16:creationId xmlns:a16="http://schemas.microsoft.com/office/drawing/2014/main" id="{2AFBA760-2CE4-4733-8989-FFF37194AF3E}"/>
            </a:ext>
          </a:extLst>
        </xdr:cNvPr>
        <xdr:cNvSpPr/>
      </xdr:nvSpPr>
      <xdr:spPr>
        <a:xfrm>
          <a:off x="6231890" y="67920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155615</xdr:rowOff>
    </xdr:from>
    <xdr:to>
      <xdr:col>41</xdr:col>
      <xdr:colOff>50800</xdr:colOff>
      <xdr:row>39</xdr:row>
      <xdr:rowOff>158176</xdr:rowOff>
    </xdr:to>
    <xdr:cxnSp macro="">
      <xdr:nvCxnSpPr>
        <xdr:cNvPr id="138" name="直線コネクタ 137">
          <a:extLst>
            <a:ext uri="{FF2B5EF4-FFF2-40B4-BE49-F238E27FC236}">
              <a16:creationId xmlns:a16="http://schemas.microsoft.com/office/drawing/2014/main" id="{17FA7A6C-17B6-4C0D-9501-BD354CCDAA61}"/>
            </a:ext>
          </a:extLst>
        </xdr:cNvPr>
        <xdr:cNvCxnSpPr/>
      </xdr:nvCxnSpPr>
      <xdr:spPr>
        <a:xfrm flipV="1">
          <a:off x="6286500" y="6842165"/>
          <a:ext cx="79756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158680</xdr:rowOff>
    </xdr:from>
    <xdr:ext cx="469744" cy="259045"/>
    <xdr:sp macro="" textlink="">
      <xdr:nvSpPr>
        <xdr:cNvPr id="139" name="n_1aveValue【道路】&#10;一人当たり延長">
          <a:extLst>
            <a:ext uri="{FF2B5EF4-FFF2-40B4-BE49-F238E27FC236}">
              <a16:creationId xmlns:a16="http://schemas.microsoft.com/office/drawing/2014/main" id="{34E7875A-76CA-4781-8F55-8FFF5002D638}"/>
            </a:ext>
          </a:extLst>
        </xdr:cNvPr>
        <xdr:cNvSpPr txBox="1"/>
      </xdr:nvSpPr>
      <xdr:spPr>
        <a:xfrm>
          <a:off x="8454467" y="701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149720</xdr:rowOff>
    </xdr:from>
    <xdr:ext cx="469744" cy="259045"/>
    <xdr:sp macro="" textlink="">
      <xdr:nvSpPr>
        <xdr:cNvPr id="140" name="n_2aveValue【道路】&#10;一人当たり延長">
          <a:extLst>
            <a:ext uri="{FF2B5EF4-FFF2-40B4-BE49-F238E27FC236}">
              <a16:creationId xmlns:a16="http://schemas.microsoft.com/office/drawing/2014/main" id="{AEF9764D-CD5A-4906-80D7-E3DD4809AF8C}"/>
            </a:ext>
          </a:extLst>
        </xdr:cNvPr>
        <xdr:cNvSpPr txBox="1"/>
      </xdr:nvSpPr>
      <xdr:spPr>
        <a:xfrm>
          <a:off x="767341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149674</xdr:rowOff>
    </xdr:from>
    <xdr:ext cx="469744" cy="259045"/>
    <xdr:sp macro="" textlink="">
      <xdr:nvSpPr>
        <xdr:cNvPr id="141" name="n_3aveValue【道路】&#10;一人当たり延長">
          <a:extLst>
            <a:ext uri="{FF2B5EF4-FFF2-40B4-BE49-F238E27FC236}">
              <a16:creationId xmlns:a16="http://schemas.microsoft.com/office/drawing/2014/main" id="{069881F2-B419-4593-9798-5FC1C2FA7B3B}"/>
            </a:ext>
          </a:extLst>
        </xdr:cNvPr>
        <xdr:cNvSpPr txBox="1"/>
      </xdr:nvSpPr>
      <xdr:spPr>
        <a:xfrm>
          <a:off x="6866332"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153880</xdr:rowOff>
    </xdr:from>
    <xdr:ext cx="469744" cy="259045"/>
    <xdr:sp macro="" textlink="">
      <xdr:nvSpPr>
        <xdr:cNvPr id="142" name="n_4aveValue【道路】&#10;一人当たり延長">
          <a:extLst>
            <a:ext uri="{FF2B5EF4-FFF2-40B4-BE49-F238E27FC236}">
              <a16:creationId xmlns:a16="http://schemas.microsoft.com/office/drawing/2014/main" id="{832097FF-F74A-4FCA-9D51-44AC6180D1A7}"/>
            </a:ext>
          </a:extLst>
        </xdr:cNvPr>
        <xdr:cNvSpPr txBox="1"/>
      </xdr:nvSpPr>
      <xdr:spPr>
        <a:xfrm>
          <a:off x="6068772"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57390</xdr:rowOff>
    </xdr:from>
    <xdr:ext cx="469744" cy="259045"/>
    <xdr:sp macro="" textlink="">
      <xdr:nvSpPr>
        <xdr:cNvPr id="143" name="n_1mainValue【道路】&#10;一人当たり延長">
          <a:extLst>
            <a:ext uri="{FF2B5EF4-FFF2-40B4-BE49-F238E27FC236}">
              <a16:creationId xmlns:a16="http://schemas.microsoft.com/office/drawing/2014/main" id="{81E39175-1367-4020-AB34-A98A36AAD404}"/>
            </a:ext>
          </a:extLst>
        </xdr:cNvPr>
        <xdr:cNvSpPr txBox="1"/>
      </xdr:nvSpPr>
      <xdr:spPr>
        <a:xfrm>
          <a:off x="8454467" y="656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50624</xdr:rowOff>
    </xdr:from>
    <xdr:ext cx="469744" cy="259045"/>
    <xdr:sp macro="" textlink="">
      <xdr:nvSpPr>
        <xdr:cNvPr id="144" name="n_2mainValue【道路】&#10;一人当たり延長">
          <a:extLst>
            <a:ext uri="{FF2B5EF4-FFF2-40B4-BE49-F238E27FC236}">
              <a16:creationId xmlns:a16="http://schemas.microsoft.com/office/drawing/2014/main" id="{1AC0CB7D-20D2-4897-B239-B7C582D82535}"/>
            </a:ext>
          </a:extLst>
        </xdr:cNvPr>
        <xdr:cNvSpPr txBox="1"/>
      </xdr:nvSpPr>
      <xdr:spPr>
        <a:xfrm>
          <a:off x="7673417" y="656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51492</xdr:rowOff>
    </xdr:from>
    <xdr:ext cx="469744" cy="259045"/>
    <xdr:sp macro="" textlink="">
      <xdr:nvSpPr>
        <xdr:cNvPr id="145" name="n_3mainValue【道路】&#10;一人当たり延長">
          <a:extLst>
            <a:ext uri="{FF2B5EF4-FFF2-40B4-BE49-F238E27FC236}">
              <a16:creationId xmlns:a16="http://schemas.microsoft.com/office/drawing/2014/main" id="{9FE2A288-362E-41EA-B59C-538363C218C6}"/>
            </a:ext>
          </a:extLst>
        </xdr:cNvPr>
        <xdr:cNvSpPr txBox="1"/>
      </xdr:nvSpPr>
      <xdr:spPr>
        <a:xfrm>
          <a:off x="6866332" y="6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54053</xdr:rowOff>
    </xdr:from>
    <xdr:ext cx="469744" cy="259045"/>
    <xdr:sp macro="" textlink="">
      <xdr:nvSpPr>
        <xdr:cNvPr id="146" name="n_4mainValue【道路】&#10;一人当たり延長">
          <a:extLst>
            <a:ext uri="{FF2B5EF4-FFF2-40B4-BE49-F238E27FC236}">
              <a16:creationId xmlns:a16="http://schemas.microsoft.com/office/drawing/2014/main" id="{27B32491-954C-4B39-BBB5-5A818D62E572}"/>
            </a:ext>
          </a:extLst>
        </xdr:cNvPr>
        <xdr:cNvSpPr txBox="1"/>
      </xdr:nvSpPr>
      <xdr:spPr>
        <a:xfrm>
          <a:off x="6068772" y="65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078D049-2610-4E95-9391-EBD9F1B9ECE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F275BC7-60C9-4EBB-87DD-D468D83F680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87034E4-8215-4510-B9AA-7CF9D30AE5F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9E51BD5-27F3-42B8-B3D2-484F575E3C3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EE85572-9F53-4B74-B044-64211B84789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36A46F2-2CDC-4510-BB3B-AE8063713AD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234CC46-B5BA-481B-92A9-5CFAF17A2B71}"/>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869230C-2D58-4B2D-BEE7-74E0A7F11FFD}"/>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4EEBD201-2F3F-42E9-9A75-05BF7952645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53B27F3A-2A01-4D6B-96EE-4BEEC11F821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A8460F6D-796A-4CDD-8D51-CC8357EBEB4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CB78A2F6-1D86-46A7-A984-0A2DA6F5A98F}"/>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650C5306-9282-4127-AEBF-902FA6BFFD1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87CA66BB-9032-44B1-BBA8-1E401A4E1C5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A0663129-8485-476D-B8E2-F12F15D8C30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AD2125AD-7A72-4096-B5D6-BAC0C07CD53F}"/>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482B8EB6-6681-427E-AE5B-7B509160414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6266FA88-3345-4B19-9C08-7B372EEBAD4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32C40B14-FACC-4C43-A940-25F46A8F490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ECC1FAB5-4A3B-47BA-8B9E-36A0248C241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C8D59302-2E54-4FD7-ACA4-27EFB0F8474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3F7E0951-7B40-4D84-B7EC-3E2DAB2F30F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818800A-D5CF-45AE-86EB-505A9BE10A7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F5E23507-0E5C-484F-BCEE-FA442932A9D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E6B69E61-2451-4F09-AC57-ECF4FB6E0EB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5520E7E2-1312-4572-A7F9-8AB2F9EF2D0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40B4DF34-270B-43ED-A962-0A096EDC16C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4" name="直線コネクタ 173">
          <a:extLst>
            <a:ext uri="{FF2B5EF4-FFF2-40B4-BE49-F238E27FC236}">
              <a16:creationId xmlns:a16="http://schemas.microsoft.com/office/drawing/2014/main" id="{1FFA0728-870A-4F05-9F36-F1D3FE40C354}"/>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5" name="テキスト ボックス 174">
          <a:extLst>
            <a:ext uri="{FF2B5EF4-FFF2-40B4-BE49-F238E27FC236}">
              <a16:creationId xmlns:a16="http://schemas.microsoft.com/office/drawing/2014/main" id="{F2079E0B-3139-4E63-8F6A-EC1FE53A870D}"/>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6" name="直線コネクタ 175">
          <a:extLst>
            <a:ext uri="{FF2B5EF4-FFF2-40B4-BE49-F238E27FC236}">
              <a16:creationId xmlns:a16="http://schemas.microsoft.com/office/drawing/2014/main" id="{DD7B21C7-716C-4C08-9558-E0D56692E862}"/>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7" name="テキスト ボックス 176">
          <a:extLst>
            <a:ext uri="{FF2B5EF4-FFF2-40B4-BE49-F238E27FC236}">
              <a16:creationId xmlns:a16="http://schemas.microsoft.com/office/drawing/2014/main" id="{0405F01F-C4DD-4FD7-8B4C-B39D67E63596}"/>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8" name="直線コネクタ 177">
          <a:extLst>
            <a:ext uri="{FF2B5EF4-FFF2-40B4-BE49-F238E27FC236}">
              <a16:creationId xmlns:a16="http://schemas.microsoft.com/office/drawing/2014/main" id="{E99ACA03-989B-4ADB-9621-E89C60F310F7}"/>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9" name="テキスト ボックス 178">
          <a:extLst>
            <a:ext uri="{FF2B5EF4-FFF2-40B4-BE49-F238E27FC236}">
              <a16:creationId xmlns:a16="http://schemas.microsoft.com/office/drawing/2014/main" id="{533862E6-61AC-4D02-9A2B-0221DC3BD3F1}"/>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0" name="直線コネクタ 179">
          <a:extLst>
            <a:ext uri="{FF2B5EF4-FFF2-40B4-BE49-F238E27FC236}">
              <a16:creationId xmlns:a16="http://schemas.microsoft.com/office/drawing/2014/main" id="{43248BFB-5A80-4EEC-B9D4-601D26EF83BF}"/>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1" name="テキスト ボックス 180">
          <a:extLst>
            <a:ext uri="{FF2B5EF4-FFF2-40B4-BE49-F238E27FC236}">
              <a16:creationId xmlns:a16="http://schemas.microsoft.com/office/drawing/2014/main" id="{05DF1CE9-FBB9-4865-AAF0-660B25DB971D}"/>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6DE19540-0938-4747-AC3B-2BEA8E7D8AD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3" name="テキスト ボックス 182">
          <a:extLst>
            <a:ext uri="{FF2B5EF4-FFF2-40B4-BE49-F238E27FC236}">
              <a16:creationId xmlns:a16="http://schemas.microsoft.com/office/drawing/2014/main" id="{9AAAF537-295F-4B9F-9E4C-91E88BE1D8FB}"/>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公営住宅】&#10;有形固定資産減価償却率グラフ枠">
          <a:extLst>
            <a:ext uri="{FF2B5EF4-FFF2-40B4-BE49-F238E27FC236}">
              <a16:creationId xmlns:a16="http://schemas.microsoft.com/office/drawing/2014/main" id="{FB1FD3EE-062E-43FC-B243-6F728663A0F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185" name="直線コネクタ 184">
          <a:extLst>
            <a:ext uri="{FF2B5EF4-FFF2-40B4-BE49-F238E27FC236}">
              <a16:creationId xmlns:a16="http://schemas.microsoft.com/office/drawing/2014/main" id="{B4A3B99C-AD4D-4B1B-877E-219203B2E92C}"/>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6" name="【公営住宅】&#10;有形固定資産減価償却率最小値テキスト">
          <a:extLst>
            <a:ext uri="{FF2B5EF4-FFF2-40B4-BE49-F238E27FC236}">
              <a16:creationId xmlns:a16="http://schemas.microsoft.com/office/drawing/2014/main" id="{1A2D1951-A36F-49FD-BF6B-7E27DAAFE82B}"/>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7" name="直線コネクタ 186">
          <a:extLst>
            <a:ext uri="{FF2B5EF4-FFF2-40B4-BE49-F238E27FC236}">
              <a16:creationId xmlns:a16="http://schemas.microsoft.com/office/drawing/2014/main" id="{05BD1E5C-E388-47F2-97DD-8D7BB7A24095}"/>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188" name="【公営住宅】&#10;有形固定資産減価償却率最大値テキスト">
          <a:extLst>
            <a:ext uri="{FF2B5EF4-FFF2-40B4-BE49-F238E27FC236}">
              <a16:creationId xmlns:a16="http://schemas.microsoft.com/office/drawing/2014/main" id="{1E096D92-8FB6-4597-8598-C1AE00C1918E}"/>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189" name="直線コネクタ 188">
          <a:extLst>
            <a:ext uri="{FF2B5EF4-FFF2-40B4-BE49-F238E27FC236}">
              <a16:creationId xmlns:a16="http://schemas.microsoft.com/office/drawing/2014/main" id="{92017E9E-6AFD-4863-BCA7-630AB154C62E}"/>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190" name="【公営住宅】&#10;有形固定資産減価償却率平均値テキスト">
          <a:extLst>
            <a:ext uri="{FF2B5EF4-FFF2-40B4-BE49-F238E27FC236}">
              <a16:creationId xmlns:a16="http://schemas.microsoft.com/office/drawing/2014/main" id="{C2488FF7-F419-47F0-99F1-732D32666DEA}"/>
            </a:ext>
          </a:extLst>
        </xdr:cNvPr>
        <xdr:cNvSpPr txBox="1"/>
      </xdr:nvSpPr>
      <xdr:spPr>
        <a:xfrm>
          <a:off x="4212590" y="13822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191" name="フローチャート: 判断 190">
          <a:extLst>
            <a:ext uri="{FF2B5EF4-FFF2-40B4-BE49-F238E27FC236}">
              <a16:creationId xmlns:a16="http://schemas.microsoft.com/office/drawing/2014/main" id="{20D2359D-5550-49A7-AA27-FD8CEA1A5CA1}"/>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192" name="フローチャート: 判断 191">
          <a:extLst>
            <a:ext uri="{FF2B5EF4-FFF2-40B4-BE49-F238E27FC236}">
              <a16:creationId xmlns:a16="http://schemas.microsoft.com/office/drawing/2014/main" id="{57F4CEF1-C6E9-48E6-95B0-3C797D109F7A}"/>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193" name="フローチャート: 判断 192">
          <a:extLst>
            <a:ext uri="{FF2B5EF4-FFF2-40B4-BE49-F238E27FC236}">
              <a16:creationId xmlns:a16="http://schemas.microsoft.com/office/drawing/2014/main" id="{15073AC6-98FA-4DB9-97F3-7F18648ADF8F}"/>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194" name="フローチャート: 判断 193">
          <a:extLst>
            <a:ext uri="{FF2B5EF4-FFF2-40B4-BE49-F238E27FC236}">
              <a16:creationId xmlns:a16="http://schemas.microsoft.com/office/drawing/2014/main" id="{1DB25005-FD55-4871-8CA8-D224682B9CC5}"/>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195" name="フローチャート: 判断 194">
          <a:extLst>
            <a:ext uri="{FF2B5EF4-FFF2-40B4-BE49-F238E27FC236}">
              <a16:creationId xmlns:a16="http://schemas.microsoft.com/office/drawing/2014/main" id="{40675299-085A-4F4B-800F-13CC4E829483}"/>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2FD0E39C-51BA-4B2A-9E0C-F1BACC74A71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7BC025FA-EF98-4469-8019-E1AFF9EBE82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25B0CCC4-B90B-4684-9F19-B8958D153C9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8E33C93-E5A4-421D-92B3-21A91936967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D70C61E-684C-40DE-9A03-B854EC86A84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201" name="楕円 200">
          <a:extLst>
            <a:ext uri="{FF2B5EF4-FFF2-40B4-BE49-F238E27FC236}">
              <a16:creationId xmlns:a16="http://schemas.microsoft.com/office/drawing/2014/main" id="{7A32B76D-1847-4537-8258-FA0E624E039E}"/>
            </a:ext>
          </a:extLst>
        </xdr:cNvPr>
        <xdr:cNvSpPr/>
      </xdr:nvSpPr>
      <xdr:spPr>
        <a:xfrm>
          <a:off x="4131310" y="14324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202" name="【公営住宅】&#10;有形固定資産減価償却率該当値テキスト">
          <a:extLst>
            <a:ext uri="{FF2B5EF4-FFF2-40B4-BE49-F238E27FC236}">
              <a16:creationId xmlns:a16="http://schemas.microsoft.com/office/drawing/2014/main" id="{E890BECA-DA72-4165-8A79-E2C74DC198DB}"/>
            </a:ext>
          </a:extLst>
        </xdr:cNvPr>
        <xdr:cNvSpPr txBox="1"/>
      </xdr:nvSpPr>
      <xdr:spPr>
        <a:xfrm>
          <a:off x="4212590"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65024</xdr:rowOff>
    </xdr:from>
    <xdr:to>
      <xdr:col>20</xdr:col>
      <xdr:colOff>38100</xdr:colOff>
      <xdr:row>83</xdr:row>
      <xdr:rowOff>166624</xdr:rowOff>
    </xdr:to>
    <xdr:sp macro="" textlink="">
      <xdr:nvSpPr>
        <xdr:cNvPr id="203" name="楕円 202">
          <a:extLst>
            <a:ext uri="{FF2B5EF4-FFF2-40B4-BE49-F238E27FC236}">
              <a16:creationId xmlns:a16="http://schemas.microsoft.com/office/drawing/2014/main" id="{4D2C893C-246B-4076-BF17-D12E2125CC75}"/>
            </a:ext>
          </a:extLst>
        </xdr:cNvPr>
        <xdr:cNvSpPr/>
      </xdr:nvSpPr>
      <xdr:spPr>
        <a:xfrm>
          <a:off x="3388360" y="1429346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115824</xdr:rowOff>
    </xdr:from>
    <xdr:to>
      <xdr:col>24</xdr:col>
      <xdr:colOff>63500</xdr:colOff>
      <xdr:row>83</xdr:row>
      <xdr:rowOff>140970</xdr:rowOff>
    </xdr:to>
    <xdr:cxnSp macro="">
      <xdr:nvCxnSpPr>
        <xdr:cNvPr id="204" name="直線コネクタ 203">
          <a:extLst>
            <a:ext uri="{FF2B5EF4-FFF2-40B4-BE49-F238E27FC236}">
              <a16:creationId xmlns:a16="http://schemas.microsoft.com/office/drawing/2014/main" id="{A6D5D03D-ECCA-415C-A722-BB0CD07FC243}"/>
            </a:ext>
          </a:extLst>
        </xdr:cNvPr>
        <xdr:cNvCxnSpPr/>
      </xdr:nvCxnSpPr>
      <xdr:spPr>
        <a:xfrm>
          <a:off x="3431540" y="14346174"/>
          <a:ext cx="74295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39878</xdr:rowOff>
    </xdr:from>
    <xdr:to>
      <xdr:col>15</xdr:col>
      <xdr:colOff>101600</xdr:colOff>
      <xdr:row>83</xdr:row>
      <xdr:rowOff>141478</xdr:rowOff>
    </xdr:to>
    <xdr:sp macro="" textlink="">
      <xdr:nvSpPr>
        <xdr:cNvPr id="205" name="楕円 204">
          <a:extLst>
            <a:ext uri="{FF2B5EF4-FFF2-40B4-BE49-F238E27FC236}">
              <a16:creationId xmlns:a16="http://schemas.microsoft.com/office/drawing/2014/main" id="{9760A054-4B3E-4FC1-88BA-E8CD37755727}"/>
            </a:ext>
          </a:extLst>
        </xdr:cNvPr>
        <xdr:cNvSpPr/>
      </xdr:nvSpPr>
      <xdr:spPr>
        <a:xfrm>
          <a:off x="2571750" y="142702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90678</xdr:rowOff>
    </xdr:from>
    <xdr:to>
      <xdr:col>19</xdr:col>
      <xdr:colOff>177800</xdr:colOff>
      <xdr:row>83</xdr:row>
      <xdr:rowOff>115824</xdr:rowOff>
    </xdr:to>
    <xdr:cxnSp macro="">
      <xdr:nvCxnSpPr>
        <xdr:cNvPr id="206" name="直線コネクタ 205">
          <a:extLst>
            <a:ext uri="{FF2B5EF4-FFF2-40B4-BE49-F238E27FC236}">
              <a16:creationId xmlns:a16="http://schemas.microsoft.com/office/drawing/2014/main" id="{28648201-9936-4E8F-A031-25967D6097D9}"/>
            </a:ext>
          </a:extLst>
        </xdr:cNvPr>
        <xdr:cNvCxnSpPr/>
      </xdr:nvCxnSpPr>
      <xdr:spPr>
        <a:xfrm>
          <a:off x="2626360" y="14324838"/>
          <a:ext cx="80518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xdr:rowOff>
    </xdr:from>
    <xdr:to>
      <xdr:col>10</xdr:col>
      <xdr:colOff>165100</xdr:colOff>
      <xdr:row>83</xdr:row>
      <xdr:rowOff>104902</xdr:rowOff>
    </xdr:to>
    <xdr:sp macro="" textlink="">
      <xdr:nvSpPr>
        <xdr:cNvPr id="207" name="楕円 206">
          <a:extLst>
            <a:ext uri="{FF2B5EF4-FFF2-40B4-BE49-F238E27FC236}">
              <a16:creationId xmlns:a16="http://schemas.microsoft.com/office/drawing/2014/main" id="{403A0833-3F9D-4F6A-84FB-0A13FE4B7B11}"/>
            </a:ext>
          </a:extLst>
        </xdr:cNvPr>
        <xdr:cNvSpPr/>
      </xdr:nvSpPr>
      <xdr:spPr>
        <a:xfrm>
          <a:off x="1774190" y="142336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54102</xdr:rowOff>
    </xdr:from>
    <xdr:to>
      <xdr:col>15</xdr:col>
      <xdr:colOff>50800</xdr:colOff>
      <xdr:row>83</xdr:row>
      <xdr:rowOff>90678</xdr:rowOff>
    </xdr:to>
    <xdr:cxnSp macro="">
      <xdr:nvCxnSpPr>
        <xdr:cNvPr id="208" name="直線コネクタ 207">
          <a:extLst>
            <a:ext uri="{FF2B5EF4-FFF2-40B4-BE49-F238E27FC236}">
              <a16:creationId xmlns:a16="http://schemas.microsoft.com/office/drawing/2014/main" id="{4CDF8903-FA1F-4258-9EA2-69D7CD5F73FB}"/>
            </a:ext>
          </a:extLst>
        </xdr:cNvPr>
        <xdr:cNvCxnSpPr/>
      </xdr:nvCxnSpPr>
      <xdr:spPr>
        <a:xfrm>
          <a:off x="1828800" y="14288262"/>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209" name="楕円 208">
          <a:extLst>
            <a:ext uri="{FF2B5EF4-FFF2-40B4-BE49-F238E27FC236}">
              <a16:creationId xmlns:a16="http://schemas.microsoft.com/office/drawing/2014/main" id="{AD05EFC7-3348-490C-A70D-6014E758BDA4}"/>
            </a:ext>
          </a:extLst>
        </xdr:cNvPr>
        <xdr:cNvSpPr/>
      </xdr:nvSpPr>
      <xdr:spPr>
        <a:xfrm>
          <a:off x="988060" y="141909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54102</xdr:rowOff>
    </xdr:to>
    <xdr:cxnSp macro="">
      <xdr:nvCxnSpPr>
        <xdr:cNvPr id="210" name="直線コネクタ 209">
          <a:extLst>
            <a:ext uri="{FF2B5EF4-FFF2-40B4-BE49-F238E27FC236}">
              <a16:creationId xmlns:a16="http://schemas.microsoft.com/office/drawing/2014/main" id="{9F6E6818-6CCD-42CD-A962-70AD945580BD}"/>
            </a:ext>
          </a:extLst>
        </xdr:cNvPr>
        <xdr:cNvCxnSpPr/>
      </xdr:nvCxnSpPr>
      <xdr:spPr>
        <a:xfrm>
          <a:off x="1031240" y="14249399"/>
          <a:ext cx="79756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211" name="n_1aveValue【公営住宅】&#10;有形固定資産減価償却率">
          <a:extLst>
            <a:ext uri="{FF2B5EF4-FFF2-40B4-BE49-F238E27FC236}">
              <a16:creationId xmlns:a16="http://schemas.microsoft.com/office/drawing/2014/main" id="{E8718C10-5479-4B8F-86AD-C725D88AD903}"/>
            </a:ext>
          </a:extLst>
        </xdr:cNvPr>
        <xdr:cNvSpPr txBox="1"/>
      </xdr:nvSpPr>
      <xdr:spPr>
        <a:xfrm>
          <a:off x="3239144" y="137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12" name="n_2aveValue【公営住宅】&#10;有形固定資産減価償却率">
          <a:extLst>
            <a:ext uri="{FF2B5EF4-FFF2-40B4-BE49-F238E27FC236}">
              <a16:creationId xmlns:a16="http://schemas.microsoft.com/office/drawing/2014/main" id="{E48DA547-AC1A-4B8B-8A67-1D9288DCC024}"/>
            </a:ext>
          </a:extLst>
        </xdr:cNvPr>
        <xdr:cNvSpPr txBox="1"/>
      </xdr:nvSpPr>
      <xdr:spPr>
        <a:xfrm>
          <a:off x="2439044" y="1367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13" name="n_3aveValue【公営住宅】&#10;有形固定資産減価償却率">
          <a:extLst>
            <a:ext uri="{FF2B5EF4-FFF2-40B4-BE49-F238E27FC236}">
              <a16:creationId xmlns:a16="http://schemas.microsoft.com/office/drawing/2014/main" id="{E738E584-6DD8-472B-93D3-2CA26D33FAFA}"/>
            </a:ext>
          </a:extLst>
        </xdr:cNvPr>
        <xdr:cNvSpPr txBox="1"/>
      </xdr:nvSpPr>
      <xdr:spPr>
        <a:xfrm>
          <a:off x="164148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214" name="n_4aveValue【公営住宅】&#10;有形固定資産減価償却率">
          <a:extLst>
            <a:ext uri="{FF2B5EF4-FFF2-40B4-BE49-F238E27FC236}">
              <a16:creationId xmlns:a16="http://schemas.microsoft.com/office/drawing/2014/main" id="{82AF3A6A-EC9E-4E66-B7DB-FC01286FF4F4}"/>
            </a:ext>
          </a:extLst>
        </xdr:cNvPr>
        <xdr:cNvSpPr txBox="1"/>
      </xdr:nvSpPr>
      <xdr:spPr>
        <a:xfrm>
          <a:off x="855354" y="1361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157751</xdr:rowOff>
    </xdr:from>
    <xdr:ext cx="405111" cy="259045"/>
    <xdr:sp macro="" textlink="">
      <xdr:nvSpPr>
        <xdr:cNvPr id="215" name="n_1mainValue【公営住宅】&#10;有形固定資産減価償却率">
          <a:extLst>
            <a:ext uri="{FF2B5EF4-FFF2-40B4-BE49-F238E27FC236}">
              <a16:creationId xmlns:a16="http://schemas.microsoft.com/office/drawing/2014/main" id="{CA95FDB6-15CF-4067-A97B-F16C5FC97FF8}"/>
            </a:ext>
          </a:extLst>
        </xdr:cNvPr>
        <xdr:cNvSpPr txBox="1"/>
      </xdr:nvSpPr>
      <xdr:spPr>
        <a:xfrm>
          <a:off x="3239144" y="1439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132605</xdr:rowOff>
    </xdr:from>
    <xdr:ext cx="405111" cy="259045"/>
    <xdr:sp macro="" textlink="">
      <xdr:nvSpPr>
        <xdr:cNvPr id="216" name="n_2mainValue【公営住宅】&#10;有形固定資産減価償却率">
          <a:extLst>
            <a:ext uri="{FF2B5EF4-FFF2-40B4-BE49-F238E27FC236}">
              <a16:creationId xmlns:a16="http://schemas.microsoft.com/office/drawing/2014/main" id="{C7EA9CFF-8BBD-4B4A-B2E6-2CD35B639CEA}"/>
            </a:ext>
          </a:extLst>
        </xdr:cNvPr>
        <xdr:cNvSpPr txBox="1"/>
      </xdr:nvSpPr>
      <xdr:spPr>
        <a:xfrm>
          <a:off x="2439044" y="1436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96029</xdr:rowOff>
    </xdr:from>
    <xdr:ext cx="405111" cy="259045"/>
    <xdr:sp macro="" textlink="">
      <xdr:nvSpPr>
        <xdr:cNvPr id="217" name="n_3mainValue【公営住宅】&#10;有形固定資産減価償却率">
          <a:extLst>
            <a:ext uri="{FF2B5EF4-FFF2-40B4-BE49-F238E27FC236}">
              <a16:creationId xmlns:a16="http://schemas.microsoft.com/office/drawing/2014/main" id="{402D9844-CDC8-4980-9E95-4388B4869A6F}"/>
            </a:ext>
          </a:extLst>
        </xdr:cNvPr>
        <xdr:cNvSpPr txBox="1"/>
      </xdr:nvSpPr>
      <xdr:spPr>
        <a:xfrm>
          <a:off x="1641484" y="1432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218" name="n_4mainValue【公営住宅】&#10;有形固定資産減価償却率">
          <a:extLst>
            <a:ext uri="{FF2B5EF4-FFF2-40B4-BE49-F238E27FC236}">
              <a16:creationId xmlns:a16="http://schemas.microsoft.com/office/drawing/2014/main" id="{45D546F6-20E7-46D7-80F7-4179DCDF143E}"/>
            </a:ext>
          </a:extLst>
        </xdr:cNvPr>
        <xdr:cNvSpPr txBox="1"/>
      </xdr:nvSpPr>
      <xdr:spPr>
        <a:xfrm>
          <a:off x="8553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B9097A5F-6A24-45FD-82EE-9D15999F367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AD8B41A1-1C74-4C84-B905-3559A9D59A2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68A164B9-9F1E-466B-BDDB-AA794743AF4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B32FA53-D713-4A63-8F0A-9AB1822CC6C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C7F5DFB4-0CC5-4B86-9DAF-C8D90394B1D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DB9230D8-D713-4EEC-9AE1-43862163EAC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3315FC6C-5621-4260-A8E0-790AC7E2FD0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D24D4E3C-58CF-4346-B348-4E9E2DFF33C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6B891DED-2F88-4A09-AD37-7C7B3613A82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D544C5-FBF2-4296-BD2C-9BA91A76173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868BD771-42EC-44DD-AD3A-DEA3B1A6AC72}"/>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653FE68B-0FAF-4E09-B0B3-CE8C197A122F}"/>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F92E5559-5875-44F3-B0DB-0A410B6C6814}"/>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7511AF47-0C98-4CD1-986D-303B18A879A9}"/>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C43824F1-2C82-4517-85A6-5C4762C8854A}"/>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F2C37E17-2B89-4AB6-8496-E5929EA79E2A}"/>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2B5F5628-58B5-4C4D-A05E-D82A36E0A1B4}"/>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B4A159D4-85E6-473F-8E24-404816086B04}"/>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FED10AD8-2477-4B90-8728-1703B272D4A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71CB0A2C-6A42-4721-AFA9-2FCA893B2D9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公営住宅】&#10;一人当たり面積グラフ枠">
          <a:extLst>
            <a:ext uri="{FF2B5EF4-FFF2-40B4-BE49-F238E27FC236}">
              <a16:creationId xmlns:a16="http://schemas.microsoft.com/office/drawing/2014/main" id="{7DA149A8-7E2D-46FA-A6F8-48C5A3DE05B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240" name="直線コネクタ 239">
          <a:extLst>
            <a:ext uri="{FF2B5EF4-FFF2-40B4-BE49-F238E27FC236}">
              <a16:creationId xmlns:a16="http://schemas.microsoft.com/office/drawing/2014/main" id="{F9A3DA99-351A-4687-BF1C-B5043B1B98AD}"/>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241" name="【公営住宅】&#10;一人当たり面積最小値テキスト">
          <a:extLst>
            <a:ext uri="{FF2B5EF4-FFF2-40B4-BE49-F238E27FC236}">
              <a16:creationId xmlns:a16="http://schemas.microsoft.com/office/drawing/2014/main" id="{2742F97D-2CBA-4AA9-AF7D-2BBB93C10F81}"/>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242" name="直線コネクタ 241">
          <a:extLst>
            <a:ext uri="{FF2B5EF4-FFF2-40B4-BE49-F238E27FC236}">
              <a16:creationId xmlns:a16="http://schemas.microsoft.com/office/drawing/2014/main" id="{FB18BD39-6ADE-4A49-B1BF-3E28A3440B19}"/>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243" name="【公営住宅】&#10;一人当たり面積最大値テキスト">
          <a:extLst>
            <a:ext uri="{FF2B5EF4-FFF2-40B4-BE49-F238E27FC236}">
              <a16:creationId xmlns:a16="http://schemas.microsoft.com/office/drawing/2014/main" id="{1A150F14-E9B7-4CE7-B8D3-7F366656C8B2}"/>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244" name="直線コネクタ 243">
          <a:extLst>
            <a:ext uri="{FF2B5EF4-FFF2-40B4-BE49-F238E27FC236}">
              <a16:creationId xmlns:a16="http://schemas.microsoft.com/office/drawing/2014/main" id="{5A560DFE-858C-4423-9DE1-D58D24B54AD2}"/>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245" name="【公営住宅】&#10;一人当たり面積平均値テキスト">
          <a:extLst>
            <a:ext uri="{FF2B5EF4-FFF2-40B4-BE49-F238E27FC236}">
              <a16:creationId xmlns:a16="http://schemas.microsoft.com/office/drawing/2014/main" id="{59D3F134-9FB2-49A4-B50B-F5A56D5FD88E}"/>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246" name="フローチャート: 判断 245">
          <a:extLst>
            <a:ext uri="{FF2B5EF4-FFF2-40B4-BE49-F238E27FC236}">
              <a16:creationId xmlns:a16="http://schemas.microsoft.com/office/drawing/2014/main" id="{5D8B6B61-676F-4361-84F3-F7D9C87DCC0A}"/>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247" name="フローチャート: 判断 246">
          <a:extLst>
            <a:ext uri="{FF2B5EF4-FFF2-40B4-BE49-F238E27FC236}">
              <a16:creationId xmlns:a16="http://schemas.microsoft.com/office/drawing/2014/main" id="{22C59196-6C4B-4D0E-ADE5-A6480CEA769A}"/>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248" name="フローチャート: 判断 247">
          <a:extLst>
            <a:ext uri="{FF2B5EF4-FFF2-40B4-BE49-F238E27FC236}">
              <a16:creationId xmlns:a16="http://schemas.microsoft.com/office/drawing/2014/main" id="{9C0FE8B5-7CC9-48AD-8BDF-AEEAA8B1F5BA}"/>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249" name="フローチャート: 判断 248">
          <a:extLst>
            <a:ext uri="{FF2B5EF4-FFF2-40B4-BE49-F238E27FC236}">
              <a16:creationId xmlns:a16="http://schemas.microsoft.com/office/drawing/2014/main" id="{BAFBA6EF-DF13-4167-8EB0-3EB52B3B091E}"/>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250" name="フローチャート: 判断 249">
          <a:extLst>
            <a:ext uri="{FF2B5EF4-FFF2-40B4-BE49-F238E27FC236}">
              <a16:creationId xmlns:a16="http://schemas.microsoft.com/office/drawing/2014/main" id="{FB47E2B9-B5F7-43AB-AAFE-877F0DFB883C}"/>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2C35BE0-6392-4882-986A-66144A835DA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759A9F6-FA33-40DC-B985-FD45DBB8AB3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211A25E-65B3-43DB-B73F-0CE72B9A36E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DAB076C-50D9-451E-A171-1FCC846F767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887CBCC-67B9-41A8-81B7-637155C0783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74625</xdr:rowOff>
    </xdr:from>
    <xdr:to>
      <xdr:col>55</xdr:col>
      <xdr:colOff>50800</xdr:colOff>
      <xdr:row>86</xdr:row>
      <xdr:rowOff>4775</xdr:rowOff>
    </xdr:to>
    <xdr:sp macro="" textlink="">
      <xdr:nvSpPr>
        <xdr:cNvPr id="256" name="楕円 255">
          <a:extLst>
            <a:ext uri="{FF2B5EF4-FFF2-40B4-BE49-F238E27FC236}">
              <a16:creationId xmlns:a16="http://schemas.microsoft.com/office/drawing/2014/main" id="{3D062A79-7D1E-4BBD-8E44-1502195D1E53}"/>
            </a:ext>
          </a:extLst>
        </xdr:cNvPr>
        <xdr:cNvSpPr/>
      </xdr:nvSpPr>
      <xdr:spPr>
        <a:xfrm>
          <a:off x="9394190" y="1464787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161002</xdr:rowOff>
    </xdr:from>
    <xdr:ext cx="469744" cy="259045"/>
    <xdr:sp macro="" textlink="">
      <xdr:nvSpPr>
        <xdr:cNvPr id="257" name="【公営住宅】&#10;一人当たり面積該当値テキスト">
          <a:extLst>
            <a:ext uri="{FF2B5EF4-FFF2-40B4-BE49-F238E27FC236}">
              <a16:creationId xmlns:a16="http://schemas.microsoft.com/office/drawing/2014/main" id="{D25C8B87-8028-4E86-9B4C-CE2210D27431}"/>
            </a:ext>
          </a:extLst>
        </xdr:cNvPr>
        <xdr:cNvSpPr txBox="1"/>
      </xdr:nvSpPr>
      <xdr:spPr>
        <a:xfrm>
          <a:off x="9467850" y="145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75082</xdr:rowOff>
    </xdr:from>
    <xdr:to>
      <xdr:col>50</xdr:col>
      <xdr:colOff>165100</xdr:colOff>
      <xdr:row>86</xdr:row>
      <xdr:rowOff>5232</xdr:rowOff>
    </xdr:to>
    <xdr:sp macro="" textlink="">
      <xdr:nvSpPr>
        <xdr:cNvPr id="258" name="楕円 257">
          <a:extLst>
            <a:ext uri="{FF2B5EF4-FFF2-40B4-BE49-F238E27FC236}">
              <a16:creationId xmlns:a16="http://schemas.microsoft.com/office/drawing/2014/main" id="{6B6A25A1-9E3E-4C31-8482-41366D33CC53}"/>
            </a:ext>
          </a:extLst>
        </xdr:cNvPr>
        <xdr:cNvSpPr/>
      </xdr:nvSpPr>
      <xdr:spPr>
        <a:xfrm>
          <a:off x="8632190" y="146483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125425</xdr:rowOff>
    </xdr:from>
    <xdr:to>
      <xdr:col>55</xdr:col>
      <xdr:colOff>0</xdr:colOff>
      <xdr:row>85</xdr:row>
      <xdr:rowOff>125882</xdr:rowOff>
    </xdr:to>
    <xdr:cxnSp macro="">
      <xdr:nvCxnSpPr>
        <xdr:cNvPr id="259" name="直線コネクタ 258">
          <a:extLst>
            <a:ext uri="{FF2B5EF4-FFF2-40B4-BE49-F238E27FC236}">
              <a16:creationId xmlns:a16="http://schemas.microsoft.com/office/drawing/2014/main" id="{DB2351D6-FAEB-4662-9BD5-23A98FD1B314}"/>
            </a:ext>
          </a:extLst>
        </xdr:cNvPr>
        <xdr:cNvCxnSpPr/>
      </xdr:nvCxnSpPr>
      <xdr:spPr>
        <a:xfrm flipV="1">
          <a:off x="8686800" y="14700580"/>
          <a:ext cx="74295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75082</xdr:rowOff>
    </xdr:from>
    <xdr:to>
      <xdr:col>46</xdr:col>
      <xdr:colOff>38100</xdr:colOff>
      <xdr:row>86</xdr:row>
      <xdr:rowOff>5232</xdr:rowOff>
    </xdr:to>
    <xdr:sp macro="" textlink="">
      <xdr:nvSpPr>
        <xdr:cNvPr id="260" name="楕円 259">
          <a:extLst>
            <a:ext uri="{FF2B5EF4-FFF2-40B4-BE49-F238E27FC236}">
              <a16:creationId xmlns:a16="http://schemas.microsoft.com/office/drawing/2014/main" id="{7FDE4A7B-E192-4B42-914C-B7FE2521BED9}"/>
            </a:ext>
          </a:extLst>
        </xdr:cNvPr>
        <xdr:cNvSpPr/>
      </xdr:nvSpPr>
      <xdr:spPr>
        <a:xfrm>
          <a:off x="7846060" y="146483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125882</xdr:rowOff>
    </xdr:from>
    <xdr:to>
      <xdr:col>50</xdr:col>
      <xdr:colOff>114300</xdr:colOff>
      <xdr:row>85</xdr:row>
      <xdr:rowOff>125882</xdr:rowOff>
    </xdr:to>
    <xdr:cxnSp macro="">
      <xdr:nvCxnSpPr>
        <xdr:cNvPr id="261" name="直線コネクタ 260">
          <a:extLst>
            <a:ext uri="{FF2B5EF4-FFF2-40B4-BE49-F238E27FC236}">
              <a16:creationId xmlns:a16="http://schemas.microsoft.com/office/drawing/2014/main" id="{658D7D1C-B58B-40C1-8CAC-07096CEC6D9F}"/>
            </a:ext>
          </a:extLst>
        </xdr:cNvPr>
        <xdr:cNvCxnSpPr/>
      </xdr:nvCxnSpPr>
      <xdr:spPr>
        <a:xfrm>
          <a:off x="7889240" y="1470294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75540</xdr:rowOff>
    </xdr:from>
    <xdr:to>
      <xdr:col>41</xdr:col>
      <xdr:colOff>101600</xdr:colOff>
      <xdr:row>86</xdr:row>
      <xdr:rowOff>5690</xdr:rowOff>
    </xdr:to>
    <xdr:sp macro="" textlink="">
      <xdr:nvSpPr>
        <xdr:cNvPr id="262" name="楕円 261">
          <a:extLst>
            <a:ext uri="{FF2B5EF4-FFF2-40B4-BE49-F238E27FC236}">
              <a16:creationId xmlns:a16="http://schemas.microsoft.com/office/drawing/2014/main" id="{AFD28338-F6E5-4983-920C-0213CEEEBF43}"/>
            </a:ext>
          </a:extLst>
        </xdr:cNvPr>
        <xdr:cNvSpPr/>
      </xdr:nvSpPr>
      <xdr:spPr>
        <a:xfrm>
          <a:off x="7029450" y="14648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125882</xdr:rowOff>
    </xdr:from>
    <xdr:to>
      <xdr:col>45</xdr:col>
      <xdr:colOff>177800</xdr:colOff>
      <xdr:row>85</xdr:row>
      <xdr:rowOff>126340</xdr:rowOff>
    </xdr:to>
    <xdr:cxnSp macro="">
      <xdr:nvCxnSpPr>
        <xdr:cNvPr id="263" name="直線コネクタ 262">
          <a:extLst>
            <a:ext uri="{FF2B5EF4-FFF2-40B4-BE49-F238E27FC236}">
              <a16:creationId xmlns:a16="http://schemas.microsoft.com/office/drawing/2014/main" id="{ECFF77D5-C438-4EB4-8C30-C902F5EB24A6}"/>
            </a:ext>
          </a:extLst>
        </xdr:cNvPr>
        <xdr:cNvCxnSpPr/>
      </xdr:nvCxnSpPr>
      <xdr:spPr>
        <a:xfrm flipV="1">
          <a:off x="7084060" y="14702942"/>
          <a:ext cx="80518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75540</xdr:rowOff>
    </xdr:from>
    <xdr:to>
      <xdr:col>36</xdr:col>
      <xdr:colOff>165100</xdr:colOff>
      <xdr:row>86</xdr:row>
      <xdr:rowOff>5690</xdr:rowOff>
    </xdr:to>
    <xdr:sp macro="" textlink="">
      <xdr:nvSpPr>
        <xdr:cNvPr id="264" name="楕円 263">
          <a:extLst>
            <a:ext uri="{FF2B5EF4-FFF2-40B4-BE49-F238E27FC236}">
              <a16:creationId xmlns:a16="http://schemas.microsoft.com/office/drawing/2014/main" id="{9226BE34-0170-41F8-80CD-B9C93441B41E}"/>
            </a:ext>
          </a:extLst>
        </xdr:cNvPr>
        <xdr:cNvSpPr/>
      </xdr:nvSpPr>
      <xdr:spPr>
        <a:xfrm>
          <a:off x="6231890" y="14648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126340</xdr:rowOff>
    </xdr:from>
    <xdr:to>
      <xdr:col>41</xdr:col>
      <xdr:colOff>50800</xdr:colOff>
      <xdr:row>85</xdr:row>
      <xdr:rowOff>126340</xdr:rowOff>
    </xdr:to>
    <xdr:cxnSp macro="">
      <xdr:nvCxnSpPr>
        <xdr:cNvPr id="265" name="直線コネクタ 264">
          <a:extLst>
            <a:ext uri="{FF2B5EF4-FFF2-40B4-BE49-F238E27FC236}">
              <a16:creationId xmlns:a16="http://schemas.microsoft.com/office/drawing/2014/main" id="{8A455C89-4398-4E8E-9D16-2E055E8EFB9B}"/>
            </a:ext>
          </a:extLst>
        </xdr:cNvPr>
        <xdr:cNvCxnSpPr/>
      </xdr:nvCxnSpPr>
      <xdr:spPr>
        <a:xfrm>
          <a:off x="6286500" y="147034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266" name="n_1aveValue【公営住宅】&#10;一人当たり面積">
          <a:extLst>
            <a:ext uri="{FF2B5EF4-FFF2-40B4-BE49-F238E27FC236}">
              <a16:creationId xmlns:a16="http://schemas.microsoft.com/office/drawing/2014/main" id="{10ADD1DE-8D4F-49DD-9EB1-E1EB3FE075CD}"/>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267" name="n_2aveValue【公営住宅】&#10;一人当たり面積">
          <a:extLst>
            <a:ext uri="{FF2B5EF4-FFF2-40B4-BE49-F238E27FC236}">
              <a16:creationId xmlns:a16="http://schemas.microsoft.com/office/drawing/2014/main" id="{3AE0744D-27A6-415E-A941-F28D6D2AE451}"/>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268" name="n_3aveValue【公営住宅】&#10;一人当たり面積">
          <a:extLst>
            <a:ext uri="{FF2B5EF4-FFF2-40B4-BE49-F238E27FC236}">
              <a16:creationId xmlns:a16="http://schemas.microsoft.com/office/drawing/2014/main" id="{9D5AD1B0-33F3-4A78-83F3-A527A3E42D2E}"/>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269" name="n_4aveValue【公営住宅】&#10;一人当たり面積">
          <a:extLst>
            <a:ext uri="{FF2B5EF4-FFF2-40B4-BE49-F238E27FC236}">
              <a16:creationId xmlns:a16="http://schemas.microsoft.com/office/drawing/2014/main" id="{357AB747-206A-4B14-A43B-3F8656389234}"/>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167809</xdr:rowOff>
    </xdr:from>
    <xdr:ext cx="469744" cy="259045"/>
    <xdr:sp macro="" textlink="">
      <xdr:nvSpPr>
        <xdr:cNvPr id="270" name="n_1mainValue【公営住宅】&#10;一人当たり面積">
          <a:extLst>
            <a:ext uri="{FF2B5EF4-FFF2-40B4-BE49-F238E27FC236}">
              <a16:creationId xmlns:a16="http://schemas.microsoft.com/office/drawing/2014/main" id="{0B64453A-2DD1-4C82-9BB4-0793021308CB}"/>
            </a:ext>
          </a:extLst>
        </xdr:cNvPr>
        <xdr:cNvSpPr txBox="1"/>
      </xdr:nvSpPr>
      <xdr:spPr>
        <a:xfrm>
          <a:off x="8454467" y="1474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167809</xdr:rowOff>
    </xdr:from>
    <xdr:ext cx="469744" cy="259045"/>
    <xdr:sp macro="" textlink="">
      <xdr:nvSpPr>
        <xdr:cNvPr id="271" name="n_2mainValue【公営住宅】&#10;一人当たり面積">
          <a:extLst>
            <a:ext uri="{FF2B5EF4-FFF2-40B4-BE49-F238E27FC236}">
              <a16:creationId xmlns:a16="http://schemas.microsoft.com/office/drawing/2014/main" id="{77BC5C45-73DF-415D-A042-C2E666E8A8B3}"/>
            </a:ext>
          </a:extLst>
        </xdr:cNvPr>
        <xdr:cNvSpPr txBox="1"/>
      </xdr:nvSpPr>
      <xdr:spPr>
        <a:xfrm>
          <a:off x="7673417" y="1474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168267</xdr:rowOff>
    </xdr:from>
    <xdr:ext cx="469744" cy="259045"/>
    <xdr:sp macro="" textlink="">
      <xdr:nvSpPr>
        <xdr:cNvPr id="272" name="n_3mainValue【公営住宅】&#10;一人当たり面積">
          <a:extLst>
            <a:ext uri="{FF2B5EF4-FFF2-40B4-BE49-F238E27FC236}">
              <a16:creationId xmlns:a16="http://schemas.microsoft.com/office/drawing/2014/main" id="{A160FAD1-CD90-4A5C-B038-BB2CA2850B5E}"/>
            </a:ext>
          </a:extLst>
        </xdr:cNvPr>
        <xdr:cNvSpPr txBox="1"/>
      </xdr:nvSpPr>
      <xdr:spPr>
        <a:xfrm>
          <a:off x="6866332" y="147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168267</xdr:rowOff>
    </xdr:from>
    <xdr:ext cx="469744" cy="259045"/>
    <xdr:sp macro="" textlink="">
      <xdr:nvSpPr>
        <xdr:cNvPr id="273" name="n_4mainValue【公営住宅】&#10;一人当たり面積">
          <a:extLst>
            <a:ext uri="{FF2B5EF4-FFF2-40B4-BE49-F238E27FC236}">
              <a16:creationId xmlns:a16="http://schemas.microsoft.com/office/drawing/2014/main" id="{236FF5E2-B38F-4ABB-B1FA-1AF8C1BD51A4}"/>
            </a:ext>
          </a:extLst>
        </xdr:cNvPr>
        <xdr:cNvSpPr txBox="1"/>
      </xdr:nvSpPr>
      <xdr:spPr>
        <a:xfrm>
          <a:off x="6068772" y="147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20702997-B089-47D4-BB7C-01EA1EC2C32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D7B5EBD1-0F2A-43B1-8978-6A27DDFC53E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7D634EF0-4F6C-43A2-90FD-A75EB74AC05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F0099D2B-E496-4C62-A3C7-E9914BD0304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6687CADA-951F-48DD-8C89-25429A42EF57}"/>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CF17B74F-B170-4929-8F87-FF4CEA9FC5D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10BE5346-E013-4C61-AA58-843A691363B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4A323A39-11BF-44DC-830A-6996417F7078}"/>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B37B06A0-405D-459B-8212-91DBAC2CAFF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BA94F678-8C2C-48AB-9005-7CBBC27A328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BBC66F5-EBDA-4076-8CE4-6429321F5F0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1B8DC367-2716-4E96-8CD7-185464D7A5E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BD593417-F360-4378-9769-BD7EF0F5F9D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8B31D977-78E4-45E5-B58E-5C76073D5B9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2A1A5970-1497-4285-8F53-EE5309384DA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CA1A8F8F-58E7-4B6C-89D4-38D1B59EFFD4}"/>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83F189B8-2D33-4A2B-AC2B-425A20499C1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43FCFD38-C729-45E3-AD34-3E77D175229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438AC99E-6420-4A68-AEDE-B14E1E5B9E1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6FEEBD82-3CD1-44AC-8D3C-B59DA07686D2}"/>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3E33AA28-85BE-44A5-A3C4-D2C891324BE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39CFC508-76B0-4F13-935C-CB379F49A79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87374BB8-D44A-44E9-8B45-2CB8C9B35F4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E6C8326B-572C-49F7-B909-A5396414762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BF9BA6C7-100D-4C2E-852E-A4AB6754052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CAC97A7C-3C26-4625-AF99-120FE21116F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84256332-53FF-4C7B-BF9C-7CC36223D69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1" name="直線コネクタ 300">
          <a:extLst>
            <a:ext uri="{FF2B5EF4-FFF2-40B4-BE49-F238E27FC236}">
              <a16:creationId xmlns:a16="http://schemas.microsoft.com/office/drawing/2014/main" id="{72F668D2-A356-41DA-920D-E2A9F1F19DDC}"/>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2" name="テキスト ボックス 301">
          <a:extLst>
            <a:ext uri="{FF2B5EF4-FFF2-40B4-BE49-F238E27FC236}">
              <a16:creationId xmlns:a16="http://schemas.microsoft.com/office/drawing/2014/main" id="{C5EE2741-9810-472F-8E91-5718F90327AF}"/>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3" name="直線コネクタ 302">
          <a:extLst>
            <a:ext uri="{FF2B5EF4-FFF2-40B4-BE49-F238E27FC236}">
              <a16:creationId xmlns:a16="http://schemas.microsoft.com/office/drawing/2014/main" id="{55039817-3415-40AD-982F-4B8621FEEAF3}"/>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4" name="テキスト ボックス 303">
          <a:extLst>
            <a:ext uri="{FF2B5EF4-FFF2-40B4-BE49-F238E27FC236}">
              <a16:creationId xmlns:a16="http://schemas.microsoft.com/office/drawing/2014/main" id="{4C7CE66C-5E13-4581-B79C-5524D174A0E1}"/>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5" name="直線コネクタ 304">
          <a:extLst>
            <a:ext uri="{FF2B5EF4-FFF2-40B4-BE49-F238E27FC236}">
              <a16:creationId xmlns:a16="http://schemas.microsoft.com/office/drawing/2014/main" id="{655341A0-D8E5-4215-87A6-998820ADBE37}"/>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6" name="テキスト ボックス 305">
          <a:extLst>
            <a:ext uri="{FF2B5EF4-FFF2-40B4-BE49-F238E27FC236}">
              <a16:creationId xmlns:a16="http://schemas.microsoft.com/office/drawing/2014/main" id="{42E7CA96-E8DF-44B3-A790-67B87C7C4BD4}"/>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7" name="直線コネクタ 306">
          <a:extLst>
            <a:ext uri="{FF2B5EF4-FFF2-40B4-BE49-F238E27FC236}">
              <a16:creationId xmlns:a16="http://schemas.microsoft.com/office/drawing/2014/main" id="{DD97B164-5592-4497-A568-DF1352EA1771}"/>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8" name="テキスト ボックス 307">
          <a:extLst>
            <a:ext uri="{FF2B5EF4-FFF2-40B4-BE49-F238E27FC236}">
              <a16:creationId xmlns:a16="http://schemas.microsoft.com/office/drawing/2014/main" id="{5113D497-F752-46A9-AADC-24DFBF44D209}"/>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537879BD-8A1F-4048-889D-45C97E93D5A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0" name="テキスト ボックス 309">
          <a:extLst>
            <a:ext uri="{FF2B5EF4-FFF2-40B4-BE49-F238E27FC236}">
              <a16:creationId xmlns:a16="http://schemas.microsoft.com/office/drawing/2014/main" id="{7F1A1A52-0752-4348-8512-9A0A5E8E1A10}"/>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1" name="【認定こども園・幼稚園・保育所】&#10;有形固定資産減価償却率グラフ枠">
          <a:extLst>
            <a:ext uri="{FF2B5EF4-FFF2-40B4-BE49-F238E27FC236}">
              <a16:creationId xmlns:a16="http://schemas.microsoft.com/office/drawing/2014/main" id="{1A9A6C8E-4019-4714-A733-62E888DB031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312" name="直線コネクタ 311">
          <a:extLst>
            <a:ext uri="{FF2B5EF4-FFF2-40B4-BE49-F238E27FC236}">
              <a16:creationId xmlns:a16="http://schemas.microsoft.com/office/drawing/2014/main" id="{17FB03CC-2645-409A-93B9-CB62DB740DEA}"/>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313" name="【認定こども園・幼稚園・保育所】&#10;有形固定資産減価償却率最小値テキスト">
          <a:extLst>
            <a:ext uri="{FF2B5EF4-FFF2-40B4-BE49-F238E27FC236}">
              <a16:creationId xmlns:a16="http://schemas.microsoft.com/office/drawing/2014/main" id="{D8CCA738-374A-4DAF-8B76-961B6EE88A6E}"/>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314" name="直線コネクタ 313">
          <a:extLst>
            <a:ext uri="{FF2B5EF4-FFF2-40B4-BE49-F238E27FC236}">
              <a16:creationId xmlns:a16="http://schemas.microsoft.com/office/drawing/2014/main" id="{86FE5874-D7CB-4058-A0BB-3F39A098CBFF}"/>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315" name="【認定こども園・幼稚園・保育所】&#10;有形固定資産減価償却率最大値テキスト">
          <a:extLst>
            <a:ext uri="{FF2B5EF4-FFF2-40B4-BE49-F238E27FC236}">
              <a16:creationId xmlns:a16="http://schemas.microsoft.com/office/drawing/2014/main" id="{113DF265-6C76-4759-99BC-8B6BE6E1B746}"/>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316" name="直線コネクタ 315">
          <a:extLst>
            <a:ext uri="{FF2B5EF4-FFF2-40B4-BE49-F238E27FC236}">
              <a16:creationId xmlns:a16="http://schemas.microsoft.com/office/drawing/2014/main" id="{F92C204E-4254-4F20-9A2C-1ECF2247FBBE}"/>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317" name="【認定こども園・幼稚園・保育所】&#10;有形固定資産減価償却率平均値テキスト">
          <a:extLst>
            <a:ext uri="{FF2B5EF4-FFF2-40B4-BE49-F238E27FC236}">
              <a16:creationId xmlns:a16="http://schemas.microsoft.com/office/drawing/2014/main" id="{D9DC3B54-0835-4CA9-A4C5-5C9B03D08EB3}"/>
            </a:ext>
          </a:extLst>
        </xdr:cNvPr>
        <xdr:cNvSpPr txBox="1"/>
      </xdr:nvSpPr>
      <xdr:spPr>
        <a:xfrm>
          <a:off x="1474216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318" name="フローチャート: 判断 317">
          <a:extLst>
            <a:ext uri="{FF2B5EF4-FFF2-40B4-BE49-F238E27FC236}">
              <a16:creationId xmlns:a16="http://schemas.microsoft.com/office/drawing/2014/main" id="{C29F630C-8AC9-4B14-BBB4-05B8F917AB95}"/>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319" name="フローチャート: 判断 318">
          <a:extLst>
            <a:ext uri="{FF2B5EF4-FFF2-40B4-BE49-F238E27FC236}">
              <a16:creationId xmlns:a16="http://schemas.microsoft.com/office/drawing/2014/main" id="{AB8DF9C5-678A-4590-8EAE-820B91496E22}"/>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320" name="フローチャート: 判断 319">
          <a:extLst>
            <a:ext uri="{FF2B5EF4-FFF2-40B4-BE49-F238E27FC236}">
              <a16:creationId xmlns:a16="http://schemas.microsoft.com/office/drawing/2014/main" id="{23F92C5A-B8BF-46BA-8890-752E74BDE319}"/>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321" name="フローチャート: 判断 320">
          <a:extLst>
            <a:ext uri="{FF2B5EF4-FFF2-40B4-BE49-F238E27FC236}">
              <a16:creationId xmlns:a16="http://schemas.microsoft.com/office/drawing/2014/main" id="{F06F28BC-B096-4489-BD93-4263D1F15819}"/>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322" name="フローチャート: 判断 321">
          <a:extLst>
            <a:ext uri="{FF2B5EF4-FFF2-40B4-BE49-F238E27FC236}">
              <a16:creationId xmlns:a16="http://schemas.microsoft.com/office/drawing/2014/main" id="{54C3C5B6-2098-41D4-A962-D9C7A695625B}"/>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24A851F4-4391-4D84-9FE3-27642667607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D19D56A4-DA4C-444C-BC9F-3C9828824FE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DA353C5B-80F0-4D5D-8FAF-26F471040C2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46D02DFC-2DAC-401D-97CF-8CD4F3384D8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AE1006D1-76BD-45D3-A21C-B7F0D6123A6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141986</xdr:rowOff>
    </xdr:from>
    <xdr:to>
      <xdr:col>85</xdr:col>
      <xdr:colOff>177800</xdr:colOff>
      <xdr:row>42</xdr:row>
      <xdr:rowOff>72136</xdr:rowOff>
    </xdr:to>
    <xdr:sp macro="" textlink="">
      <xdr:nvSpPr>
        <xdr:cNvPr id="328" name="楕円 327">
          <a:extLst>
            <a:ext uri="{FF2B5EF4-FFF2-40B4-BE49-F238E27FC236}">
              <a16:creationId xmlns:a16="http://schemas.microsoft.com/office/drawing/2014/main" id="{3C9D1A21-A6AB-4444-ADBB-C4CA50DDC678}"/>
            </a:ext>
          </a:extLst>
        </xdr:cNvPr>
        <xdr:cNvSpPr/>
      </xdr:nvSpPr>
      <xdr:spPr>
        <a:xfrm>
          <a:off x="14649450" y="71695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56913</xdr:rowOff>
    </xdr:from>
    <xdr:ext cx="405111" cy="259045"/>
    <xdr:sp macro="" textlink="">
      <xdr:nvSpPr>
        <xdr:cNvPr id="329" name="【認定こども園・幼稚園・保育所】&#10;有形固定資産減価償却率該当値テキスト">
          <a:extLst>
            <a:ext uri="{FF2B5EF4-FFF2-40B4-BE49-F238E27FC236}">
              <a16:creationId xmlns:a16="http://schemas.microsoft.com/office/drawing/2014/main" id="{650896E7-76AD-491C-BD31-6CC7AA39CD64}"/>
            </a:ext>
          </a:extLst>
        </xdr:cNvPr>
        <xdr:cNvSpPr txBox="1"/>
      </xdr:nvSpPr>
      <xdr:spPr>
        <a:xfrm>
          <a:off x="14742160" y="709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109982</xdr:rowOff>
    </xdr:from>
    <xdr:to>
      <xdr:col>81</xdr:col>
      <xdr:colOff>101600</xdr:colOff>
      <xdr:row>42</xdr:row>
      <xdr:rowOff>40132</xdr:rowOff>
    </xdr:to>
    <xdr:sp macro="" textlink="">
      <xdr:nvSpPr>
        <xdr:cNvPr id="330" name="楕円 329">
          <a:extLst>
            <a:ext uri="{FF2B5EF4-FFF2-40B4-BE49-F238E27FC236}">
              <a16:creationId xmlns:a16="http://schemas.microsoft.com/office/drawing/2014/main" id="{E66B858E-CE57-4DF2-B09F-BCBA18DD0D71}"/>
            </a:ext>
          </a:extLst>
        </xdr:cNvPr>
        <xdr:cNvSpPr/>
      </xdr:nvSpPr>
      <xdr:spPr>
        <a:xfrm>
          <a:off x="13887450" y="71375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160782</xdr:rowOff>
    </xdr:from>
    <xdr:to>
      <xdr:col>85</xdr:col>
      <xdr:colOff>127000</xdr:colOff>
      <xdr:row>42</xdr:row>
      <xdr:rowOff>21336</xdr:rowOff>
    </xdr:to>
    <xdr:cxnSp macro="">
      <xdr:nvCxnSpPr>
        <xdr:cNvPr id="331" name="直線コネクタ 330">
          <a:extLst>
            <a:ext uri="{FF2B5EF4-FFF2-40B4-BE49-F238E27FC236}">
              <a16:creationId xmlns:a16="http://schemas.microsoft.com/office/drawing/2014/main" id="{03478B48-7548-4497-AD75-8210FD6E18A2}"/>
            </a:ext>
          </a:extLst>
        </xdr:cNvPr>
        <xdr:cNvCxnSpPr/>
      </xdr:nvCxnSpPr>
      <xdr:spPr>
        <a:xfrm>
          <a:off x="13942060" y="7192137"/>
          <a:ext cx="762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18542</xdr:rowOff>
    </xdr:from>
    <xdr:to>
      <xdr:col>76</xdr:col>
      <xdr:colOff>165100</xdr:colOff>
      <xdr:row>42</xdr:row>
      <xdr:rowOff>120142</xdr:rowOff>
    </xdr:to>
    <xdr:sp macro="" textlink="">
      <xdr:nvSpPr>
        <xdr:cNvPr id="332" name="楕円 331">
          <a:extLst>
            <a:ext uri="{FF2B5EF4-FFF2-40B4-BE49-F238E27FC236}">
              <a16:creationId xmlns:a16="http://schemas.microsoft.com/office/drawing/2014/main" id="{6A8A3BFC-1C8B-4EC4-A3F5-EC2CFA6FAE17}"/>
            </a:ext>
          </a:extLst>
        </xdr:cNvPr>
        <xdr:cNvSpPr/>
      </xdr:nvSpPr>
      <xdr:spPr>
        <a:xfrm>
          <a:off x="13089890" y="72232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160782</xdr:rowOff>
    </xdr:from>
    <xdr:to>
      <xdr:col>81</xdr:col>
      <xdr:colOff>50800</xdr:colOff>
      <xdr:row>42</xdr:row>
      <xdr:rowOff>69342</xdr:rowOff>
    </xdr:to>
    <xdr:cxnSp macro="">
      <xdr:nvCxnSpPr>
        <xdr:cNvPr id="333" name="直線コネクタ 332">
          <a:extLst>
            <a:ext uri="{FF2B5EF4-FFF2-40B4-BE49-F238E27FC236}">
              <a16:creationId xmlns:a16="http://schemas.microsoft.com/office/drawing/2014/main" id="{CB6366DE-AB85-42C6-A979-2C2EBF41DE5A}"/>
            </a:ext>
          </a:extLst>
        </xdr:cNvPr>
        <xdr:cNvCxnSpPr/>
      </xdr:nvCxnSpPr>
      <xdr:spPr>
        <a:xfrm flipV="1">
          <a:off x="13144500" y="7192137"/>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18542</xdr:rowOff>
    </xdr:from>
    <xdr:to>
      <xdr:col>72</xdr:col>
      <xdr:colOff>38100</xdr:colOff>
      <xdr:row>42</xdr:row>
      <xdr:rowOff>120142</xdr:rowOff>
    </xdr:to>
    <xdr:sp macro="" textlink="">
      <xdr:nvSpPr>
        <xdr:cNvPr id="334" name="楕円 333">
          <a:extLst>
            <a:ext uri="{FF2B5EF4-FFF2-40B4-BE49-F238E27FC236}">
              <a16:creationId xmlns:a16="http://schemas.microsoft.com/office/drawing/2014/main" id="{B2BCCD09-2251-41FD-918F-5B2E8E590651}"/>
            </a:ext>
          </a:extLst>
        </xdr:cNvPr>
        <xdr:cNvSpPr/>
      </xdr:nvSpPr>
      <xdr:spPr>
        <a:xfrm>
          <a:off x="12303760" y="72232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69342</xdr:rowOff>
    </xdr:from>
    <xdr:to>
      <xdr:col>76</xdr:col>
      <xdr:colOff>114300</xdr:colOff>
      <xdr:row>42</xdr:row>
      <xdr:rowOff>69342</xdr:rowOff>
    </xdr:to>
    <xdr:cxnSp macro="">
      <xdr:nvCxnSpPr>
        <xdr:cNvPr id="335" name="直線コネクタ 334">
          <a:extLst>
            <a:ext uri="{FF2B5EF4-FFF2-40B4-BE49-F238E27FC236}">
              <a16:creationId xmlns:a16="http://schemas.microsoft.com/office/drawing/2014/main" id="{FF667C66-309E-4CD6-B714-A3AA8D622B5D}"/>
            </a:ext>
          </a:extLst>
        </xdr:cNvPr>
        <xdr:cNvCxnSpPr/>
      </xdr:nvCxnSpPr>
      <xdr:spPr>
        <a:xfrm>
          <a:off x="12346940" y="726833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2540</xdr:rowOff>
    </xdr:from>
    <xdr:to>
      <xdr:col>67</xdr:col>
      <xdr:colOff>101600</xdr:colOff>
      <xdr:row>42</xdr:row>
      <xdr:rowOff>104140</xdr:rowOff>
    </xdr:to>
    <xdr:sp macro="" textlink="">
      <xdr:nvSpPr>
        <xdr:cNvPr id="336" name="楕円 335">
          <a:extLst>
            <a:ext uri="{FF2B5EF4-FFF2-40B4-BE49-F238E27FC236}">
              <a16:creationId xmlns:a16="http://schemas.microsoft.com/office/drawing/2014/main" id="{0145714A-C918-47D5-BD5D-BB47A1C7DB11}"/>
            </a:ext>
          </a:extLst>
        </xdr:cNvPr>
        <xdr:cNvSpPr/>
      </xdr:nvSpPr>
      <xdr:spPr>
        <a:xfrm>
          <a:off x="11487150" y="72034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53340</xdr:rowOff>
    </xdr:from>
    <xdr:to>
      <xdr:col>71</xdr:col>
      <xdr:colOff>177800</xdr:colOff>
      <xdr:row>42</xdr:row>
      <xdr:rowOff>69342</xdr:rowOff>
    </xdr:to>
    <xdr:cxnSp macro="">
      <xdr:nvCxnSpPr>
        <xdr:cNvPr id="337" name="直線コネクタ 336">
          <a:extLst>
            <a:ext uri="{FF2B5EF4-FFF2-40B4-BE49-F238E27FC236}">
              <a16:creationId xmlns:a16="http://schemas.microsoft.com/office/drawing/2014/main" id="{73D40814-8A69-445D-9B58-8F98EF924319}"/>
            </a:ext>
          </a:extLst>
        </xdr:cNvPr>
        <xdr:cNvCxnSpPr/>
      </xdr:nvCxnSpPr>
      <xdr:spPr>
        <a:xfrm>
          <a:off x="11541760" y="7258050"/>
          <a:ext cx="80518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338" name="n_1aveValue【認定こども園・幼稚園・保育所】&#10;有形固定資産減価償却率">
          <a:extLst>
            <a:ext uri="{FF2B5EF4-FFF2-40B4-BE49-F238E27FC236}">
              <a16:creationId xmlns:a16="http://schemas.microsoft.com/office/drawing/2014/main" id="{D224BC66-FDBD-4C2E-96C8-3796B2CCCDA0}"/>
            </a:ext>
          </a:extLst>
        </xdr:cNvPr>
        <xdr:cNvSpPr txBox="1"/>
      </xdr:nvSpPr>
      <xdr:spPr>
        <a:xfrm>
          <a:off x="13738234" y="637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339" name="n_2aveValue【認定こども園・幼稚園・保育所】&#10;有形固定資産減価償却率">
          <a:extLst>
            <a:ext uri="{FF2B5EF4-FFF2-40B4-BE49-F238E27FC236}">
              <a16:creationId xmlns:a16="http://schemas.microsoft.com/office/drawing/2014/main" id="{3EEB2C45-D023-4935-ADC0-4798382A98CC}"/>
            </a:ext>
          </a:extLst>
        </xdr:cNvPr>
        <xdr:cNvSpPr txBox="1"/>
      </xdr:nvSpPr>
      <xdr:spPr>
        <a:xfrm>
          <a:off x="12957184" y="640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340" name="n_3aveValue【認定こども園・幼稚園・保育所】&#10;有形固定資産減価償却率">
          <a:extLst>
            <a:ext uri="{FF2B5EF4-FFF2-40B4-BE49-F238E27FC236}">
              <a16:creationId xmlns:a16="http://schemas.microsoft.com/office/drawing/2014/main" id="{5AC22CC1-8C68-4B1C-A68D-DCB204F85AA4}"/>
            </a:ext>
          </a:extLst>
        </xdr:cNvPr>
        <xdr:cNvSpPr txBox="1"/>
      </xdr:nvSpPr>
      <xdr:spPr>
        <a:xfrm>
          <a:off x="12171054" y="643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341" name="n_4aveValue【認定こども園・幼稚園・保育所】&#10;有形固定資産減価償却率">
          <a:extLst>
            <a:ext uri="{FF2B5EF4-FFF2-40B4-BE49-F238E27FC236}">
              <a16:creationId xmlns:a16="http://schemas.microsoft.com/office/drawing/2014/main" id="{3950BC87-F129-48BA-9CDF-152F1EADD415}"/>
            </a:ext>
          </a:extLst>
        </xdr:cNvPr>
        <xdr:cNvSpPr txBox="1"/>
      </xdr:nvSpPr>
      <xdr:spPr>
        <a:xfrm>
          <a:off x="11354444" y="64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31259</xdr:rowOff>
    </xdr:from>
    <xdr:ext cx="405111" cy="259045"/>
    <xdr:sp macro="" textlink="">
      <xdr:nvSpPr>
        <xdr:cNvPr id="342" name="n_1mainValue【認定こども園・幼稚園・保育所】&#10;有形固定資産減価償却率">
          <a:extLst>
            <a:ext uri="{FF2B5EF4-FFF2-40B4-BE49-F238E27FC236}">
              <a16:creationId xmlns:a16="http://schemas.microsoft.com/office/drawing/2014/main" id="{5D049828-4FEC-44A8-A844-BA8880E25175}"/>
            </a:ext>
          </a:extLst>
        </xdr:cNvPr>
        <xdr:cNvSpPr txBox="1"/>
      </xdr:nvSpPr>
      <xdr:spPr>
        <a:xfrm>
          <a:off x="13738234" y="723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111269</xdr:rowOff>
    </xdr:from>
    <xdr:ext cx="405111" cy="259045"/>
    <xdr:sp macro="" textlink="">
      <xdr:nvSpPr>
        <xdr:cNvPr id="343" name="n_2mainValue【認定こども園・幼稚園・保育所】&#10;有形固定資産減価償却率">
          <a:extLst>
            <a:ext uri="{FF2B5EF4-FFF2-40B4-BE49-F238E27FC236}">
              <a16:creationId xmlns:a16="http://schemas.microsoft.com/office/drawing/2014/main" id="{2948C526-F2B6-4782-8E90-6CCBAD7AE5C0}"/>
            </a:ext>
          </a:extLst>
        </xdr:cNvPr>
        <xdr:cNvSpPr txBox="1"/>
      </xdr:nvSpPr>
      <xdr:spPr>
        <a:xfrm>
          <a:off x="12957184" y="731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111269</xdr:rowOff>
    </xdr:from>
    <xdr:ext cx="405111" cy="259045"/>
    <xdr:sp macro="" textlink="">
      <xdr:nvSpPr>
        <xdr:cNvPr id="344" name="n_3mainValue【認定こども園・幼稚園・保育所】&#10;有形固定資産減価償却率">
          <a:extLst>
            <a:ext uri="{FF2B5EF4-FFF2-40B4-BE49-F238E27FC236}">
              <a16:creationId xmlns:a16="http://schemas.microsoft.com/office/drawing/2014/main" id="{32D51037-7D3F-4807-9110-45B74B38DAA3}"/>
            </a:ext>
          </a:extLst>
        </xdr:cNvPr>
        <xdr:cNvSpPr txBox="1"/>
      </xdr:nvSpPr>
      <xdr:spPr>
        <a:xfrm>
          <a:off x="12171054" y="731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95267</xdr:rowOff>
    </xdr:from>
    <xdr:ext cx="405111" cy="259045"/>
    <xdr:sp macro="" textlink="">
      <xdr:nvSpPr>
        <xdr:cNvPr id="345" name="n_4mainValue【認定こども園・幼稚園・保育所】&#10;有形固定資産減価償却率">
          <a:extLst>
            <a:ext uri="{FF2B5EF4-FFF2-40B4-BE49-F238E27FC236}">
              <a16:creationId xmlns:a16="http://schemas.microsoft.com/office/drawing/2014/main" id="{EF244BDA-00EA-4C25-8928-7F2C86C3396F}"/>
            </a:ext>
          </a:extLst>
        </xdr:cNvPr>
        <xdr:cNvSpPr txBox="1"/>
      </xdr:nvSpPr>
      <xdr:spPr>
        <a:xfrm>
          <a:off x="11354444"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D50EF471-AAB2-4C5D-9F7E-E374D2DCA48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004EB4D9-4ED5-405D-BAD1-802226540D2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1836ADB0-1014-4E88-953F-289F57392A2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EA41EF74-9324-43CB-B666-B5FD3E6441A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BE3D5D99-8403-41CC-983D-FD0B3310E8C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5C7B52CD-5F9B-4741-81CD-340986CDDF8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A03BEF05-7AB2-4E9E-9871-92D90AB9623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DEA9FC1C-F364-4EAD-8589-B042ECCF165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7973C82E-72B7-4350-BCB2-ACF8F61F8DF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A24DE6D9-C77F-463B-BCBA-08BE8E05A7E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a:extLst>
            <a:ext uri="{FF2B5EF4-FFF2-40B4-BE49-F238E27FC236}">
              <a16:creationId xmlns:a16="http://schemas.microsoft.com/office/drawing/2014/main" id="{3E819A93-7512-4242-B896-689BED283EF9}"/>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7" name="テキスト ボックス 356">
          <a:extLst>
            <a:ext uri="{FF2B5EF4-FFF2-40B4-BE49-F238E27FC236}">
              <a16:creationId xmlns:a16="http://schemas.microsoft.com/office/drawing/2014/main" id="{90FBAD9F-4414-478D-8B73-471BF2187004}"/>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a:extLst>
            <a:ext uri="{FF2B5EF4-FFF2-40B4-BE49-F238E27FC236}">
              <a16:creationId xmlns:a16="http://schemas.microsoft.com/office/drawing/2014/main" id="{CA05894B-0722-41C7-8575-17D66EBE1835}"/>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9" name="テキスト ボックス 358">
          <a:extLst>
            <a:ext uri="{FF2B5EF4-FFF2-40B4-BE49-F238E27FC236}">
              <a16:creationId xmlns:a16="http://schemas.microsoft.com/office/drawing/2014/main" id="{8ACF2BEC-3F00-43A9-BE2F-CDBE6FE2F1E1}"/>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a:extLst>
            <a:ext uri="{FF2B5EF4-FFF2-40B4-BE49-F238E27FC236}">
              <a16:creationId xmlns:a16="http://schemas.microsoft.com/office/drawing/2014/main" id="{38250C63-CDA0-48D6-B854-2FF0510E274B}"/>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1" name="テキスト ボックス 360">
          <a:extLst>
            <a:ext uri="{FF2B5EF4-FFF2-40B4-BE49-F238E27FC236}">
              <a16:creationId xmlns:a16="http://schemas.microsoft.com/office/drawing/2014/main" id="{F33A25E0-622B-4D76-A273-AA91E340BEB2}"/>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a:extLst>
            <a:ext uri="{FF2B5EF4-FFF2-40B4-BE49-F238E27FC236}">
              <a16:creationId xmlns:a16="http://schemas.microsoft.com/office/drawing/2014/main" id="{61510591-8F2E-4910-9B3E-2789C31A79C1}"/>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3" name="テキスト ボックス 362">
          <a:extLst>
            <a:ext uri="{FF2B5EF4-FFF2-40B4-BE49-F238E27FC236}">
              <a16:creationId xmlns:a16="http://schemas.microsoft.com/office/drawing/2014/main" id="{1AAD51DE-3D4A-405F-9C7D-05294F812EF1}"/>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875909A7-A5C0-45B7-A1DE-A95B10FB20E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939351F7-43BB-4568-9CFC-8FC18C7D2079}"/>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a:extLst>
            <a:ext uri="{FF2B5EF4-FFF2-40B4-BE49-F238E27FC236}">
              <a16:creationId xmlns:a16="http://schemas.microsoft.com/office/drawing/2014/main" id="{3E5B279C-372C-4E89-86E5-777E149192B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367" name="直線コネクタ 366">
          <a:extLst>
            <a:ext uri="{FF2B5EF4-FFF2-40B4-BE49-F238E27FC236}">
              <a16:creationId xmlns:a16="http://schemas.microsoft.com/office/drawing/2014/main" id="{4E770514-628C-4DDD-9276-8828270B7AB3}"/>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368" name="【認定こども園・幼稚園・保育所】&#10;一人当たり面積最小値テキスト">
          <a:extLst>
            <a:ext uri="{FF2B5EF4-FFF2-40B4-BE49-F238E27FC236}">
              <a16:creationId xmlns:a16="http://schemas.microsoft.com/office/drawing/2014/main" id="{041D9696-A224-4664-B30C-D26519783609}"/>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369" name="直線コネクタ 368">
          <a:extLst>
            <a:ext uri="{FF2B5EF4-FFF2-40B4-BE49-F238E27FC236}">
              <a16:creationId xmlns:a16="http://schemas.microsoft.com/office/drawing/2014/main" id="{A06A15E3-6356-4CA5-9F57-20DE822D52AF}"/>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370" name="【認定こども園・幼稚園・保育所】&#10;一人当たり面積最大値テキスト">
          <a:extLst>
            <a:ext uri="{FF2B5EF4-FFF2-40B4-BE49-F238E27FC236}">
              <a16:creationId xmlns:a16="http://schemas.microsoft.com/office/drawing/2014/main" id="{895A8073-22EE-4554-AFBA-DA660CA22E8D}"/>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371" name="直線コネクタ 370">
          <a:extLst>
            <a:ext uri="{FF2B5EF4-FFF2-40B4-BE49-F238E27FC236}">
              <a16:creationId xmlns:a16="http://schemas.microsoft.com/office/drawing/2014/main" id="{E0355D47-B6B3-486E-8149-7A34932BACAB}"/>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372" name="【認定こども園・幼稚園・保育所】&#10;一人当たり面積平均値テキスト">
          <a:extLst>
            <a:ext uri="{FF2B5EF4-FFF2-40B4-BE49-F238E27FC236}">
              <a16:creationId xmlns:a16="http://schemas.microsoft.com/office/drawing/2014/main" id="{AD13D1F0-3342-45E5-B8B5-66A87EB37077}"/>
            </a:ext>
          </a:extLst>
        </xdr:cNvPr>
        <xdr:cNvSpPr txBox="1"/>
      </xdr:nvSpPr>
      <xdr:spPr>
        <a:xfrm>
          <a:off x="19985990" y="680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373" name="フローチャート: 判断 372">
          <a:extLst>
            <a:ext uri="{FF2B5EF4-FFF2-40B4-BE49-F238E27FC236}">
              <a16:creationId xmlns:a16="http://schemas.microsoft.com/office/drawing/2014/main" id="{03A5F3DD-CABB-420C-A733-EE32ACF2C25A}"/>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374" name="フローチャート: 判断 373">
          <a:extLst>
            <a:ext uri="{FF2B5EF4-FFF2-40B4-BE49-F238E27FC236}">
              <a16:creationId xmlns:a16="http://schemas.microsoft.com/office/drawing/2014/main" id="{61A3B238-4C57-4FA3-AB3A-C8FB757549B3}"/>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375" name="フローチャート: 判断 374">
          <a:extLst>
            <a:ext uri="{FF2B5EF4-FFF2-40B4-BE49-F238E27FC236}">
              <a16:creationId xmlns:a16="http://schemas.microsoft.com/office/drawing/2014/main" id="{192807C9-436D-4FD1-9FB3-D158EA910D22}"/>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376" name="フローチャート: 判断 375">
          <a:extLst>
            <a:ext uri="{FF2B5EF4-FFF2-40B4-BE49-F238E27FC236}">
              <a16:creationId xmlns:a16="http://schemas.microsoft.com/office/drawing/2014/main" id="{1EA3E0F0-E210-4579-942C-398F12D05A07}"/>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377" name="フローチャート: 判断 376">
          <a:extLst>
            <a:ext uri="{FF2B5EF4-FFF2-40B4-BE49-F238E27FC236}">
              <a16:creationId xmlns:a16="http://schemas.microsoft.com/office/drawing/2014/main" id="{48BA735F-11FD-4A18-AAFB-805D50F6FC09}"/>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2E30B840-577A-48A6-966C-8BACEE0BD9D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678F56EF-6AC0-4BB2-BBC5-23C00089A4D2}"/>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D39BC77A-DC9B-438E-83E6-B3B5B30E640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AAFCB333-6F65-477E-812E-2253C31083A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FEF4DD66-5EC1-4677-81E0-27A717CAA83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383" name="楕円 382">
          <a:extLst>
            <a:ext uri="{FF2B5EF4-FFF2-40B4-BE49-F238E27FC236}">
              <a16:creationId xmlns:a16="http://schemas.microsoft.com/office/drawing/2014/main" id="{20303892-088A-45AB-BED3-7D2E7DB6CF68}"/>
            </a:ext>
          </a:extLst>
        </xdr:cNvPr>
        <xdr:cNvSpPr/>
      </xdr:nvSpPr>
      <xdr:spPr>
        <a:xfrm>
          <a:off x="19904710" y="67454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77995</xdr:rowOff>
    </xdr:from>
    <xdr:ext cx="469744" cy="259045"/>
    <xdr:sp macro="" textlink="">
      <xdr:nvSpPr>
        <xdr:cNvPr id="384" name="【認定こども園・幼稚園・保育所】&#10;一人当たり面積該当値テキスト">
          <a:extLst>
            <a:ext uri="{FF2B5EF4-FFF2-40B4-BE49-F238E27FC236}">
              <a16:creationId xmlns:a16="http://schemas.microsoft.com/office/drawing/2014/main" id="{5567F006-528F-4FCA-B535-34F639A68C34}"/>
            </a:ext>
          </a:extLst>
        </xdr:cNvPr>
        <xdr:cNvSpPr txBox="1"/>
      </xdr:nvSpPr>
      <xdr:spPr>
        <a:xfrm>
          <a:off x="1998599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385" name="楕円 384">
          <a:extLst>
            <a:ext uri="{FF2B5EF4-FFF2-40B4-BE49-F238E27FC236}">
              <a16:creationId xmlns:a16="http://schemas.microsoft.com/office/drawing/2014/main" id="{6693D207-98E2-46E5-A059-79F3A0210446}"/>
            </a:ext>
          </a:extLst>
        </xdr:cNvPr>
        <xdr:cNvSpPr/>
      </xdr:nvSpPr>
      <xdr:spPr>
        <a:xfrm>
          <a:off x="19161760" y="67424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110490</xdr:rowOff>
    </xdr:to>
    <xdr:cxnSp macro="">
      <xdr:nvCxnSpPr>
        <xdr:cNvPr id="386" name="直線コネクタ 385">
          <a:extLst>
            <a:ext uri="{FF2B5EF4-FFF2-40B4-BE49-F238E27FC236}">
              <a16:creationId xmlns:a16="http://schemas.microsoft.com/office/drawing/2014/main" id="{E0A17A5A-5D35-4B7B-A699-D24E4445D9E0}"/>
            </a:ext>
          </a:extLst>
        </xdr:cNvPr>
        <xdr:cNvCxnSpPr/>
      </xdr:nvCxnSpPr>
      <xdr:spPr>
        <a:xfrm flipV="1">
          <a:off x="19204940" y="6790563"/>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387" name="楕円 386">
          <a:extLst>
            <a:ext uri="{FF2B5EF4-FFF2-40B4-BE49-F238E27FC236}">
              <a16:creationId xmlns:a16="http://schemas.microsoft.com/office/drawing/2014/main" id="{D1D00269-A326-4440-BE74-BD7085987906}"/>
            </a:ext>
          </a:extLst>
        </xdr:cNvPr>
        <xdr:cNvSpPr/>
      </xdr:nvSpPr>
      <xdr:spPr>
        <a:xfrm>
          <a:off x="18345150" y="67424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110490</xdr:rowOff>
    </xdr:to>
    <xdr:cxnSp macro="">
      <xdr:nvCxnSpPr>
        <xdr:cNvPr id="388" name="直線コネクタ 387">
          <a:extLst>
            <a:ext uri="{FF2B5EF4-FFF2-40B4-BE49-F238E27FC236}">
              <a16:creationId xmlns:a16="http://schemas.microsoft.com/office/drawing/2014/main" id="{C5E9A680-AE73-4B79-A2A0-FD3FA51D55D5}"/>
            </a:ext>
          </a:extLst>
        </xdr:cNvPr>
        <xdr:cNvCxnSpPr/>
      </xdr:nvCxnSpPr>
      <xdr:spPr>
        <a:xfrm>
          <a:off x="18399760" y="67970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389" name="楕円 388">
          <a:extLst>
            <a:ext uri="{FF2B5EF4-FFF2-40B4-BE49-F238E27FC236}">
              <a16:creationId xmlns:a16="http://schemas.microsoft.com/office/drawing/2014/main" id="{E2F891C2-4589-456D-9F2B-B3BCBDA93680}"/>
            </a:ext>
          </a:extLst>
        </xdr:cNvPr>
        <xdr:cNvSpPr/>
      </xdr:nvSpPr>
      <xdr:spPr>
        <a:xfrm>
          <a:off x="17547590" y="675347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119634</xdr:rowOff>
    </xdr:to>
    <xdr:cxnSp macro="">
      <xdr:nvCxnSpPr>
        <xdr:cNvPr id="390" name="直線コネクタ 389">
          <a:extLst>
            <a:ext uri="{FF2B5EF4-FFF2-40B4-BE49-F238E27FC236}">
              <a16:creationId xmlns:a16="http://schemas.microsoft.com/office/drawing/2014/main" id="{34E42F14-9CC8-4559-9DAC-AB8A35C9ED7E}"/>
            </a:ext>
          </a:extLst>
        </xdr:cNvPr>
        <xdr:cNvCxnSpPr/>
      </xdr:nvCxnSpPr>
      <xdr:spPr>
        <a:xfrm flipV="1">
          <a:off x="17602200" y="6797040"/>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391" name="楕円 390">
          <a:extLst>
            <a:ext uri="{FF2B5EF4-FFF2-40B4-BE49-F238E27FC236}">
              <a16:creationId xmlns:a16="http://schemas.microsoft.com/office/drawing/2014/main" id="{35F8E796-AE1D-41B9-AD68-EEA2ADCDC908}"/>
            </a:ext>
          </a:extLst>
        </xdr:cNvPr>
        <xdr:cNvSpPr/>
      </xdr:nvSpPr>
      <xdr:spPr>
        <a:xfrm>
          <a:off x="16761460" y="67534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119634</xdr:rowOff>
    </xdr:to>
    <xdr:cxnSp macro="">
      <xdr:nvCxnSpPr>
        <xdr:cNvPr id="392" name="直線コネクタ 391">
          <a:extLst>
            <a:ext uri="{FF2B5EF4-FFF2-40B4-BE49-F238E27FC236}">
              <a16:creationId xmlns:a16="http://schemas.microsoft.com/office/drawing/2014/main" id="{0FA343EF-0D8E-47E3-BE55-B7B65E3DE9AD}"/>
            </a:ext>
          </a:extLst>
        </xdr:cNvPr>
        <xdr:cNvCxnSpPr/>
      </xdr:nvCxnSpPr>
      <xdr:spPr>
        <a:xfrm>
          <a:off x="16804640" y="680808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393" name="n_1aveValue【認定こども園・幼稚園・保育所】&#10;一人当たり面積">
          <a:extLst>
            <a:ext uri="{FF2B5EF4-FFF2-40B4-BE49-F238E27FC236}">
              <a16:creationId xmlns:a16="http://schemas.microsoft.com/office/drawing/2014/main" id="{B25AE22C-E0B4-4CFB-AE2A-B5086413FFA6}"/>
            </a:ext>
          </a:extLst>
        </xdr:cNvPr>
        <xdr:cNvSpPr txBox="1"/>
      </xdr:nvSpPr>
      <xdr:spPr>
        <a:xfrm>
          <a:off x="18982132"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394" name="n_2aveValue【認定こども園・幼稚園・保育所】&#10;一人当たり面積">
          <a:extLst>
            <a:ext uri="{FF2B5EF4-FFF2-40B4-BE49-F238E27FC236}">
              <a16:creationId xmlns:a16="http://schemas.microsoft.com/office/drawing/2014/main" id="{9A0F3EA8-10AA-46A6-B56F-C4BBECBEC469}"/>
            </a:ext>
          </a:extLst>
        </xdr:cNvPr>
        <xdr:cNvSpPr txBox="1"/>
      </xdr:nvSpPr>
      <xdr:spPr>
        <a:xfrm>
          <a:off x="18182032" y="69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395" name="n_3aveValue【認定こども園・幼稚園・保育所】&#10;一人当たり面積">
          <a:extLst>
            <a:ext uri="{FF2B5EF4-FFF2-40B4-BE49-F238E27FC236}">
              <a16:creationId xmlns:a16="http://schemas.microsoft.com/office/drawing/2014/main" id="{7DD51856-9C30-4A60-9C9F-79FF0FCA11D9}"/>
            </a:ext>
          </a:extLst>
        </xdr:cNvPr>
        <xdr:cNvSpPr txBox="1"/>
      </xdr:nvSpPr>
      <xdr:spPr>
        <a:xfrm>
          <a:off x="17384472" y="69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396" name="n_4aveValue【認定こども園・幼稚園・保育所】&#10;一人当たり面積">
          <a:extLst>
            <a:ext uri="{FF2B5EF4-FFF2-40B4-BE49-F238E27FC236}">
              <a16:creationId xmlns:a16="http://schemas.microsoft.com/office/drawing/2014/main" id="{1E4C426F-13F9-40CE-BEEA-CBC7ADC7C3B2}"/>
            </a:ext>
          </a:extLst>
        </xdr:cNvPr>
        <xdr:cNvSpPr txBox="1"/>
      </xdr:nvSpPr>
      <xdr:spPr>
        <a:xfrm>
          <a:off x="1658881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6367</xdr:rowOff>
    </xdr:from>
    <xdr:ext cx="469744" cy="259045"/>
    <xdr:sp macro="" textlink="">
      <xdr:nvSpPr>
        <xdr:cNvPr id="397" name="n_1mainValue【認定こども園・幼稚園・保育所】&#10;一人当たり面積">
          <a:extLst>
            <a:ext uri="{FF2B5EF4-FFF2-40B4-BE49-F238E27FC236}">
              <a16:creationId xmlns:a16="http://schemas.microsoft.com/office/drawing/2014/main" id="{540921BB-8DA5-40D5-A894-2BA84D05F273}"/>
            </a:ext>
          </a:extLst>
        </xdr:cNvPr>
        <xdr:cNvSpPr txBox="1"/>
      </xdr:nvSpPr>
      <xdr:spPr>
        <a:xfrm>
          <a:off x="18982132"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398" name="n_2mainValue【認定こども園・幼稚園・保育所】&#10;一人当たり面積">
          <a:extLst>
            <a:ext uri="{FF2B5EF4-FFF2-40B4-BE49-F238E27FC236}">
              <a16:creationId xmlns:a16="http://schemas.microsoft.com/office/drawing/2014/main" id="{E36F01C6-FB6F-4C3F-AAE8-3E9E9329BDA0}"/>
            </a:ext>
          </a:extLst>
        </xdr:cNvPr>
        <xdr:cNvSpPr txBox="1"/>
      </xdr:nvSpPr>
      <xdr:spPr>
        <a:xfrm>
          <a:off x="18182032"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399" name="n_3mainValue【認定こども園・幼稚園・保育所】&#10;一人当たり面積">
          <a:extLst>
            <a:ext uri="{FF2B5EF4-FFF2-40B4-BE49-F238E27FC236}">
              <a16:creationId xmlns:a16="http://schemas.microsoft.com/office/drawing/2014/main" id="{56BBB0BF-397B-410A-8CBD-89A08DD19638}"/>
            </a:ext>
          </a:extLst>
        </xdr:cNvPr>
        <xdr:cNvSpPr txBox="1"/>
      </xdr:nvSpPr>
      <xdr:spPr>
        <a:xfrm>
          <a:off x="17384472" y="65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15511</xdr:rowOff>
    </xdr:from>
    <xdr:ext cx="469744" cy="259045"/>
    <xdr:sp macro="" textlink="">
      <xdr:nvSpPr>
        <xdr:cNvPr id="400" name="n_4mainValue【認定こども園・幼稚園・保育所】&#10;一人当たり面積">
          <a:extLst>
            <a:ext uri="{FF2B5EF4-FFF2-40B4-BE49-F238E27FC236}">
              <a16:creationId xmlns:a16="http://schemas.microsoft.com/office/drawing/2014/main" id="{E36C7925-8974-4E03-B993-783E69E67EC2}"/>
            </a:ext>
          </a:extLst>
        </xdr:cNvPr>
        <xdr:cNvSpPr txBox="1"/>
      </xdr:nvSpPr>
      <xdr:spPr>
        <a:xfrm>
          <a:off x="16588817" y="65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55971F0E-465E-4F99-80D1-B7E0A43AFD6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5C6D3D28-E944-45E3-9FDE-A269F95DC9B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E3E4F922-FDB7-4DCE-981C-1DFE2A136F0A}"/>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F7D798DF-6D78-43F6-957A-EFDFEBE9FE6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32796B55-BA30-4A71-B16D-7D4A40B9382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003CFBC3-F7AC-493D-B0F0-D502BE517DB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BF8FCA7B-FC98-444C-B6F1-A3A09F06B00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579DA49C-3E30-494D-A3E4-28BF762E499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527F33EB-0D18-40E0-BEE2-2EAE182832B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18EC183D-8CA3-47B0-AA1E-838773685A2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F8F0E686-991F-4255-A5FA-AFEB23A324E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2" name="直線コネクタ 411">
          <a:extLst>
            <a:ext uri="{FF2B5EF4-FFF2-40B4-BE49-F238E27FC236}">
              <a16:creationId xmlns:a16="http://schemas.microsoft.com/office/drawing/2014/main" id="{79CA4D28-9816-4E83-89DA-AEB0853B9838}"/>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3" name="テキスト ボックス 412">
          <a:extLst>
            <a:ext uri="{FF2B5EF4-FFF2-40B4-BE49-F238E27FC236}">
              <a16:creationId xmlns:a16="http://schemas.microsoft.com/office/drawing/2014/main" id="{BF36B68A-DF91-4C77-8658-0D92C5BCB19D}"/>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4" name="直線コネクタ 413">
          <a:extLst>
            <a:ext uri="{FF2B5EF4-FFF2-40B4-BE49-F238E27FC236}">
              <a16:creationId xmlns:a16="http://schemas.microsoft.com/office/drawing/2014/main" id="{EEB49D2F-CCBE-47E5-AC12-F68B33F9F76B}"/>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5" name="テキスト ボックス 414">
          <a:extLst>
            <a:ext uri="{FF2B5EF4-FFF2-40B4-BE49-F238E27FC236}">
              <a16:creationId xmlns:a16="http://schemas.microsoft.com/office/drawing/2014/main" id="{0CA8F134-CF05-48A2-B702-D6B992F0C55F}"/>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6" name="直線コネクタ 415">
          <a:extLst>
            <a:ext uri="{FF2B5EF4-FFF2-40B4-BE49-F238E27FC236}">
              <a16:creationId xmlns:a16="http://schemas.microsoft.com/office/drawing/2014/main" id="{EBE49F38-0936-4064-A224-056A69B14548}"/>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7" name="テキスト ボックス 416">
          <a:extLst>
            <a:ext uri="{FF2B5EF4-FFF2-40B4-BE49-F238E27FC236}">
              <a16:creationId xmlns:a16="http://schemas.microsoft.com/office/drawing/2014/main" id="{93E99849-E45F-4CF6-92D2-613C60E2921F}"/>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8" name="直線コネクタ 417">
          <a:extLst>
            <a:ext uri="{FF2B5EF4-FFF2-40B4-BE49-F238E27FC236}">
              <a16:creationId xmlns:a16="http://schemas.microsoft.com/office/drawing/2014/main" id="{2047982E-4A67-4612-8E6F-F5E2EF933A3B}"/>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9" name="テキスト ボックス 418">
          <a:extLst>
            <a:ext uri="{FF2B5EF4-FFF2-40B4-BE49-F238E27FC236}">
              <a16:creationId xmlns:a16="http://schemas.microsoft.com/office/drawing/2014/main" id="{D87EE018-AA9C-4AAF-B61C-1CE8C3E3BE08}"/>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86B7EA42-1E0A-40E4-8C99-FD7F4C5F72E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a:extLst>
            <a:ext uri="{FF2B5EF4-FFF2-40B4-BE49-F238E27FC236}">
              <a16:creationId xmlns:a16="http://schemas.microsoft.com/office/drawing/2014/main" id="{27E63237-B713-45F4-9900-2C99C1A4852C}"/>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a:extLst>
            <a:ext uri="{FF2B5EF4-FFF2-40B4-BE49-F238E27FC236}">
              <a16:creationId xmlns:a16="http://schemas.microsoft.com/office/drawing/2014/main" id="{9E943494-2FBE-4F97-B028-369527B1C2F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423" name="直線コネクタ 422">
          <a:extLst>
            <a:ext uri="{FF2B5EF4-FFF2-40B4-BE49-F238E27FC236}">
              <a16:creationId xmlns:a16="http://schemas.microsoft.com/office/drawing/2014/main" id="{AAABCF2F-F653-42B4-B62D-467F92ECFBF5}"/>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24" name="【学校施設】&#10;有形固定資産減価償却率最小値テキスト">
          <a:extLst>
            <a:ext uri="{FF2B5EF4-FFF2-40B4-BE49-F238E27FC236}">
              <a16:creationId xmlns:a16="http://schemas.microsoft.com/office/drawing/2014/main" id="{C9E259E3-E938-4F3F-A4F4-766E2F84DE18}"/>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25" name="直線コネクタ 424">
          <a:extLst>
            <a:ext uri="{FF2B5EF4-FFF2-40B4-BE49-F238E27FC236}">
              <a16:creationId xmlns:a16="http://schemas.microsoft.com/office/drawing/2014/main" id="{DBDCE56A-F278-4AA3-BD56-6E357F4527AD}"/>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426" name="【学校施設】&#10;有形固定資産減価償却率最大値テキスト">
          <a:extLst>
            <a:ext uri="{FF2B5EF4-FFF2-40B4-BE49-F238E27FC236}">
              <a16:creationId xmlns:a16="http://schemas.microsoft.com/office/drawing/2014/main" id="{45D8386A-3BFF-4946-922E-D11C4D94A9F5}"/>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427" name="直線コネクタ 426">
          <a:extLst>
            <a:ext uri="{FF2B5EF4-FFF2-40B4-BE49-F238E27FC236}">
              <a16:creationId xmlns:a16="http://schemas.microsoft.com/office/drawing/2014/main" id="{F8EDD4EA-69B1-4073-8AE7-3235C0D6809E}"/>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428" name="【学校施設】&#10;有形固定資産減価償却率平均値テキスト">
          <a:extLst>
            <a:ext uri="{FF2B5EF4-FFF2-40B4-BE49-F238E27FC236}">
              <a16:creationId xmlns:a16="http://schemas.microsoft.com/office/drawing/2014/main" id="{374A890E-190C-4176-97BA-248D0CA3D7BC}"/>
            </a:ext>
          </a:extLst>
        </xdr:cNvPr>
        <xdr:cNvSpPr txBox="1"/>
      </xdr:nvSpPr>
      <xdr:spPr>
        <a:xfrm>
          <a:off x="14742160" y="1013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429" name="フローチャート: 判断 428">
          <a:extLst>
            <a:ext uri="{FF2B5EF4-FFF2-40B4-BE49-F238E27FC236}">
              <a16:creationId xmlns:a16="http://schemas.microsoft.com/office/drawing/2014/main" id="{AED64E04-6C69-4AE4-A1F7-7B8462050A3D}"/>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430" name="フローチャート: 判断 429">
          <a:extLst>
            <a:ext uri="{FF2B5EF4-FFF2-40B4-BE49-F238E27FC236}">
              <a16:creationId xmlns:a16="http://schemas.microsoft.com/office/drawing/2014/main" id="{B3CAD953-1EBE-4EE7-BFA9-3BC7551C4AA6}"/>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431" name="フローチャート: 判断 430">
          <a:extLst>
            <a:ext uri="{FF2B5EF4-FFF2-40B4-BE49-F238E27FC236}">
              <a16:creationId xmlns:a16="http://schemas.microsoft.com/office/drawing/2014/main" id="{B806A90F-FCFD-42D8-BD7A-E0609D15050D}"/>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432" name="フローチャート: 判断 431">
          <a:extLst>
            <a:ext uri="{FF2B5EF4-FFF2-40B4-BE49-F238E27FC236}">
              <a16:creationId xmlns:a16="http://schemas.microsoft.com/office/drawing/2014/main" id="{0DE15814-800B-4737-9ECE-825D797251ED}"/>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433" name="フローチャート: 判断 432">
          <a:extLst>
            <a:ext uri="{FF2B5EF4-FFF2-40B4-BE49-F238E27FC236}">
              <a16:creationId xmlns:a16="http://schemas.microsoft.com/office/drawing/2014/main" id="{DCB57859-133F-463D-BE62-7C4D27E6931E}"/>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EA5746FD-0829-4936-877D-1E368033CCB8}"/>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C94CDBA2-25C6-4A22-AC88-66122BA0431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E583C6FD-CDD2-427E-90F4-97B137965FF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C3BEB6C7-1F14-4BC3-84B3-B8DEBCCBCD7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F8759C41-AFB8-4F57-BE94-6DAAA940EA5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9" name="楕円 438">
          <a:extLst>
            <a:ext uri="{FF2B5EF4-FFF2-40B4-BE49-F238E27FC236}">
              <a16:creationId xmlns:a16="http://schemas.microsoft.com/office/drawing/2014/main" id="{00E8A718-0BFA-4E3C-874C-3063A9FA8BDB}"/>
            </a:ext>
          </a:extLst>
        </xdr:cNvPr>
        <xdr:cNvSpPr/>
      </xdr:nvSpPr>
      <xdr:spPr>
        <a:xfrm>
          <a:off x="14649450" y="101238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440" name="【学校施設】&#10;有形固定資産減価償却率該当値テキスト">
          <a:extLst>
            <a:ext uri="{FF2B5EF4-FFF2-40B4-BE49-F238E27FC236}">
              <a16:creationId xmlns:a16="http://schemas.microsoft.com/office/drawing/2014/main" id="{2F6465A4-5EDF-4A7F-9AB6-EFB75070B2DB}"/>
            </a:ext>
          </a:extLst>
        </xdr:cNvPr>
        <xdr:cNvSpPr txBox="1"/>
      </xdr:nvSpPr>
      <xdr:spPr>
        <a:xfrm>
          <a:off x="1474216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129794</xdr:rowOff>
    </xdr:from>
    <xdr:to>
      <xdr:col>81</xdr:col>
      <xdr:colOff>101600</xdr:colOff>
      <xdr:row>59</xdr:row>
      <xdr:rowOff>59944</xdr:rowOff>
    </xdr:to>
    <xdr:sp macro="" textlink="">
      <xdr:nvSpPr>
        <xdr:cNvPr id="441" name="楕円 440">
          <a:extLst>
            <a:ext uri="{FF2B5EF4-FFF2-40B4-BE49-F238E27FC236}">
              <a16:creationId xmlns:a16="http://schemas.microsoft.com/office/drawing/2014/main" id="{A2D42FDA-1B44-46EB-A521-F0CFE4DDD111}"/>
            </a:ext>
          </a:extLst>
        </xdr:cNvPr>
        <xdr:cNvSpPr/>
      </xdr:nvSpPr>
      <xdr:spPr>
        <a:xfrm>
          <a:off x="13887450" y="1007770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xdr:rowOff>
    </xdr:from>
    <xdr:to>
      <xdr:col>85</xdr:col>
      <xdr:colOff>127000</xdr:colOff>
      <xdr:row>59</xdr:row>
      <xdr:rowOff>57150</xdr:rowOff>
    </xdr:to>
    <xdr:cxnSp macro="">
      <xdr:nvCxnSpPr>
        <xdr:cNvPr id="442" name="直線コネクタ 441">
          <a:extLst>
            <a:ext uri="{FF2B5EF4-FFF2-40B4-BE49-F238E27FC236}">
              <a16:creationId xmlns:a16="http://schemas.microsoft.com/office/drawing/2014/main" id="{A85A5586-9C68-4D53-A4BB-9B8BD28E1294}"/>
            </a:ext>
          </a:extLst>
        </xdr:cNvPr>
        <xdr:cNvCxnSpPr/>
      </xdr:nvCxnSpPr>
      <xdr:spPr>
        <a:xfrm>
          <a:off x="13942060" y="10126599"/>
          <a:ext cx="762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100076</xdr:rowOff>
    </xdr:from>
    <xdr:to>
      <xdr:col>76</xdr:col>
      <xdr:colOff>165100</xdr:colOff>
      <xdr:row>59</xdr:row>
      <xdr:rowOff>30226</xdr:rowOff>
    </xdr:to>
    <xdr:sp macro="" textlink="">
      <xdr:nvSpPr>
        <xdr:cNvPr id="443" name="楕円 442">
          <a:extLst>
            <a:ext uri="{FF2B5EF4-FFF2-40B4-BE49-F238E27FC236}">
              <a16:creationId xmlns:a16="http://schemas.microsoft.com/office/drawing/2014/main" id="{AF37DB0F-3ABD-4D6B-AEC3-ED1060CB33B0}"/>
            </a:ext>
          </a:extLst>
        </xdr:cNvPr>
        <xdr:cNvSpPr/>
      </xdr:nvSpPr>
      <xdr:spPr>
        <a:xfrm>
          <a:off x="13089890" y="100403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150876</xdr:rowOff>
    </xdr:from>
    <xdr:to>
      <xdr:col>81</xdr:col>
      <xdr:colOff>50800</xdr:colOff>
      <xdr:row>59</xdr:row>
      <xdr:rowOff>9144</xdr:rowOff>
    </xdr:to>
    <xdr:cxnSp macro="">
      <xdr:nvCxnSpPr>
        <xdr:cNvPr id="444" name="直線コネクタ 443">
          <a:extLst>
            <a:ext uri="{FF2B5EF4-FFF2-40B4-BE49-F238E27FC236}">
              <a16:creationId xmlns:a16="http://schemas.microsoft.com/office/drawing/2014/main" id="{09E4EE0E-2977-4BB0-8665-56D8DD23ECED}"/>
            </a:ext>
          </a:extLst>
        </xdr:cNvPr>
        <xdr:cNvCxnSpPr/>
      </xdr:nvCxnSpPr>
      <xdr:spPr>
        <a:xfrm>
          <a:off x="13144500" y="10094976"/>
          <a:ext cx="79756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47498</xdr:rowOff>
    </xdr:from>
    <xdr:to>
      <xdr:col>72</xdr:col>
      <xdr:colOff>38100</xdr:colOff>
      <xdr:row>58</xdr:row>
      <xdr:rowOff>149098</xdr:rowOff>
    </xdr:to>
    <xdr:sp macro="" textlink="">
      <xdr:nvSpPr>
        <xdr:cNvPr id="445" name="楕円 444">
          <a:extLst>
            <a:ext uri="{FF2B5EF4-FFF2-40B4-BE49-F238E27FC236}">
              <a16:creationId xmlns:a16="http://schemas.microsoft.com/office/drawing/2014/main" id="{CC98C718-4968-4671-8C81-82EBA137767B}"/>
            </a:ext>
          </a:extLst>
        </xdr:cNvPr>
        <xdr:cNvSpPr/>
      </xdr:nvSpPr>
      <xdr:spPr>
        <a:xfrm>
          <a:off x="12303760" y="99935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98298</xdr:rowOff>
    </xdr:from>
    <xdr:to>
      <xdr:col>76</xdr:col>
      <xdr:colOff>114300</xdr:colOff>
      <xdr:row>58</xdr:row>
      <xdr:rowOff>150876</xdr:rowOff>
    </xdr:to>
    <xdr:cxnSp macro="">
      <xdr:nvCxnSpPr>
        <xdr:cNvPr id="446" name="直線コネクタ 445">
          <a:extLst>
            <a:ext uri="{FF2B5EF4-FFF2-40B4-BE49-F238E27FC236}">
              <a16:creationId xmlns:a16="http://schemas.microsoft.com/office/drawing/2014/main" id="{45F6B96A-C8F1-44EC-BA48-54B4B82B9C34}"/>
            </a:ext>
          </a:extLst>
        </xdr:cNvPr>
        <xdr:cNvCxnSpPr/>
      </xdr:nvCxnSpPr>
      <xdr:spPr>
        <a:xfrm>
          <a:off x="12346940" y="10038588"/>
          <a:ext cx="79756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161798</xdr:rowOff>
    </xdr:from>
    <xdr:to>
      <xdr:col>67</xdr:col>
      <xdr:colOff>101600</xdr:colOff>
      <xdr:row>58</xdr:row>
      <xdr:rowOff>91948</xdr:rowOff>
    </xdr:to>
    <xdr:sp macro="" textlink="">
      <xdr:nvSpPr>
        <xdr:cNvPr id="447" name="楕円 446">
          <a:extLst>
            <a:ext uri="{FF2B5EF4-FFF2-40B4-BE49-F238E27FC236}">
              <a16:creationId xmlns:a16="http://schemas.microsoft.com/office/drawing/2014/main" id="{8CFA369F-7DF5-4A90-8C96-1338971B3F90}"/>
            </a:ext>
          </a:extLst>
        </xdr:cNvPr>
        <xdr:cNvSpPr/>
      </xdr:nvSpPr>
      <xdr:spPr>
        <a:xfrm>
          <a:off x="11487150" y="99363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41148</xdr:rowOff>
    </xdr:from>
    <xdr:to>
      <xdr:col>71</xdr:col>
      <xdr:colOff>177800</xdr:colOff>
      <xdr:row>58</xdr:row>
      <xdr:rowOff>98298</xdr:rowOff>
    </xdr:to>
    <xdr:cxnSp macro="">
      <xdr:nvCxnSpPr>
        <xdr:cNvPr id="448" name="直線コネクタ 447">
          <a:extLst>
            <a:ext uri="{FF2B5EF4-FFF2-40B4-BE49-F238E27FC236}">
              <a16:creationId xmlns:a16="http://schemas.microsoft.com/office/drawing/2014/main" id="{980C0F5A-4779-4F45-8094-654304768B2D}"/>
            </a:ext>
          </a:extLst>
        </xdr:cNvPr>
        <xdr:cNvCxnSpPr/>
      </xdr:nvCxnSpPr>
      <xdr:spPr>
        <a:xfrm>
          <a:off x="11541760" y="9985248"/>
          <a:ext cx="80518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449" name="n_1aveValue【学校施設】&#10;有形固定資産減価償却率">
          <a:extLst>
            <a:ext uri="{FF2B5EF4-FFF2-40B4-BE49-F238E27FC236}">
              <a16:creationId xmlns:a16="http://schemas.microsoft.com/office/drawing/2014/main" id="{94C22BF0-1123-4703-BF82-CE1E3C7FDBFA}"/>
            </a:ext>
          </a:extLst>
        </xdr:cNvPr>
        <xdr:cNvSpPr txBox="1"/>
      </xdr:nvSpPr>
      <xdr:spPr>
        <a:xfrm>
          <a:off x="13738234" y="102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450" name="n_2aveValue【学校施設】&#10;有形固定資産減価償却率">
          <a:extLst>
            <a:ext uri="{FF2B5EF4-FFF2-40B4-BE49-F238E27FC236}">
              <a16:creationId xmlns:a16="http://schemas.microsoft.com/office/drawing/2014/main" id="{52019DE7-D3FA-435B-8FC9-1099AFC413C7}"/>
            </a:ext>
          </a:extLst>
        </xdr:cNvPr>
        <xdr:cNvSpPr txBox="1"/>
      </xdr:nvSpPr>
      <xdr:spPr>
        <a:xfrm>
          <a:off x="12957184" y="102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451" name="n_3aveValue【学校施設】&#10;有形固定資産減価償却率">
          <a:extLst>
            <a:ext uri="{FF2B5EF4-FFF2-40B4-BE49-F238E27FC236}">
              <a16:creationId xmlns:a16="http://schemas.microsoft.com/office/drawing/2014/main" id="{E0273F89-A01F-4B7A-A079-F4C67D7F3125}"/>
            </a:ext>
          </a:extLst>
        </xdr:cNvPr>
        <xdr:cNvSpPr txBox="1"/>
      </xdr:nvSpPr>
      <xdr:spPr>
        <a:xfrm>
          <a:off x="1217105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452" name="n_4aveValue【学校施設】&#10;有形固定資産減価償却率">
          <a:extLst>
            <a:ext uri="{FF2B5EF4-FFF2-40B4-BE49-F238E27FC236}">
              <a16:creationId xmlns:a16="http://schemas.microsoft.com/office/drawing/2014/main" id="{220CDA46-2ABD-4BDD-9F7D-3D73F62DAA3D}"/>
            </a:ext>
          </a:extLst>
        </xdr:cNvPr>
        <xdr:cNvSpPr txBox="1"/>
      </xdr:nvSpPr>
      <xdr:spPr>
        <a:xfrm>
          <a:off x="11354444" y="102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76471</xdr:rowOff>
    </xdr:from>
    <xdr:ext cx="405111" cy="259045"/>
    <xdr:sp macro="" textlink="">
      <xdr:nvSpPr>
        <xdr:cNvPr id="453" name="n_1mainValue【学校施設】&#10;有形固定資産減価償却率">
          <a:extLst>
            <a:ext uri="{FF2B5EF4-FFF2-40B4-BE49-F238E27FC236}">
              <a16:creationId xmlns:a16="http://schemas.microsoft.com/office/drawing/2014/main" id="{249B3942-E04F-40A2-89F3-2A7B6F9B7285}"/>
            </a:ext>
          </a:extLst>
        </xdr:cNvPr>
        <xdr:cNvSpPr txBox="1"/>
      </xdr:nvSpPr>
      <xdr:spPr>
        <a:xfrm>
          <a:off x="1373823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46753</xdr:rowOff>
    </xdr:from>
    <xdr:ext cx="405111" cy="259045"/>
    <xdr:sp macro="" textlink="">
      <xdr:nvSpPr>
        <xdr:cNvPr id="454" name="n_2mainValue【学校施設】&#10;有形固定資産減価償却率">
          <a:extLst>
            <a:ext uri="{FF2B5EF4-FFF2-40B4-BE49-F238E27FC236}">
              <a16:creationId xmlns:a16="http://schemas.microsoft.com/office/drawing/2014/main" id="{9EDF89E1-2D99-4B97-845F-2B9021612AE3}"/>
            </a:ext>
          </a:extLst>
        </xdr:cNvPr>
        <xdr:cNvSpPr txBox="1"/>
      </xdr:nvSpPr>
      <xdr:spPr>
        <a:xfrm>
          <a:off x="12957184" y="982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165625</xdr:rowOff>
    </xdr:from>
    <xdr:ext cx="405111" cy="259045"/>
    <xdr:sp macro="" textlink="">
      <xdr:nvSpPr>
        <xdr:cNvPr id="455" name="n_3mainValue【学校施設】&#10;有形固定資産減価償却率">
          <a:extLst>
            <a:ext uri="{FF2B5EF4-FFF2-40B4-BE49-F238E27FC236}">
              <a16:creationId xmlns:a16="http://schemas.microsoft.com/office/drawing/2014/main" id="{7E62E4BE-2656-4F6E-B8E6-D9B7D90C226B}"/>
            </a:ext>
          </a:extLst>
        </xdr:cNvPr>
        <xdr:cNvSpPr txBox="1"/>
      </xdr:nvSpPr>
      <xdr:spPr>
        <a:xfrm>
          <a:off x="12171054" y="977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108475</xdr:rowOff>
    </xdr:from>
    <xdr:ext cx="405111" cy="259045"/>
    <xdr:sp macro="" textlink="">
      <xdr:nvSpPr>
        <xdr:cNvPr id="456" name="n_4mainValue【学校施設】&#10;有形固定資産減価償却率">
          <a:extLst>
            <a:ext uri="{FF2B5EF4-FFF2-40B4-BE49-F238E27FC236}">
              <a16:creationId xmlns:a16="http://schemas.microsoft.com/office/drawing/2014/main" id="{8AA14BAB-8CEC-43EA-A5B8-D6BF70AE82FE}"/>
            </a:ext>
          </a:extLst>
        </xdr:cNvPr>
        <xdr:cNvSpPr txBox="1"/>
      </xdr:nvSpPr>
      <xdr:spPr>
        <a:xfrm>
          <a:off x="11354444" y="970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a:extLst>
            <a:ext uri="{FF2B5EF4-FFF2-40B4-BE49-F238E27FC236}">
              <a16:creationId xmlns:a16="http://schemas.microsoft.com/office/drawing/2014/main" id="{5299E6F8-23C3-4C57-83D7-2D5E6547D33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a:extLst>
            <a:ext uri="{FF2B5EF4-FFF2-40B4-BE49-F238E27FC236}">
              <a16:creationId xmlns:a16="http://schemas.microsoft.com/office/drawing/2014/main" id="{62339312-72E4-4E62-BFA0-7654DBB328D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a:extLst>
            <a:ext uri="{FF2B5EF4-FFF2-40B4-BE49-F238E27FC236}">
              <a16:creationId xmlns:a16="http://schemas.microsoft.com/office/drawing/2014/main" id="{B24C6677-AC52-438C-A585-1ED2F577985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a:extLst>
            <a:ext uri="{FF2B5EF4-FFF2-40B4-BE49-F238E27FC236}">
              <a16:creationId xmlns:a16="http://schemas.microsoft.com/office/drawing/2014/main" id="{9E4DF92D-05CD-4F1C-8C07-81748D93DD8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a:extLst>
            <a:ext uri="{FF2B5EF4-FFF2-40B4-BE49-F238E27FC236}">
              <a16:creationId xmlns:a16="http://schemas.microsoft.com/office/drawing/2014/main" id="{24F4525A-15CB-4591-9E5C-6AB57B31CFB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a:extLst>
            <a:ext uri="{FF2B5EF4-FFF2-40B4-BE49-F238E27FC236}">
              <a16:creationId xmlns:a16="http://schemas.microsoft.com/office/drawing/2014/main" id="{DA9D0D44-2438-40B7-8252-50BFADF8DE7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a:extLst>
            <a:ext uri="{FF2B5EF4-FFF2-40B4-BE49-F238E27FC236}">
              <a16:creationId xmlns:a16="http://schemas.microsoft.com/office/drawing/2014/main" id="{CDDAF320-C845-4640-84BC-2BD85441BC9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a:extLst>
            <a:ext uri="{FF2B5EF4-FFF2-40B4-BE49-F238E27FC236}">
              <a16:creationId xmlns:a16="http://schemas.microsoft.com/office/drawing/2014/main" id="{2B76378B-69CE-473E-AAA7-E26A6C3BAA8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a:extLst>
            <a:ext uri="{FF2B5EF4-FFF2-40B4-BE49-F238E27FC236}">
              <a16:creationId xmlns:a16="http://schemas.microsoft.com/office/drawing/2014/main" id="{61A7C198-C5E7-4FB0-AAD3-F4C89EEA1B22}"/>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a:extLst>
            <a:ext uri="{FF2B5EF4-FFF2-40B4-BE49-F238E27FC236}">
              <a16:creationId xmlns:a16="http://schemas.microsoft.com/office/drawing/2014/main" id="{F6875F7E-9E00-4F9B-8FD5-29711269556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819A5F27-7181-400C-B406-994B1A00D455}"/>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8" name="直線コネクタ 467">
          <a:extLst>
            <a:ext uri="{FF2B5EF4-FFF2-40B4-BE49-F238E27FC236}">
              <a16:creationId xmlns:a16="http://schemas.microsoft.com/office/drawing/2014/main" id="{D3D0C311-3854-46B5-A6F3-D0E2FE1833B5}"/>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9" name="テキスト ボックス 468">
          <a:extLst>
            <a:ext uri="{FF2B5EF4-FFF2-40B4-BE49-F238E27FC236}">
              <a16:creationId xmlns:a16="http://schemas.microsoft.com/office/drawing/2014/main" id="{D6C105B4-3346-4419-AC63-F4A294FF5FC5}"/>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0" name="直線コネクタ 469">
          <a:extLst>
            <a:ext uri="{FF2B5EF4-FFF2-40B4-BE49-F238E27FC236}">
              <a16:creationId xmlns:a16="http://schemas.microsoft.com/office/drawing/2014/main" id="{7A782298-C0AD-4FBE-9195-0DF4ADA85C45}"/>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1" name="テキスト ボックス 470">
          <a:extLst>
            <a:ext uri="{FF2B5EF4-FFF2-40B4-BE49-F238E27FC236}">
              <a16:creationId xmlns:a16="http://schemas.microsoft.com/office/drawing/2014/main" id="{30E8AEE4-54F4-4E08-895D-1E4A435CE0AD}"/>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2" name="直線コネクタ 471">
          <a:extLst>
            <a:ext uri="{FF2B5EF4-FFF2-40B4-BE49-F238E27FC236}">
              <a16:creationId xmlns:a16="http://schemas.microsoft.com/office/drawing/2014/main" id="{9DDC528D-F67D-40C8-A00B-BD455FF12BE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3" name="テキスト ボックス 472">
          <a:extLst>
            <a:ext uri="{FF2B5EF4-FFF2-40B4-BE49-F238E27FC236}">
              <a16:creationId xmlns:a16="http://schemas.microsoft.com/office/drawing/2014/main" id="{9267D627-B6FA-413C-947A-4D52392B533F}"/>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4" name="直線コネクタ 473">
          <a:extLst>
            <a:ext uri="{FF2B5EF4-FFF2-40B4-BE49-F238E27FC236}">
              <a16:creationId xmlns:a16="http://schemas.microsoft.com/office/drawing/2014/main" id="{A9332F28-1C0E-420D-9895-CC94532BC55F}"/>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5" name="テキスト ボックス 474">
          <a:extLst>
            <a:ext uri="{FF2B5EF4-FFF2-40B4-BE49-F238E27FC236}">
              <a16:creationId xmlns:a16="http://schemas.microsoft.com/office/drawing/2014/main" id="{39442791-309D-4672-94E4-8F7820286868}"/>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6" name="直線コネクタ 475">
          <a:extLst>
            <a:ext uri="{FF2B5EF4-FFF2-40B4-BE49-F238E27FC236}">
              <a16:creationId xmlns:a16="http://schemas.microsoft.com/office/drawing/2014/main" id="{BEDBAEBC-39A3-44D2-A75E-0A7986678C83}"/>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7" name="テキスト ボックス 476">
          <a:extLst>
            <a:ext uri="{FF2B5EF4-FFF2-40B4-BE49-F238E27FC236}">
              <a16:creationId xmlns:a16="http://schemas.microsoft.com/office/drawing/2014/main" id="{B492F4F4-5904-4444-A3DE-1AA499B9834B}"/>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a16="http://schemas.microsoft.com/office/drawing/2014/main" id="{81A7B6B9-51E3-4FFA-8BBE-37CA9145231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a:extLst>
            <a:ext uri="{FF2B5EF4-FFF2-40B4-BE49-F238E27FC236}">
              <a16:creationId xmlns:a16="http://schemas.microsoft.com/office/drawing/2014/main" id="{018EE059-EF1D-40F9-A27F-AA0CC93810A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学校施設】&#10;一人当たり面積グラフ枠">
          <a:extLst>
            <a:ext uri="{FF2B5EF4-FFF2-40B4-BE49-F238E27FC236}">
              <a16:creationId xmlns:a16="http://schemas.microsoft.com/office/drawing/2014/main" id="{15543361-AAC1-48F5-98C6-44912012F2F8}"/>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481" name="直線コネクタ 480">
          <a:extLst>
            <a:ext uri="{FF2B5EF4-FFF2-40B4-BE49-F238E27FC236}">
              <a16:creationId xmlns:a16="http://schemas.microsoft.com/office/drawing/2014/main" id="{433072F2-97DD-49DE-9E2F-7470630D3A99}"/>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482" name="【学校施設】&#10;一人当たり面積最小値テキスト">
          <a:extLst>
            <a:ext uri="{FF2B5EF4-FFF2-40B4-BE49-F238E27FC236}">
              <a16:creationId xmlns:a16="http://schemas.microsoft.com/office/drawing/2014/main" id="{815778A1-AA6E-46AB-823E-2640E9D8E376}"/>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483" name="直線コネクタ 482">
          <a:extLst>
            <a:ext uri="{FF2B5EF4-FFF2-40B4-BE49-F238E27FC236}">
              <a16:creationId xmlns:a16="http://schemas.microsoft.com/office/drawing/2014/main" id="{7D42B227-3356-43EE-BD57-EDA2847DF41C}"/>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484" name="【学校施設】&#10;一人当たり面積最大値テキスト">
          <a:extLst>
            <a:ext uri="{FF2B5EF4-FFF2-40B4-BE49-F238E27FC236}">
              <a16:creationId xmlns:a16="http://schemas.microsoft.com/office/drawing/2014/main" id="{48FAF0D9-A1FD-4847-BB18-4EC735F4CF48}"/>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485" name="直線コネクタ 484">
          <a:extLst>
            <a:ext uri="{FF2B5EF4-FFF2-40B4-BE49-F238E27FC236}">
              <a16:creationId xmlns:a16="http://schemas.microsoft.com/office/drawing/2014/main" id="{3E5CE5B9-87E7-40F9-85A2-05A5364DE54F}"/>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486" name="【学校施設】&#10;一人当たり面積平均値テキスト">
          <a:extLst>
            <a:ext uri="{FF2B5EF4-FFF2-40B4-BE49-F238E27FC236}">
              <a16:creationId xmlns:a16="http://schemas.microsoft.com/office/drawing/2014/main" id="{A45D3186-A7B4-41A9-B8D5-CF936BE9E08A}"/>
            </a:ext>
          </a:extLst>
        </xdr:cNvPr>
        <xdr:cNvSpPr txBox="1"/>
      </xdr:nvSpPr>
      <xdr:spPr>
        <a:xfrm>
          <a:off x="19985990" y="10887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487" name="フローチャート: 判断 486">
          <a:extLst>
            <a:ext uri="{FF2B5EF4-FFF2-40B4-BE49-F238E27FC236}">
              <a16:creationId xmlns:a16="http://schemas.microsoft.com/office/drawing/2014/main" id="{356434C6-A3AA-4F21-9235-594B05C7A35F}"/>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488" name="フローチャート: 判断 487">
          <a:extLst>
            <a:ext uri="{FF2B5EF4-FFF2-40B4-BE49-F238E27FC236}">
              <a16:creationId xmlns:a16="http://schemas.microsoft.com/office/drawing/2014/main" id="{AB1D0D31-6FA1-446C-B3C9-90AC4B9D696E}"/>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489" name="フローチャート: 判断 488">
          <a:extLst>
            <a:ext uri="{FF2B5EF4-FFF2-40B4-BE49-F238E27FC236}">
              <a16:creationId xmlns:a16="http://schemas.microsoft.com/office/drawing/2014/main" id="{168AC5E6-2838-4D31-8431-BB8FBA2FD00F}"/>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490" name="フローチャート: 判断 489">
          <a:extLst>
            <a:ext uri="{FF2B5EF4-FFF2-40B4-BE49-F238E27FC236}">
              <a16:creationId xmlns:a16="http://schemas.microsoft.com/office/drawing/2014/main" id="{FABDBD6F-CFAF-4231-9AE4-0DBAC96FDAF7}"/>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491" name="フローチャート: 判断 490">
          <a:extLst>
            <a:ext uri="{FF2B5EF4-FFF2-40B4-BE49-F238E27FC236}">
              <a16:creationId xmlns:a16="http://schemas.microsoft.com/office/drawing/2014/main" id="{459D69BD-34CF-40DD-81E2-338F22D8F7DE}"/>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B125CD3E-3329-4AC9-AFC7-9E372561BB2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6278249-5CAF-43D7-855B-ED2A78CC786D}"/>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A80E70B5-4D26-4C4A-8F91-99A88925D0F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B0B27E86-83EF-4056-B701-6284BCA7C21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32526411-8AFB-4A0E-847F-E9BEBE76B22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91694</xdr:rowOff>
    </xdr:from>
    <xdr:to>
      <xdr:col>116</xdr:col>
      <xdr:colOff>114300</xdr:colOff>
      <xdr:row>64</xdr:row>
      <xdr:rowOff>21844</xdr:rowOff>
    </xdr:to>
    <xdr:sp macro="" textlink="">
      <xdr:nvSpPr>
        <xdr:cNvPr id="497" name="楕円 496">
          <a:extLst>
            <a:ext uri="{FF2B5EF4-FFF2-40B4-BE49-F238E27FC236}">
              <a16:creationId xmlns:a16="http://schemas.microsoft.com/office/drawing/2014/main" id="{872AFFE0-B25A-4338-8F68-5AEC05A48967}"/>
            </a:ext>
          </a:extLst>
        </xdr:cNvPr>
        <xdr:cNvSpPr/>
      </xdr:nvSpPr>
      <xdr:spPr>
        <a:xfrm>
          <a:off x="19904710" y="1089685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114571</xdr:rowOff>
    </xdr:from>
    <xdr:ext cx="469744" cy="259045"/>
    <xdr:sp macro="" textlink="">
      <xdr:nvSpPr>
        <xdr:cNvPr id="498" name="【学校施設】&#10;一人当たり面積該当値テキスト">
          <a:extLst>
            <a:ext uri="{FF2B5EF4-FFF2-40B4-BE49-F238E27FC236}">
              <a16:creationId xmlns:a16="http://schemas.microsoft.com/office/drawing/2014/main" id="{3EE4FC71-D1C8-449B-864B-183D6DB02CFD}"/>
            </a:ext>
          </a:extLst>
        </xdr:cNvPr>
        <xdr:cNvSpPr txBox="1"/>
      </xdr:nvSpPr>
      <xdr:spPr>
        <a:xfrm>
          <a:off x="19985990" y="1074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92837</xdr:rowOff>
    </xdr:from>
    <xdr:to>
      <xdr:col>112</xdr:col>
      <xdr:colOff>38100</xdr:colOff>
      <xdr:row>64</xdr:row>
      <xdr:rowOff>22987</xdr:rowOff>
    </xdr:to>
    <xdr:sp macro="" textlink="">
      <xdr:nvSpPr>
        <xdr:cNvPr id="499" name="楕円 498">
          <a:extLst>
            <a:ext uri="{FF2B5EF4-FFF2-40B4-BE49-F238E27FC236}">
              <a16:creationId xmlns:a16="http://schemas.microsoft.com/office/drawing/2014/main" id="{77413334-4E27-406E-9056-C38700091486}"/>
            </a:ext>
          </a:extLst>
        </xdr:cNvPr>
        <xdr:cNvSpPr/>
      </xdr:nvSpPr>
      <xdr:spPr>
        <a:xfrm>
          <a:off x="19161760" y="1089799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142494</xdr:rowOff>
    </xdr:from>
    <xdr:to>
      <xdr:col>116</xdr:col>
      <xdr:colOff>63500</xdr:colOff>
      <xdr:row>63</xdr:row>
      <xdr:rowOff>143637</xdr:rowOff>
    </xdr:to>
    <xdr:cxnSp macro="">
      <xdr:nvCxnSpPr>
        <xdr:cNvPr id="500" name="直線コネクタ 499">
          <a:extLst>
            <a:ext uri="{FF2B5EF4-FFF2-40B4-BE49-F238E27FC236}">
              <a16:creationId xmlns:a16="http://schemas.microsoft.com/office/drawing/2014/main" id="{06342A6C-FB44-4ADB-B5F3-9735BD813EBC}"/>
            </a:ext>
          </a:extLst>
        </xdr:cNvPr>
        <xdr:cNvCxnSpPr/>
      </xdr:nvCxnSpPr>
      <xdr:spPr>
        <a:xfrm flipV="1">
          <a:off x="19204940" y="10941939"/>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87503</xdr:rowOff>
    </xdr:from>
    <xdr:to>
      <xdr:col>107</xdr:col>
      <xdr:colOff>101600</xdr:colOff>
      <xdr:row>64</xdr:row>
      <xdr:rowOff>17653</xdr:rowOff>
    </xdr:to>
    <xdr:sp macro="" textlink="">
      <xdr:nvSpPr>
        <xdr:cNvPr id="501" name="楕円 500">
          <a:extLst>
            <a:ext uri="{FF2B5EF4-FFF2-40B4-BE49-F238E27FC236}">
              <a16:creationId xmlns:a16="http://schemas.microsoft.com/office/drawing/2014/main" id="{F3316DCC-F403-4254-B5EB-76D5CE385F24}"/>
            </a:ext>
          </a:extLst>
        </xdr:cNvPr>
        <xdr:cNvSpPr/>
      </xdr:nvSpPr>
      <xdr:spPr>
        <a:xfrm>
          <a:off x="18345150" y="108907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138303</xdr:rowOff>
    </xdr:from>
    <xdr:to>
      <xdr:col>111</xdr:col>
      <xdr:colOff>177800</xdr:colOff>
      <xdr:row>63</xdr:row>
      <xdr:rowOff>143637</xdr:rowOff>
    </xdr:to>
    <xdr:cxnSp macro="">
      <xdr:nvCxnSpPr>
        <xdr:cNvPr id="502" name="直線コネクタ 501">
          <a:extLst>
            <a:ext uri="{FF2B5EF4-FFF2-40B4-BE49-F238E27FC236}">
              <a16:creationId xmlns:a16="http://schemas.microsoft.com/office/drawing/2014/main" id="{F7369680-F6B8-4CD2-85E3-9CE315B2F009}"/>
            </a:ext>
          </a:extLst>
        </xdr:cNvPr>
        <xdr:cNvCxnSpPr/>
      </xdr:nvCxnSpPr>
      <xdr:spPr>
        <a:xfrm>
          <a:off x="18399760" y="10935843"/>
          <a:ext cx="80518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503" name="楕円 502">
          <a:extLst>
            <a:ext uri="{FF2B5EF4-FFF2-40B4-BE49-F238E27FC236}">
              <a16:creationId xmlns:a16="http://schemas.microsoft.com/office/drawing/2014/main" id="{4F5DF4A5-EE38-4BF1-AE1E-253E47E61D01}"/>
            </a:ext>
          </a:extLst>
        </xdr:cNvPr>
        <xdr:cNvSpPr/>
      </xdr:nvSpPr>
      <xdr:spPr>
        <a:xfrm>
          <a:off x="17547590" y="1089609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138303</xdr:rowOff>
    </xdr:from>
    <xdr:to>
      <xdr:col>107</xdr:col>
      <xdr:colOff>50800</xdr:colOff>
      <xdr:row>63</xdr:row>
      <xdr:rowOff>141732</xdr:rowOff>
    </xdr:to>
    <xdr:cxnSp macro="">
      <xdr:nvCxnSpPr>
        <xdr:cNvPr id="504" name="直線コネクタ 503">
          <a:extLst>
            <a:ext uri="{FF2B5EF4-FFF2-40B4-BE49-F238E27FC236}">
              <a16:creationId xmlns:a16="http://schemas.microsoft.com/office/drawing/2014/main" id="{D6604F76-1F2C-4710-83A9-9CAADCA6719F}"/>
            </a:ext>
          </a:extLst>
        </xdr:cNvPr>
        <xdr:cNvCxnSpPr/>
      </xdr:nvCxnSpPr>
      <xdr:spPr>
        <a:xfrm flipV="1">
          <a:off x="17602200" y="10935843"/>
          <a:ext cx="79756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91313</xdr:rowOff>
    </xdr:from>
    <xdr:to>
      <xdr:col>98</xdr:col>
      <xdr:colOff>38100</xdr:colOff>
      <xdr:row>64</xdr:row>
      <xdr:rowOff>21463</xdr:rowOff>
    </xdr:to>
    <xdr:sp macro="" textlink="">
      <xdr:nvSpPr>
        <xdr:cNvPr id="505" name="楕円 504">
          <a:extLst>
            <a:ext uri="{FF2B5EF4-FFF2-40B4-BE49-F238E27FC236}">
              <a16:creationId xmlns:a16="http://schemas.microsoft.com/office/drawing/2014/main" id="{FDF940B3-EFAA-4DD8-BCC8-BAEFFFA34B1C}"/>
            </a:ext>
          </a:extLst>
        </xdr:cNvPr>
        <xdr:cNvSpPr/>
      </xdr:nvSpPr>
      <xdr:spPr>
        <a:xfrm>
          <a:off x="16761460" y="1089647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141732</xdr:rowOff>
    </xdr:from>
    <xdr:to>
      <xdr:col>102</xdr:col>
      <xdr:colOff>114300</xdr:colOff>
      <xdr:row>63</xdr:row>
      <xdr:rowOff>142113</xdr:rowOff>
    </xdr:to>
    <xdr:cxnSp macro="">
      <xdr:nvCxnSpPr>
        <xdr:cNvPr id="506" name="直線コネクタ 505">
          <a:extLst>
            <a:ext uri="{FF2B5EF4-FFF2-40B4-BE49-F238E27FC236}">
              <a16:creationId xmlns:a16="http://schemas.microsoft.com/office/drawing/2014/main" id="{A5D9E96D-7488-4F94-8BC1-E8D8A9B34AC4}"/>
            </a:ext>
          </a:extLst>
        </xdr:cNvPr>
        <xdr:cNvCxnSpPr/>
      </xdr:nvCxnSpPr>
      <xdr:spPr>
        <a:xfrm flipV="1">
          <a:off x="16804640" y="10941177"/>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18686</xdr:rowOff>
    </xdr:from>
    <xdr:ext cx="469744" cy="259045"/>
    <xdr:sp macro="" textlink="">
      <xdr:nvSpPr>
        <xdr:cNvPr id="507" name="n_1aveValue【学校施設】&#10;一人当たり面積">
          <a:extLst>
            <a:ext uri="{FF2B5EF4-FFF2-40B4-BE49-F238E27FC236}">
              <a16:creationId xmlns:a16="http://schemas.microsoft.com/office/drawing/2014/main" id="{0E87DF7A-7AA5-4CD5-8EA6-075342785085}"/>
            </a:ext>
          </a:extLst>
        </xdr:cNvPr>
        <xdr:cNvSpPr txBox="1"/>
      </xdr:nvSpPr>
      <xdr:spPr>
        <a:xfrm>
          <a:off x="18982132" y="109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17924</xdr:rowOff>
    </xdr:from>
    <xdr:ext cx="469744" cy="259045"/>
    <xdr:sp macro="" textlink="">
      <xdr:nvSpPr>
        <xdr:cNvPr id="508" name="n_2aveValue【学校施設】&#10;一人当たり面積">
          <a:extLst>
            <a:ext uri="{FF2B5EF4-FFF2-40B4-BE49-F238E27FC236}">
              <a16:creationId xmlns:a16="http://schemas.microsoft.com/office/drawing/2014/main" id="{F4450EFD-F397-495B-AA30-00914C41FEEB}"/>
            </a:ext>
          </a:extLst>
        </xdr:cNvPr>
        <xdr:cNvSpPr txBox="1"/>
      </xdr:nvSpPr>
      <xdr:spPr>
        <a:xfrm>
          <a:off x="18182032" y="1099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509" name="n_3aveValue【学校施設】&#10;一人当たり面積">
          <a:extLst>
            <a:ext uri="{FF2B5EF4-FFF2-40B4-BE49-F238E27FC236}">
              <a16:creationId xmlns:a16="http://schemas.microsoft.com/office/drawing/2014/main" id="{A318330E-821F-4EC4-9845-514CB23774CD}"/>
            </a:ext>
          </a:extLst>
        </xdr:cNvPr>
        <xdr:cNvSpPr txBox="1"/>
      </xdr:nvSpPr>
      <xdr:spPr>
        <a:xfrm>
          <a:off x="17384472"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15638</xdr:rowOff>
    </xdr:from>
    <xdr:ext cx="469744" cy="259045"/>
    <xdr:sp macro="" textlink="">
      <xdr:nvSpPr>
        <xdr:cNvPr id="510" name="n_4aveValue【学校施設】&#10;一人当たり面積">
          <a:extLst>
            <a:ext uri="{FF2B5EF4-FFF2-40B4-BE49-F238E27FC236}">
              <a16:creationId xmlns:a16="http://schemas.microsoft.com/office/drawing/2014/main" id="{7D133408-F1AD-4FF4-90C8-C49FA7960A5A}"/>
            </a:ext>
          </a:extLst>
        </xdr:cNvPr>
        <xdr:cNvSpPr txBox="1"/>
      </xdr:nvSpPr>
      <xdr:spPr>
        <a:xfrm>
          <a:off x="16588817" y="1099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39514</xdr:rowOff>
    </xdr:from>
    <xdr:ext cx="469744" cy="259045"/>
    <xdr:sp macro="" textlink="">
      <xdr:nvSpPr>
        <xdr:cNvPr id="511" name="n_1mainValue【学校施設】&#10;一人当たり面積">
          <a:extLst>
            <a:ext uri="{FF2B5EF4-FFF2-40B4-BE49-F238E27FC236}">
              <a16:creationId xmlns:a16="http://schemas.microsoft.com/office/drawing/2014/main" id="{24041615-D05F-4080-9D52-75A2DE595A2A}"/>
            </a:ext>
          </a:extLst>
        </xdr:cNvPr>
        <xdr:cNvSpPr txBox="1"/>
      </xdr:nvSpPr>
      <xdr:spPr>
        <a:xfrm>
          <a:off x="18982132" y="1066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34180</xdr:rowOff>
    </xdr:from>
    <xdr:ext cx="469744" cy="259045"/>
    <xdr:sp macro="" textlink="">
      <xdr:nvSpPr>
        <xdr:cNvPr id="512" name="n_2mainValue【学校施設】&#10;一人当たり面積">
          <a:extLst>
            <a:ext uri="{FF2B5EF4-FFF2-40B4-BE49-F238E27FC236}">
              <a16:creationId xmlns:a16="http://schemas.microsoft.com/office/drawing/2014/main" id="{B4ECFB75-92C5-41B4-99E5-C3DE167F1944}"/>
            </a:ext>
          </a:extLst>
        </xdr:cNvPr>
        <xdr:cNvSpPr txBox="1"/>
      </xdr:nvSpPr>
      <xdr:spPr>
        <a:xfrm>
          <a:off x="18182032" y="1066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12209</xdr:rowOff>
    </xdr:from>
    <xdr:ext cx="469744" cy="259045"/>
    <xdr:sp macro="" textlink="">
      <xdr:nvSpPr>
        <xdr:cNvPr id="513" name="n_3mainValue【学校施設】&#10;一人当たり面積">
          <a:extLst>
            <a:ext uri="{FF2B5EF4-FFF2-40B4-BE49-F238E27FC236}">
              <a16:creationId xmlns:a16="http://schemas.microsoft.com/office/drawing/2014/main" id="{36D31AAB-A2AF-4B8F-B59E-6B60C88BC6C6}"/>
            </a:ext>
          </a:extLst>
        </xdr:cNvPr>
        <xdr:cNvSpPr txBox="1"/>
      </xdr:nvSpPr>
      <xdr:spPr>
        <a:xfrm>
          <a:off x="17384472"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37990</xdr:rowOff>
    </xdr:from>
    <xdr:ext cx="469744" cy="259045"/>
    <xdr:sp macro="" textlink="">
      <xdr:nvSpPr>
        <xdr:cNvPr id="514" name="n_4mainValue【学校施設】&#10;一人当たり面積">
          <a:extLst>
            <a:ext uri="{FF2B5EF4-FFF2-40B4-BE49-F238E27FC236}">
              <a16:creationId xmlns:a16="http://schemas.microsoft.com/office/drawing/2014/main" id="{EA919CC2-4802-4A53-B996-C96F95F26CF8}"/>
            </a:ext>
          </a:extLst>
        </xdr:cNvPr>
        <xdr:cNvSpPr txBox="1"/>
      </xdr:nvSpPr>
      <xdr:spPr>
        <a:xfrm>
          <a:off x="16588817" y="106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1675180B-50AF-44AD-955D-976DC236C81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5F70B4D0-8FE6-4D3F-A011-FDF680D5330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141CD60E-C23A-467D-B7F5-68CDB3F1204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092096ED-BB55-4CA9-A81C-D2D8DADD228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AE79E2BB-62DD-499A-B1DD-6E48341844F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0EFE0E22-EB8E-49F5-90E9-63FFF1172FE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514FC5B0-1E93-4F3C-AE9E-CA5C5FD3C31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FAF53C42-4F01-4A76-B02A-CB258456670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AF62EDDB-87E2-4B51-83E7-E422820B367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019FE81A-027E-4D9B-B98C-2B02DAAF0132}"/>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DF429F65-5570-4062-8FB3-72FCB9B1888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6" name="直線コネクタ 525">
          <a:extLst>
            <a:ext uri="{FF2B5EF4-FFF2-40B4-BE49-F238E27FC236}">
              <a16:creationId xmlns:a16="http://schemas.microsoft.com/office/drawing/2014/main" id="{5F528435-32C5-49E8-AD86-77072CE1DF84}"/>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7" name="テキスト ボックス 526">
          <a:extLst>
            <a:ext uri="{FF2B5EF4-FFF2-40B4-BE49-F238E27FC236}">
              <a16:creationId xmlns:a16="http://schemas.microsoft.com/office/drawing/2014/main" id="{F8A807C2-01A1-4E6B-9269-0F609180196A}"/>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8" name="直線コネクタ 527">
          <a:extLst>
            <a:ext uri="{FF2B5EF4-FFF2-40B4-BE49-F238E27FC236}">
              <a16:creationId xmlns:a16="http://schemas.microsoft.com/office/drawing/2014/main" id="{476A38D8-071B-4F00-866B-37C17D4159C8}"/>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9" name="テキスト ボックス 528">
          <a:extLst>
            <a:ext uri="{FF2B5EF4-FFF2-40B4-BE49-F238E27FC236}">
              <a16:creationId xmlns:a16="http://schemas.microsoft.com/office/drawing/2014/main" id="{AA1FEBFF-AADA-47E5-B4E5-8E18B206378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0" name="直線コネクタ 529">
          <a:extLst>
            <a:ext uri="{FF2B5EF4-FFF2-40B4-BE49-F238E27FC236}">
              <a16:creationId xmlns:a16="http://schemas.microsoft.com/office/drawing/2014/main" id="{3FFD27A9-7FC6-44C0-9382-8B32F6DF114F}"/>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1" name="テキスト ボックス 530">
          <a:extLst>
            <a:ext uri="{FF2B5EF4-FFF2-40B4-BE49-F238E27FC236}">
              <a16:creationId xmlns:a16="http://schemas.microsoft.com/office/drawing/2014/main" id="{7CA6787C-CB7E-45E6-9336-7DFF539B3DAE}"/>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2" name="直線コネクタ 531">
          <a:extLst>
            <a:ext uri="{FF2B5EF4-FFF2-40B4-BE49-F238E27FC236}">
              <a16:creationId xmlns:a16="http://schemas.microsoft.com/office/drawing/2014/main" id="{75385113-AA86-4225-8746-E96DD9FC75FB}"/>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3" name="テキスト ボックス 532">
          <a:extLst>
            <a:ext uri="{FF2B5EF4-FFF2-40B4-BE49-F238E27FC236}">
              <a16:creationId xmlns:a16="http://schemas.microsoft.com/office/drawing/2014/main" id="{351BEE60-C373-49C7-ABAE-3A2F62FDA25F}"/>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4" name="直線コネクタ 533">
          <a:extLst>
            <a:ext uri="{FF2B5EF4-FFF2-40B4-BE49-F238E27FC236}">
              <a16:creationId xmlns:a16="http://schemas.microsoft.com/office/drawing/2014/main" id="{D80953BE-F100-484B-97D0-2FBFD31AFDAE}"/>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5" name="テキスト ボックス 534">
          <a:extLst>
            <a:ext uri="{FF2B5EF4-FFF2-40B4-BE49-F238E27FC236}">
              <a16:creationId xmlns:a16="http://schemas.microsoft.com/office/drawing/2014/main" id="{4FC31406-8D09-49E1-A791-4850CF815187}"/>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a:extLst>
            <a:ext uri="{FF2B5EF4-FFF2-40B4-BE49-F238E27FC236}">
              <a16:creationId xmlns:a16="http://schemas.microsoft.com/office/drawing/2014/main" id="{D988B0CE-24B2-4C53-B3AB-380BA433B13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7" name="テキスト ボックス 536">
          <a:extLst>
            <a:ext uri="{FF2B5EF4-FFF2-40B4-BE49-F238E27FC236}">
              <a16:creationId xmlns:a16="http://schemas.microsoft.com/office/drawing/2014/main" id="{B125A4EA-1B69-4D79-8600-E81F84725A7D}"/>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児童館】&#10;有形固定資産減価償却率グラフ枠">
          <a:extLst>
            <a:ext uri="{FF2B5EF4-FFF2-40B4-BE49-F238E27FC236}">
              <a16:creationId xmlns:a16="http://schemas.microsoft.com/office/drawing/2014/main" id="{D08D99C1-9B69-45CD-9DA1-1F08BAAF25F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539" name="直線コネクタ 538">
          <a:extLst>
            <a:ext uri="{FF2B5EF4-FFF2-40B4-BE49-F238E27FC236}">
              <a16:creationId xmlns:a16="http://schemas.microsoft.com/office/drawing/2014/main" id="{7BA1F3E8-3F66-4FDB-B90F-6DC875956DBB}"/>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0" name="【児童館】&#10;有形固定資産減価償却率最小値テキスト">
          <a:extLst>
            <a:ext uri="{FF2B5EF4-FFF2-40B4-BE49-F238E27FC236}">
              <a16:creationId xmlns:a16="http://schemas.microsoft.com/office/drawing/2014/main" id="{9E01A201-A868-4F9A-B2D4-58DB45FFBD71}"/>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1" name="直線コネクタ 540">
          <a:extLst>
            <a:ext uri="{FF2B5EF4-FFF2-40B4-BE49-F238E27FC236}">
              <a16:creationId xmlns:a16="http://schemas.microsoft.com/office/drawing/2014/main" id="{0E137D5A-BD48-407B-8826-BD9241E8AAEC}"/>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542" name="【児童館】&#10;有形固定資産減価償却率最大値テキスト">
          <a:extLst>
            <a:ext uri="{FF2B5EF4-FFF2-40B4-BE49-F238E27FC236}">
              <a16:creationId xmlns:a16="http://schemas.microsoft.com/office/drawing/2014/main" id="{D1806385-9271-425D-BD25-1E4AED4ABCE7}"/>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543" name="直線コネクタ 542">
          <a:extLst>
            <a:ext uri="{FF2B5EF4-FFF2-40B4-BE49-F238E27FC236}">
              <a16:creationId xmlns:a16="http://schemas.microsoft.com/office/drawing/2014/main" id="{847D03CD-F18E-4653-978C-75F1D588D9AF}"/>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544" name="【児童館】&#10;有形固定資産減価償却率平均値テキスト">
          <a:extLst>
            <a:ext uri="{FF2B5EF4-FFF2-40B4-BE49-F238E27FC236}">
              <a16:creationId xmlns:a16="http://schemas.microsoft.com/office/drawing/2014/main" id="{E9A6F6A5-D36F-4166-B208-5EE25E4FEB24}"/>
            </a:ext>
          </a:extLst>
        </xdr:cNvPr>
        <xdr:cNvSpPr txBox="1"/>
      </xdr:nvSpPr>
      <xdr:spPr>
        <a:xfrm>
          <a:off x="14742160" y="1385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45" name="フローチャート: 判断 544">
          <a:extLst>
            <a:ext uri="{FF2B5EF4-FFF2-40B4-BE49-F238E27FC236}">
              <a16:creationId xmlns:a16="http://schemas.microsoft.com/office/drawing/2014/main" id="{D333D213-C6DA-481F-B03D-A91954741B39}"/>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546" name="フローチャート: 判断 545">
          <a:extLst>
            <a:ext uri="{FF2B5EF4-FFF2-40B4-BE49-F238E27FC236}">
              <a16:creationId xmlns:a16="http://schemas.microsoft.com/office/drawing/2014/main" id="{1D9AF910-E31E-45A8-A296-A5F07C60145B}"/>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47" name="フローチャート: 判断 546">
          <a:extLst>
            <a:ext uri="{FF2B5EF4-FFF2-40B4-BE49-F238E27FC236}">
              <a16:creationId xmlns:a16="http://schemas.microsoft.com/office/drawing/2014/main" id="{F0321E76-0F21-45A5-A389-DD8F87380070}"/>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548" name="フローチャート: 判断 547">
          <a:extLst>
            <a:ext uri="{FF2B5EF4-FFF2-40B4-BE49-F238E27FC236}">
              <a16:creationId xmlns:a16="http://schemas.microsoft.com/office/drawing/2014/main" id="{5D29F86A-B0AB-4F36-B9F8-BA3E2296E7D6}"/>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549" name="フローチャート: 判断 548">
          <a:extLst>
            <a:ext uri="{FF2B5EF4-FFF2-40B4-BE49-F238E27FC236}">
              <a16:creationId xmlns:a16="http://schemas.microsoft.com/office/drawing/2014/main" id="{D39F87F0-DE56-4B33-B7EA-71885F399EF6}"/>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58D9610A-1635-4D08-8E69-044ECEFE1B7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6021535B-E049-4311-B449-0AA2BA97472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4D65D557-755F-4B8B-93F7-98FC7309E94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34AED944-B807-46E9-B05A-EA4CDEAE3CA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E35B4858-EDAA-4918-92D9-56B769F934C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555" name="楕円 554">
          <a:extLst>
            <a:ext uri="{FF2B5EF4-FFF2-40B4-BE49-F238E27FC236}">
              <a16:creationId xmlns:a16="http://schemas.microsoft.com/office/drawing/2014/main" id="{198D2279-B39C-435E-8CD1-90559361C4CC}"/>
            </a:ext>
          </a:extLst>
        </xdr:cNvPr>
        <xdr:cNvSpPr/>
      </xdr:nvSpPr>
      <xdr:spPr>
        <a:xfrm>
          <a:off x="14649450" y="14379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127652</xdr:rowOff>
    </xdr:from>
    <xdr:ext cx="405111" cy="259045"/>
    <xdr:sp macro="" textlink="">
      <xdr:nvSpPr>
        <xdr:cNvPr id="556" name="【児童館】&#10;有形固定資産減価償却率該当値テキスト">
          <a:extLst>
            <a:ext uri="{FF2B5EF4-FFF2-40B4-BE49-F238E27FC236}">
              <a16:creationId xmlns:a16="http://schemas.microsoft.com/office/drawing/2014/main" id="{0044968D-0BE6-4854-A1C3-60577C655FA4}"/>
            </a:ext>
          </a:extLst>
        </xdr:cNvPr>
        <xdr:cNvSpPr txBox="1"/>
      </xdr:nvSpPr>
      <xdr:spPr>
        <a:xfrm>
          <a:off x="14742160" y="1436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557" name="楕円 556">
          <a:extLst>
            <a:ext uri="{FF2B5EF4-FFF2-40B4-BE49-F238E27FC236}">
              <a16:creationId xmlns:a16="http://schemas.microsoft.com/office/drawing/2014/main" id="{8B49CA5A-1329-4DF6-9F07-94EEE18A8064}"/>
            </a:ext>
          </a:extLst>
        </xdr:cNvPr>
        <xdr:cNvSpPr/>
      </xdr:nvSpPr>
      <xdr:spPr>
        <a:xfrm>
          <a:off x="13887450" y="1434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28575</xdr:rowOff>
    </xdr:to>
    <xdr:cxnSp macro="">
      <xdr:nvCxnSpPr>
        <xdr:cNvPr id="558" name="直線コネクタ 557">
          <a:extLst>
            <a:ext uri="{FF2B5EF4-FFF2-40B4-BE49-F238E27FC236}">
              <a16:creationId xmlns:a16="http://schemas.microsoft.com/office/drawing/2014/main" id="{A71C7D02-00B7-43F9-B094-681EAEBD4BD8}"/>
            </a:ext>
          </a:extLst>
        </xdr:cNvPr>
        <xdr:cNvCxnSpPr/>
      </xdr:nvCxnSpPr>
      <xdr:spPr>
        <a:xfrm>
          <a:off x="13942060" y="14397990"/>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76836</xdr:rowOff>
    </xdr:from>
    <xdr:to>
      <xdr:col>76</xdr:col>
      <xdr:colOff>165100</xdr:colOff>
      <xdr:row>84</xdr:row>
      <xdr:rowOff>6986</xdr:rowOff>
    </xdr:to>
    <xdr:sp macro="" textlink="">
      <xdr:nvSpPr>
        <xdr:cNvPr id="559" name="楕円 558">
          <a:extLst>
            <a:ext uri="{FF2B5EF4-FFF2-40B4-BE49-F238E27FC236}">
              <a16:creationId xmlns:a16="http://schemas.microsoft.com/office/drawing/2014/main" id="{181B062F-4AB1-45D8-8ADC-9A1D854E1DFA}"/>
            </a:ext>
          </a:extLst>
        </xdr:cNvPr>
        <xdr:cNvSpPr/>
      </xdr:nvSpPr>
      <xdr:spPr>
        <a:xfrm>
          <a:off x="13089890" y="143071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127636</xdr:rowOff>
    </xdr:from>
    <xdr:to>
      <xdr:col>81</xdr:col>
      <xdr:colOff>50800</xdr:colOff>
      <xdr:row>83</xdr:row>
      <xdr:rowOff>163830</xdr:rowOff>
    </xdr:to>
    <xdr:cxnSp macro="">
      <xdr:nvCxnSpPr>
        <xdr:cNvPr id="560" name="直線コネクタ 559">
          <a:extLst>
            <a:ext uri="{FF2B5EF4-FFF2-40B4-BE49-F238E27FC236}">
              <a16:creationId xmlns:a16="http://schemas.microsoft.com/office/drawing/2014/main" id="{10392160-91E0-4B05-AC24-DDA8C7C9C54C}"/>
            </a:ext>
          </a:extLst>
        </xdr:cNvPr>
        <xdr:cNvCxnSpPr/>
      </xdr:nvCxnSpPr>
      <xdr:spPr>
        <a:xfrm>
          <a:off x="13144500" y="14361796"/>
          <a:ext cx="7975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40639</xdr:rowOff>
    </xdr:from>
    <xdr:to>
      <xdr:col>72</xdr:col>
      <xdr:colOff>38100</xdr:colOff>
      <xdr:row>83</xdr:row>
      <xdr:rowOff>142239</xdr:rowOff>
    </xdr:to>
    <xdr:sp macro="" textlink="">
      <xdr:nvSpPr>
        <xdr:cNvPr id="561" name="楕円 560">
          <a:extLst>
            <a:ext uri="{FF2B5EF4-FFF2-40B4-BE49-F238E27FC236}">
              <a16:creationId xmlns:a16="http://schemas.microsoft.com/office/drawing/2014/main" id="{F93406FF-7695-43FE-8A26-A40E9FA969EE}"/>
            </a:ext>
          </a:extLst>
        </xdr:cNvPr>
        <xdr:cNvSpPr/>
      </xdr:nvSpPr>
      <xdr:spPr>
        <a:xfrm>
          <a:off x="12303760" y="142709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91439</xdr:rowOff>
    </xdr:from>
    <xdr:to>
      <xdr:col>76</xdr:col>
      <xdr:colOff>114300</xdr:colOff>
      <xdr:row>83</xdr:row>
      <xdr:rowOff>127636</xdr:rowOff>
    </xdr:to>
    <xdr:cxnSp macro="">
      <xdr:nvCxnSpPr>
        <xdr:cNvPr id="562" name="直線コネクタ 561">
          <a:extLst>
            <a:ext uri="{FF2B5EF4-FFF2-40B4-BE49-F238E27FC236}">
              <a16:creationId xmlns:a16="http://schemas.microsoft.com/office/drawing/2014/main" id="{8DD154EA-67C4-4769-844E-23BC6C035A3C}"/>
            </a:ext>
          </a:extLst>
        </xdr:cNvPr>
        <xdr:cNvCxnSpPr/>
      </xdr:nvCxnSpPr>
      <xdr:spPr>
        <a:xfrm>
          <a:off x="12346940" y="14325599"/>
          <a:ext cx="7975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xdr:rowOff>
    </xdr:from>
    <xdr:to>
      <xdr:col>67</xdr:col>
      <xdr:colOff>101600</xdr:colOff>
      <xdr:row>83</xdr:row>
      <xdr:rowOff>106045</xdr:rowOff>
    </xdr:to>
    <xdr:sp macro="" textlink="">
      <xdr:nvSpPr>
        <xdr:cNvPr id="563" name="楕円 562">
          <a:extLst>
            <a:ext uri="{FF2B5EF4-FFF2-40B4-BE49-F238E27FC236}">
              <a16:creationId xmlns:a16="http://schemas.microsoft.com/office/drawing/2014/main" id="{B62750E6-5AF8-4030-A638-65DEE6996B5F}"/>
            </a:ext>
          </a:extLst>
        </xdr:cNvPr>
        <xdr:cNvSpPr/>
      </xdr:nvSpPr>
      <xdr:spPr>
        <a:xfrm>
          <a:off x="11487150" y="14236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55245</xdr:rowOff>
    </xdr:from>
    <xdr:to>
      <xdr:col>71</xdr:col>
      <xdr:colOff>177800</xdr:colOff>
      <xdr:row>83</xdr:row>
      <xdr:rowOff>91439</xdr:rowOff>
    </xdr:to>
    <xdr:cxnSp macro="">
      <xdr:nvCxnSpPr>
        <xdr:cNvPr id="564" name="直線コネクタ 563">
          <a:extLst>
            <a:ext uri="{FF2B5EF4-FFF2-40B4-BE49-F238E27FC236}">
              <a16:creationId xmlns:a16="http://schemas.microsoft.com/office/drawing/2014/main" id="{131893C2-C406-4280-B694-A6C31CD0440E}"/>
            </a:ext>
          </a:extLst>
        </xdr:cNvPr>
        <xdr:cNvCxnSpPr/>
      </xdr:nvCxnSpPr>
      <xdr:spPr>
        <a:xfrm>
          <a:off x="11541760" y="14289405"/>
          <a:ext cx="80518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565" name="n_1aveValue【児童館】&#10;有形固定資産減価償却率">
          <a:extLst>
            <a:ext uri="{FF2B5EF4-FFF2-40B4-BE49-F238E27FC236}">
              <a16:creationId xmlns:a16="http://schemas.microsoft.com/office/drawing/2014/main" id="{B37A8FED-FB07-47DC-A32F-9508FDA8DA2E}"/>
            </a:ext>
          </a:extLst>
        </xdr:cNvPr>
        <xdr:cNvSpPr txBox="1"/>
      </xdr:nvSpPr>
      <xdr:spPr>
        <a:xfrm>
          <a:off x="13738234"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66" name="n_2aveValue【児童館】&#10;有形固定資産減価償却率">
          <a:extLst>
            <a:ext uri="{FF2B5EF4-FFF2-40B4-BE49-F238E27FC236}">
              <a16:creationId xmlns:a16="http://schemas.microsoft.com/office/drawing/2014/main" id="{D2194FB0-1041-4426-9D45-19669704602B}"/>
            </a:ext>
          </a:extLst>
        </xdr:cNvPr>
        <xdr:cNvSpPr txBox="1"/>
      </xdr:nvSpPr>
      <xdr:spPr>
        <a:xfrm>
          <a:off x="1295718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567" name="n_3aveValue【児童館】&#10;有形固定資産減価償却率">
          <a:extLst>
            <a:ext uri="{FF2B5EF4-FFF2-40B4-BE49-F238E27FC236}">
              <a16:creationId xmlns:a16="http://schemas.microsoft.com/office/drawing/2014/main" id="{7F7D6014-41F1-45BE-9871-50E4B976BFC2}"/>
            </a:ext>
          </a:extLst>
        </xdr:cNvPr>
        <xdr:cNvSpPr txBox="1"/>
      </xdr:nvSpPr>
      <xdr:spPr>
        <a:xfrm>
          <a:off x="1217105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568" name="n_4aveValue【児童館】&#10;有形固定資産減価償却率">
          <a:extLst>
            <a:ext uri="{FF2B5EF4-FFF2-40B4-BE49-F238E27FC236}">
              <a16:creationId xmlns:a16="http://schemas.microsoft.com/office/drawing/2014/main" id="{3E416854-FEA6-4D50-B1CC-DBF6AA77F9A8}"/>
            </a:ext>
          </a:extLst>
        </xdr:cNvPr>
        <xdr:cNvSpPr txBox="1"/>
      </xdr:nvSpPr>
      <xdr:spPr>
        <a:xfrm>
          <a:off x="1135444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569" name="n_1mainValue【児童館】&#10;有形固定資産減価償却率">
          <a:extLst>
            <a:ext uri="{FF2B5EF4-FFF2-40B4-BE49-F238E27FC236}">
              <a16:creationId xmlns:a16="http://schemas.microsoft.com/office/drawing/2014/main" id="{A2146338-04FD-4F6C-A10F-F52F9C98F496}"/>
            </a:ext>
          </a:extLst>
        </xdr:cNvPr>
        <xdr:cNvSpPr txBox="1"/>
      </xdr:nvSpPr>
      <xdr:spPr>
        <a:xfrm>
          <a:off x="1373823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570" name="n_2mainValue【児童館】&#10;有形固定資産減価償却率">
          <a:extLst>
            <a:ext uri="{FF2B5EF4-FFF2-40B4-BE49-F238E27FC236}">
              <a16:creationId xmlns:a16="http://schemas.microsoft.com/office/drawing/2014/main" id="{6DB5E569-A71E-4928-81A8-CE48DACAC298}"/>
            </a:ext>
          </a:extLst>
        </xdr:cNvPr>
        <xdr:cNvSpPr txBox="1"/>
      </xdr:nvSpPr>
      <xdr:spPr>
        <a:xfrm>
          <a:off x="12957184" y="144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133366</xdr:rowOff>
    </xdr:from>
    <xdr:ext cx="405111" cy="259045"/>
    <xdr:sp macro="" textlink="">
      <xdr:nvSpPr>
        <xdr:cNvPr id="571" name="n_3mainValue【児童館】&#10;有形固定資産減価償却率">
          <a:extLst>
            <a:ext uri="{FF2B5EF4-FFF2-40B4-BE49-F238E27FC236}">
              <a16:creationId xmlns:a16="http://schemas.microsoft.com/office/drawing/2014/main" id="{C0758B17-A92B-4CFF-B559-36FAC590EDDD}"/>
            </a:ext>
          </a:extLst>
        </xdr:cNvPr>
        <xdr:cNvSpPr txBox="1"/>
      </xdr:nvSpPr>
      <xdr:spPr>
        <a:xfrm>
          <a:off x="12171054" y="143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97172</xdr:rowOff>
    </xdr:from>
    <xdr:ext cx="405111" cy="259045"/>
    <xdr:sp macro="" textlink="">
      <xdr:nvSpPr>
        <xdr:cNvPr id="572" name="n_4mainValue【児童館】&#10;有形固定資産減価償却率">
          <a:extLst>
            <a:ext uri="{FF2B5EF4-FFF2-40B4-BE49-F238E27FC236}">
              <a16:creationId xmlns:a16="http://schemas.microsoft.com/office/drawing/2014/main" id="{D1DE62D6-308F-4539-AC50-F19B5A1379BC}"/>
            </a:ext>
          </a:extLst>
        </xdr:cNvPr>
        <xdr:cNvSpPr txBox="1"/>
      </xdr:nvSpPr>
      <xdr:spPr>
        <a:xfrm>
          <a:off x="11354444" y="1432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692E02B1-36ED-48BA-A7AB-F4FD9F8EE42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881F1294-085F-4059-8B66-C8D8468BB11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9EE34B91-0B82-422B-97DB-C2A1A21BFE4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CC1814AC-9FB1-42B9-9846-7C55D9AE40F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193FDA29-5378-4903-8FD8-8882913BAEE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E3DD177B-B7CA-4C50-BE8C-3DF0C67DE31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21FD8BC0-6129-4A37-A026-C852247A8B7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8F5771E7-4C66-4762-94E5-7757B31F90D6}"/>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F8C83BBF-E10F-4A46-9CFC-0DCB6D81458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110EAFA7-8215-4A05-A7E5-D65A9D90968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a16="http://schemas.microsoft.com/office/drawing/2014/main" id="{0702BAA9-BD3E-471A-BF46-9963C3AB68C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id="{5DF36281-8EAE-42DC-A82A-B887C1412FE8}"/>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a16="http://schemas.microsoft.com/office/drawing/2014/main" id="{F1687089-6E7C-46FD-A6E3-19B2BC99B8F6}"/>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a16="http://schemas.microsoft.com/office/drawing/2014/main" id="{E4385159-E37D-435B-8C22-605D4964A80F}"/>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a16="http://schemas.microsoft.com/office/drawing/2014/main" id="{3F6E9754-6424-42F2-A2A7-3433A47AA841}"/>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a16="http://schemas.microsoft.com/office/drawing/2014/main" id="{C5C749BA-4B60-4B53-97E0-5E30BBDC4580}"/>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a16="http://schemas.microsoft.com/office/drawing/2014/main" id="{4826E62C-F297-4445-93A3-FEEF86E186E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a16="http://schemas.microsoft.com/office/drawing/2014/main" id="{CC0525CC-74D3-41EF-A81C-ABEABF4D71AC}"/>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a16="http://schemas.microsoft.com/office/drawing/2014/main" id="{6D9746B6-1D1E-41A4-B9A7-C4C9887A8FE4}"/>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id="{4A4C30A5-DD97-4EDD-9A50-AD7DAC15B940}"/>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F1ACB94F-C527-4541-B4D8-3BACBDF096A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37D6D63B-082F-40D4-BAF7-88DA2A4B3C54}"/>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a:extLst>
            <a:ext uri="{FF2B5EF4-FFF2-40B4-BE49-F238E27FC236}">
              <a16:creationId xmlns:a16="http://schemas.microsoft.com/office/drawing/2014/main" id="{8B801753-6A60-4BDD-AE8E-A1F0298A6B32}"/>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96" name="直線コネクタ 595">
          <a:extLst>
            <a:ext uri="{FF2B5EF4-FFF2-40B4-BE49-F238E27FC236}">
              <a16:creationId xmlns:a16="http://schemas.microsoft.com/office/drawing/2014/main" id="{F79E6D83-F98E-43D2-9165-38C3533D7AE0}"/>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a:extLst>
            <a:ext uri="{FF2B5EF4-FFF2-40B4-BE49-F238E27FC236}">
              <a16:creationId xmlns:a16="http://schemas.microsoft.com/office/drawing/2014/main" id="{B449ECF1-1AB0-4691-8B4D-95EA3F59379B}"/>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a:extLst>
            <a:ext uri="{FF2B5EF4-FFF2-40B4-BE49-F238E27FC236}">
              <a16:creationId xmlns:a16="http://schemas.microsoft.com/office/drawing/2014/main" id="{7400C067-35FC-4D1E-BC61-5647F172C555}"/>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9" name="【児童館】&#10;一人当たり面積最大値テキスト">
          <a:extLst>
            <a:ext uri="{FF2B5EF4-FFF2-40B4-BE49-F238E27FC236}">
              <a16:creationId xmlns:a16="http://schemas.microsoft.com/office/drawing/2014/main" id="{1A0418F1-E9B0-4942-8E56-2E05ACDA020E}"/>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00" name="直線コネクタ 599">
          <a:extLst>
            <a:ext uri="{FF2B5EF4-FFF2-40B4-BE49-F238E27FC236}">
              <a16:creationId xmlns:a16="http://schemas.microsoft.com/office/drawing/2014/main" id="{8D90FD53-4C0C-4C1C-9DF3-A18E865EE4D2}"/>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01" name="【児童館】&#10;一人当たり面積平均値テキスト">
          <a:extLst>
            <a:ext uri="{FF2B5EF4-FFF2-40B4-BE49-F238E27FC236}">
              <a16:creationId xmlns:a16="http://schemas.microsoft.com/office/drawing/2014/main" id="{884F4EF8-FEE2-4CA0-A02F-31D1EA90929E}"/>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02" name="フローチャート: 判断 601">
          <a:extLst>
            <a:ext uri="{FF2B5EF4-FFF2-40B4-BE49-F238E27FC236}">
              <a16:creationId xmlns:a16="http://schemas.microsoft.com/office/drawing/2014/main" id="{C5D714C9-96B4-4E7B-AD7A-660C47D70BA2}"/>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03" name="フローチャート: 判断 602">
          <a:extLst>
            <a:ext uri="{FF2B5EF4-FFF2-40B4-BE49-F238E27FC236}">
              <a16:creationId xmlns:a16="http://schemas.microsoft.com/office/drawing/2014/main" id="{645FF5A3-AEB7-45A8-A412-9F1CAF0C295C}"/>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4" name="フローチャート: 判断 603">
          <a:extLst>
            <a:ext uri="{FF2B5EF4-FFF2-40B4-BE49-F238E27FC236}">
              <a16:creationId xmlns:a16="http://schemas.microsoft.com/office/drawing/2014/main" id="{EBD7CEBE-02F6-49E3-A051-E21CC742E09A}"/>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05" name="フローチャート: 判断 604">
          <a:extLst>
            <a:ext uri="{FF2B5EF4-FFF2-40B4-BE49-F238E27FC236}">
              <a16:creationId xmlns:a16="http://schemas.microsoft.com/office/drawing/2014/main" id="{3E108AAF-7AB0-44A0-9823-5CF2C2AC28FC}"/>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06" name="フローチャート: 判断 605">
          <a:extLst>
            <a:ext uri="{FF2B5EF4-FFF2-40B4-BE49-F238E27FC236}">
              <a16:creationId xmlns:a16="http://schemas.microsoft.com/office/drawing/2014/main" id="{77FA5967-2BD3-4DC9-99B8-EFD832DA7696}"/>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E7678B19-5E90-47E7-B5D3-FF250EB0437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A42CEBBD-1D1E-4BAE-95CC-CAC5FCECC75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28A7D082-467B-4B23-9868-EEA4CFD4EDD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6F39AAD7-39DD-4F22-BCE4-6CA54E819A1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E13EE031-4A26-40FB-B94E-22B6B27A334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2" name="楕円 611">
          <a:extLst>
            <a:ext uri="{FF2B5EF4-FFF2-40B4-BE49-F238E27FC236}">
              <a16:creationId xmlns:a16="http://schemas.microsoft.com/office/drawing/2014/main" id="{2DB8ECBE-231B-4A77-8E6B-4B4455DE81A1}"/>
            </a:ext>
          </a:extLst>
        </xdr:cNvPr>
        <xdr:cNvSpPr/>
      </xdr:nvSpPr>
      <xdr:spPr>
        <a:xfrm>
          <a:off x="19904710" y="1439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13" name="【児童館】&#10;一人当たり面積該当値テキスト">
          <a:extLst>
            <a:ext uri="{FF2B5EF4-FFF2-40B4-BE49-F238E27FC236}">
              <a16:creationId xmlns:a16="http://schemas.microsoft.com/office/drawing/2014/main" id="{572EA2FD-E00A-416F-B97C-F2BB19FBA3F0}"/>
            </a:ext>
          </a:extLst>
        </xdr:cNvPr>
        <xdr:cNvSpPr txBox="1"/>
      </xdr:nvSpPr>
      <xdr:spPr>
        <a:xfrm>
          <a:off x="19985990"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14" name="楕円 613">
          <a:extLst>
            <a:ext uri="{FF2B5EF4-FFF2-40B4-BE49-F238E27FC236}">
              <a16:creationId xmlns:a16="http://schemas.microsoft.com/office/drawing/2014/main" id="{7DC2E4AB-4657-4869-83E2-97E207F46FFF}"/>
            </a:ext>
          </a:extLst>
        </xdr:cNvPr>
        <xdr:cNvSpPr/>
      </xdr:nvSpPr>
      <xdr:spPr>
        <a:xfrm>
          <a:off x="19161760" y="14391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15" name="直線コネクタ 614">
          <a:extLst>
            <a:ext uri="{FF2B5EF4-FFF2-40B4-BE49-F238E27FC236}">
              <a16:creationId xmlns:a16="http://schemas.microsoft.com/office/drawing/2014/main" id="{C2BFB9C9-1F35-46FF-8FEF-7E83CDEA1B39}"/>
            </a:ext>
          </a:extLst>
        </xdr:cNvPr>
        <xdr:cNvCxnSpPr/>
      </xdr:nvCxnSpPr>
      <xdr:spPr>
        <a:xfrm>
          <a:off x="19204940" y="14439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16" name="楕円 615">
          <a:extLst>
            <a:ext uri="{FF2B5EF4-FFF2-40B4-BE49-F238E27FC236}">
              <a16:creationId xmlns:a16="http://schemas.microsoft.com/office/drawing/2014/main" id="{1408BA87-3BFD-49FD-BC9E-6AE2ADD867CE}"/>
            </a:ext>
          </a:extLst>
        </xdr:cNvPr>
        <xdr:cNvSpPr/>
      </xdr:nvSpPr>
      <xdr:spPr>
        <a:xfrm>
          <a:off x="18345150" y="1439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17" name="直線コネクタ 616">
          <a:extLst>
            <a:ext uri="{FF2B5EF4-FFF2-40B4-BE49-F238E27FC236}">
              <a16:creationId xmlns:a16="http://schemas.microsoft.com/office/drawing/2014/main" id="{09466831-31C8-41C3-9881-5BBFD3A2A8A1}"/>
            </a:ext>
          </a:extLst>
        </xdr:cNvPr>
        <xdr:cNvCxnSpPr/>
      </xdr:nvCxnSpPr>
      <xdr:spPr>
        <a:xfrm>
          <a:off x="18399760" y="144399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8" name="楕円 617">
          <a:extLst>
            <a:ext uri="{FF2B5EF4-FFF2-40B4-BE49-F238E27FC236}">
              <a16:creationId xmlns:a16="http://schemas.microsoft.com/office/drawing/2014/main" id="{03BEDC86-2765-410B-93DA-C2F6D6AD2A3D}"/>
            </a:ext>
          </a:extLst>
        </xdr:cNvPr>
        <xdr:cNvSpPr/>
      </xdr:nvSpPr>
      <xdr:spPr>
        <a:xfrm>
          <a:off x="17547590" y="14391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619" name="直線コネクタ 618">
          <a:extLst>
            <a:ext uri="{FF2B5EF4-FFF2-40B4-BE49-F238E27FC236}">
              <a16:creationId xmlns:a16="http://schemas.microsoft.com/office/drawing/2014/main" id="{EF0AE711-6A7F-4249-8396-C5311A6002DA}"/>
            </a:ext>
          </a:extLst>
        </xdr:cNvPr>
        <xdr:cNvCxnSpPr/>
      </xdr:nvCxnSpPr>
      <xdr:spPr>
        <a:xfrm>
          <a:off x="17602200" y="14439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20" name="楕円 619">
          <a:extLst>
            <a:ext uri="{FF2B5EF4-FFF2-40B4-BE49-F238E27FC236}">
              <a16:creationId xmlns:a16="http://schemas.microsoft.com/office/drawing/2014/main" id="{16486A84-6167-4090-8DB9-8B3D20043962}"/>
            </a:ext>
          </a:extLst>
        </xdr:cNvPr>
        <xdr:cNvSpPr/>
      </xdr:nvSpPr>
      <xdr:spPr>
        <a:xfrm>
          <a:off x="16761460" y="14391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621" name="直線コネクタ 620">
          <a:extLst>
            <a:ext uri="{FF2B5EF4-FFF2-40B4-BE49-F238E27FC236}">
              <a16:creationId xmlns:a16="http://schemas.microsoft.com/office/drawing/2014/main" id="{4B1166EF-6DC8-4F79-B14E-33B649701594}"/>
            </a:ext>
          </a:extLst>
        </xdr:cNvPr>
        <xdr:cNvCxnSpPr/>
      </xdr:nvCxnSpPr>
      <xdr:spPr>
        <a:xfrm>
          <a:off x="16804640" y="14439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22" name="n_1aveValue【児童館】&#10;一人当たり面積">
          <a:extLst>
            <a:ext uri="{FF2B5EF4-FFF2-40B4-BE49-F238E27FC236}">
              <a16:creationId xmlns:a16="http://schemas.microsoft.com/office/drawing/2014/main" id="{FDA0EF71-F35D-4701-8A49-90B95A66EBF5}"/>
            </a:ext>
          </a:extLst>
        </xdr:cNvPr>
        <xdr:cNvSpPr txBox="1"/>
      </xdr:nvSpPr>
      <xdr:spPr>
        <a:xfrm>
          <a:off x="1898213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3" name="n_2aveValue【児童館】&#10;一人当たり面積">
          <a:extLst>
            <a:ext uri="{FF2B5EF4-FFF2-40B4-BE49-F238E27FC236}">
              <a16:creationId xmlns:a16="http://schemas.microsoft.com/office/drawing/2014/main" id="{4BE1DFCF-4695-4C39-90C2-785A4E96C726}"/>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24" name="n_3aveValue【児童館】&#10;一人当たり面積">
          <a:extLst>
            <a:ext uri="{FF2B5EF4-FFF2-40B4-BE49-F238E27FC236}">
              <a16:creationId xmlns:a16="http://schemas.microsoft.com/office/drawing/2014/main" id="{CCECF2C3-8AC5-434E-978F-C4C29CF291C6}"/>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25" name="n_4aveValue【児童館】&#10;一人当たり面積">
          <a:extLst>
            <a:ext uri="{FF2B5EF4-FFF2-40B4-BE49-F238E27FC236}">
              <a16:creationId xmlns:a16="http://schemas.microsoft.com/office/drawing/2014/main" id="{6D0681AC-39C7-43D9-AC3C-B5272061CB18}"/>
            </a:ext>
          </a:extLst>
        </xdr:cNvPr>
        <xdr:cNvSpPr txBox="1"/>
      </xdr:nvSpPr>
      <xdr:spPr>
        <a:xfrm>
          <a:off x="1658881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26" name="n_1mainValue【児童館】&#10;一人当たり面積">
          <a:extLst>
            <a:ext uri="{FF2B5EF4-FFF2-40B4-BE49-F238E27FC236}">
              <a16:creationId xmlns:a16="http://schemas.microsoft.com/office/drawing/2014/main" id="{14DD4D34-D1D0-4D13-9241-B45CB8CA5E28}"/>
            </a:ext>
          </a:extLst>
        </xdr:cNvPr>
        <xdr:cNvSpPr txBox="1"/>
      </xdr:nvSpPr>
      <xdr:spPr>
        <a:xfrm>
          <a:off x="1898213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27" name="n_2mainValue【児童館】&#10;一人当たり面積">
          <a:extLst>
            <a:ext uri="{FF2B5EF4-FFF2-40B4-BE49-F238E27FC236}">
              <a16:creationId xmlns:a16="http://schemas.microsoft.com/office/drawing/2014/main" id="{814D1F2E-B912-477B-916D-91E69712D8A7}"/>
            </a:ext>
          </a:extLst>
        </xdr:cNvPr>
        <xdr:cNvSpPr txBox="1"/>
      </xdr:nvSpPr>
      <xdr:spPr>
        <a:xfrm>
          <a:off x="1818203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28" name="n_3mainValue【児童館】&#10;一人当たり面積">
          <a:extLst>
            <a:ext uri="{FF2B5EF4-FFF2-40B4-BE49-F238E27FC236}">
              <a16:creationId xmlns:a16="http://schemas.microsoft.com/office/drawing/2014/main" id="{C157F1D2-AF84-4048-9CB6-B6AC5086378C}"/>
            </a:ext>
          </a:extLst>
        </xdr:cNvPr>
        <xdr:cNvSpPr txBox="1"/>
      </xdr:nvSpPr>
      <xdr:spPr>
        <a:xfrm>
          <a:off x="1738447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29" name="n_4mainValue【児童館】&#10;一人当たり面積">
          <a:extLst>
            <a:ext uri="{FF2B5EF4-FFF2-40B4-BE49-F238E27FC236}">
              <a16:creationId xmlns:a16="http://schemas.microsoft.com/office/drawing/2014/main" id="{8441CF2C-CFB6-4B1E-9DDC-664694848890}"/>
            </a:ext>
          </a:extLst>
        </xdr:cNvPr>
        <xdr:cNvSpPr txBox="1"/>
      </xdr:nvSpPr>
      <xdr:spPr>
        <a:xfrm>
          <a:off x="16588817"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E936A79D-E292-46C7-85DC-1785DC9B41D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42A51A3E-E945-4D09-AE83-43DBB8E20B5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996B2726-A042-4855-99A1-4F6E4B0B82D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70115AD8-D11B-46C3-988C-0AADE3A97AA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2A81854C-CAB4-40B1-B73B-3525836B05C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73DC6C84-0F84-4E2C-AB4E-162382CB731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D289E1BC-BCD9-455E-9F64-3B37D3DD8CD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B1BBDDB5-4E45-4604-8F43-269799F9F0A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C7524A42-C104-4517-A50C-B8E849C4D73A}"/>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84EAD981-ECB5-4C73-91CC-5C751F6BBEF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76B27707-9A89-42E6-838E-EFFD8CE88232}"/>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1" name="直線コネクタ 640">
          <a:extLst>
            <a:ext uri="{FF2B5EF4-FFF2-40B4-BE49-F238E27FC236}">
              <a16:creationId xmlns:a16="http://schemas.microsoft.com/office/drawing/2014/main" id="{6DA37187-4490-44CF-8E49-0F05DB378D2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98847965-F9AF-4C62-ADDB-EDB7295F0BC9}"/>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3" name="直線コネクタ 642">
          <a:extLst>
            <a:ext uri="{FF2B5EF4-FFF2-40B4-BE49-F238E27FC236}">
              <a16:creationId xmlns:a16="http://schemas.microsoft.com/office/drawing/2014/main" id="{098B1AC4-BC8A-4E41-82B0-BAC18BD827FD}"/>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4" name="テキスト ボックス 643">
          <a:extLst>
            <a:ext uri="{FF2B5EF4-FFF2-40B4-BE49-F238E27FC236}">
              <a16:creationId xmlns:a16="http://schemas.microsoft.com/office/drawing/2014/main" id="{89E325AC-51FE-4435-88EF-95EB0E5F70F8}"/>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5" name="直線コネクタ 644">
          <a:extLst>
            <a:ext uri="{FF2B5EF4-FFF2-40B4-BE49-F238E27FC236}">
              <a16:creationId xmlns:a16="http://schemas.microsoft.com/office/drawing/2014/main" id="{AD06F38C-B756-4BB3-8673-9368D68CC9C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6" name="テキスト ボックス 645">
          <a:extLst>
            <a:ext uri="{FF2B5EF4-FFF2-40B4-BE49-F238E27FC236}">
              <a16:creationId xmlns:a16="http://schemas.microsoft.com/office/drawing/2014/main" id="{25E15509-B923-4CE8-91DF-E24903FF65BA}"/>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7" name="直線コネクタ 646">
          <a:extLst>
            <a:ext uri="{FF2B5EF4-FFF2-40B4-BE49-F238E27FC236}">
              <a16:creationId xmlns:a16="http://schemas.microsoft.com/office/drawing/2014/main" id="{CFA58D93-B09C-45E6-ABEF-10B44DFD4BFC}"/>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8" name="テキスト ボックス 647">
          <a:extLst>
            <a:ext uri="{FF2B5EF4-FFF2-40B4-BE49-F238E27FC236}">
              <a16:creationId xmlns:a16="http://schemas.microsoft.com/office/drawing/2014/main" id="{6C05CEF2-F82D-4DCE-8203-D6BFAEECF509}"/>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9" name="直線コネクタ 648">
          <a:extLst>
            <a:ext uri="{FF2B5EF4-FFF2-40B4-BE49-F238E27FC236}">
              <a16:creationId xmlns:a16="http://schemas.microsoft.com/office/drawing/2014/main" id="{3E144494-B646-427D-BC59-7E469ED0F616}"/>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0" name="テキスト ボックス 649">
          <a:extLst>
            <a:ext uri="{FF2B5EF4-FFF2-40B4-BE49-F238E27FC236}">
              <a16:creationId xmlns:a16="http://schemas.microsoft.com/office/drawing/2014/main" id="{784759CF-67B6-46ED-9CB4-EB43AC0CA67E}"/>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FDF85A22-1E40-4DE3-992C-2E2BAA578AE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2" name="テキスト ボックス 651">
          <a:extLst>
            <a:ext uri="{FF2B5EF4-FFF2-40B4-BE49-F238E27FC236}">
              <a16:creationId xmlns:a16="http://schemas.microsoft.com/office/drawing/2014/main" id="{46D2C87B-32A1-42E4-919D-E69C48055CE8}"/>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公民館】&#10;有形固定資産減価償却率グラフ枠">
          <a:extLst>
            <a:ext uri="{FF2B5EF4-FFF2-40B4-BE49-F238E27FC236}">
              <a16:creationId xmlns:a16="http://schemas.microsoft.com/office/drawing/2014/main" id="{28630CE0-F264-43D3-949C-1396A9B4798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654" name="直線コネクタ 653">
          <a:extLst>
            <a:ext uri="{FF2B5EF4-FFF2-40B4-BE49-F238E27FC236}">
              <a16:creationId xmlns:a16="http://schemas.microsoft.com/office/drawing/2014/main" id="{0DE555BC-C853-49EB-A271-5265A89E6A6E}"/>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655" name="【公民館】&#10;有形固定資産減価償却率最小値テキスト">
          <a:extLst>
            <a:ext uri="{FF2B5EF4-FFF2-40B4-BE49-F238E27FC236}">
              <a16:creationId xmlns:a16="http://schemas.microsoft.com/office/drawing/2014/main" id="{7BA7EAB5-DEF5-4907-A4E0-E26C2E0BF573}"/>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656" name="直線コネクタ 655">
          <a:extLst>
            <a:ext uri="{FF2B5EF4-FFF2-40B4-BE49-F238E27FC236}">
              <a16:creationId xmlns:a16="http://schemas.microsoft.com/office/drawing/2014/main" id="{0AB2AC4E-6790-469E-B265-BA37A64B048F}"/>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657" name="【公民館】&#10;有形固定資産減価償却率最大値テキスト">
          <a:extLst>
            <a:ext uri="{FF2B5EF4-FFF2-40B4-BE49-F238E27FC236}">
              <a16:creationId xmlns:a16="http://schemas.microsoft.com/office/drawing/2014/main" id="{F1C71A8D-A81F-4493-9FA5-3332E14979BF}"/>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658" name="直線コネクタ 657">
          <a:extLst>
            <a:ext uri="{FF2B5EF4-FFF2-40B4-BE49-F238E27FC236}">
              <a16:creationId xmlns:a16="http://schemas.microsoft.com/office/drawing/2014/main" id="{25D9BD72-F600-4A69-8794-F56C019BC8B3}"/>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659" name="【公民館】&#10;有形固定資産減価償却率平均値テキスト">
          <a:extLst>
            <a:ext uri="{FF2B5EF4-FFF2-40B4-BE49-F238E27FC236}">
              <a16:creationId xmlns:a16="http://schemas.microsoft.com/office/drawing/2014/main" id="{0771BC62-28E1-4741-9E3B-7FC10B175D39}"/>
            </a:ext>
          </a:extLst>
        </xdr:cNvPr>
        <xdr:cNvSpPr txBox="1"/>
      </xdr:nvSpPr>
      <xdr:spPr>
        <a:xfrm>
          <a:off x="14742160" y="178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60" name="フローチャート: 判断 659">
          <a:extLst>
            <a:ext uri="{FF2B5EF4-FFF2-40B4-BE49-F238E27FC236}">
              <a16:creationId xmlns:a16="http://schemas.microsoft.com/office/drawing/2014/main" id="{95497292-636B-4669-B04F-97121513DA08}"/>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661" name="フローチャート: 判断 660">
          <a:extLst>
            <a:ext uri="{FF2B5EF4-FFF2-40B4-BE49-F238E27FC236}">
              <a16:creationId xmlns:a16="http://schemas.microsoft.com/office/drawing/2014/main" id="{7556713A-DB18-4FD8-9168-03DF98A43B1D}"/>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662" name="フローチャート: 判断 661">
          <a:extLst>
            <a:ext uri="{FF2B5EF4-FFF2-40B4-BE49-F238E27FC236}">
              <a16:creationId xmlns:a16="http://schemas.microsoft.com/office/drawing/2014/main" id="{0590E1E7-3D81-4D72-9043-B25127011424}"/>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63" name="フローチャート: 判断 662">
          <a:extLst>
            <a:ext uri="{FF2B5EF4-FFF2-40B4-BE49-F238E27FC236}">
              <a16:creationId xmlns:a16="http://schemas.microsoft.com/office/drawing/2014/main" id="{DAB88901-333B-4869-B944-EB18F9DA1D43}"/>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664" name="フローチャート: 判断 663">
          <a:extLst>
            <a:ext uri="{FF2B5EF4-FFF2-40B4-BE49-F238E27FC236}">
              <a16:creationId xmlns:a16="http://schemas.microsoft.com/office/drawing/2014/main" id="{0D4400C5-1415-4CB7-817D-FFCADC354F9D}"/>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962162E2-E87F-4A3A-8D2A-0417921BADD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ED74E4E7-6AC0-430A-954D-3F0C7C187E7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2A0C3E27-A4A9-44D1-82F3-EFC43D3B9E0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CA56BA35-1B95-4D27-8F2F-CB89A6AAA64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D6675AE9-B6B2-4EAD-A548-513D00F2B929}"/>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70" name="楕円 669">
          <a:extLst>
            <a:ext uri="{FF2B5EF4-FFF2-40B4-BE49-F238E27FC236}">
              <a16:creationId xmlns:a16="http://schemas.microsoft.com/office/drawing/2014/main" id="{6AF70DA6-6530-4A31-BF86-23B59B7A9725}"/>
            </a:ext>
          </a:extLst>
        </xdr:cNvPr>
        <xdr:cNvSpPr/>
      </xdr:nvSpPr>
      <xdr:spPr>
        <a:xfrm>
          <a:off x="14649450" y="177857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147338</xdr:rowOff>
    </xdr:from>
    <xdr:ext cx="405111" cy="259045"/>
    <xdr:sp macro="" textlink="">
      <xdr:nvSpPr>
        <xdr:cNvPr id="671" name="【公民館】&#10;有形固定資産減価償却率該当値テキスト">
          <a:extLst>
            <a:ext uri="{FF2B5EF4-FFF2-40B4-BE49-F238E27FC236}">
              <a16:creationId xmlns:a16="http://schemas.microsoft.com/office/drawing/2014/main" id="{151CE0D1-D634-49AA-9B6F-05C0896F19CF}"/>
            </a:ext>
          </a:extLst>
        </xdr:cNvPr>
        <xdr:cNvSpPr txBox="1"/>
      </xdr:nvSpPr>
      <xdr:spPr>
        <a:xfrm>
          <a:off x="14742160" y="1763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78739</xdr:rowOff>
    </xdr:from>
    <xdr:to>
      <xdr:col>81</xdr:col>
      <xdr:colOff>101600</xdr:colOff>
      <xdr:row>104</xdr:row>
      <xdr:rowOff>8889</xdr:rowOff>
    </xdr:to>
    <xdr:sp macro="" textlink="">
      <xdr:nvSpPr>
        <xdr:cNvPr id="672" name="楕円 671">
          <a:extLst>
            <a:ext uri="{FF2B5EF4-FFF2-40B4-BE49-F238E27FC236}">
              <a16:creationId xmlns:a16="http://schemas.microsoft.com/office/drawing/2014/main" id="{7592D934-6BC4-4EC7-8B17-C4D37DEAE194}"/>
            </a:ext>
          </a:extLst>
        </xdr:cNvPr>
        <xdr:cNvSpPr/>
      </xdr:nvSpPr>
      <xdr:spPr>
        <a:xfrm>
          <a:off x="13887450" y="17738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129539</xdr:rowOff>
    </xdr:from>
    <xdr:to>
      <xdr:col>85</xdr:col>
      <xdr:colOff>127000</xdr:colOff>
      <xdr:row>104</xdr:row>
      <xdr:rowOff>3811</xdr:rowOff>
    </xdr:to>
    <xdr:cxnSp macro="">
      <xdr:nvCxnSpPr>
        <xdr:cNvPr id="673" name="直線コネクタ 672">
          <a:extLst>
            <a:ext uri="{FF2B5EF4-FFF2-40B4-BE49-F238E27FC236}">
              <a16:creationId xmlns:a16="http://schemas.microsoft.com/office/drawing/2014/main" id="{EF8086C7-7720-4400-8E04-C66AF14DB32F}"/>
            </a:ext>
          </a:extLst>
        </xdr:cNvPr>
        <xdr:cNvCxnSpPr/>
      </xdr:nvCxnSpPr>
      <xdr:spPr>
        <a:xfrm>
          <a:off x="13942060" y="17792699"/>
          <a:ext cx="762000" cy="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74" name="楕円 673">
          <a:extLst>
            <a:ext uri="{FF2B5EF4-FFF2-40B4-BE49-F238E27FC236}">
              <a16:creationId xmlns:a16="http://schemas.microsoft.com/office/drawing/2014/main" id="{83AC13DF-8C53-4EA9-9CC6-8E1FABF6082C}"/>
            </a:ext>
          </a:extLst>
        </xdr:cNvPr>
        <xdr:cNvSpPr/>
      </xdr:nvSpPr>
      <xdr:spPr>
        <a:xfrm>
          <a:off x="13089890" y="177171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104775</xdr:rowOff>
    </xdr:from>
    <xdr:to>
      <xdr:col>81</xdr:col>
      <xdr:colOff>50800</xdr:colOff>
      <xdr:row>103</xdr:row>
      <xdr:rowOff>129539</xdr:rowOff>
    </xdr:to>
    <xdr:cxnSp macro="">
      <xdr:nvCxnSpPr>
        <xdr:cNvPr id="675" name="直線コネクタ 674">
          <a:extLst>
            <a:ext uri="{FF2B5EF4-FFF2-40B4-BE49-F238E27FC236}">
              <a16:creationId xmlns:a16="http://schemas.microsoft.com/office/drawing/2014/main" id="{6F390A14-AC7D-460A-8CC7-4DA589ABDF14}"/>
            </a:ext>
          </a:extLst>
        </xdr:cNvPr>
        <xdr:cNvCxnSpPr/>
      </xdr:nvCxnSpPr>
      <xdr:spPr>
        <a:xfrm>
          <a:off x="13144500" y="17762220"/>
          <a:ext cx="7975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676" name="楕円 675">
          <a:extLst>
            <a:ext uri="{FF2B5EF4-FFF2-40B4-BE49-F238E27FC236}">
              <a16:creationId xmlns:a16="http://schemas.microsoft.com/office/drawing/2014/main" id="{DABE459F-6D09-445A-9F0D-DB16754B2A25}"/>
            </a:ext>
          </a:extLst>
        </xdr:cNvPr>
        <xdr:cNvSpPr/>
      </xdr:nvSpPr>
      <xdr:spPr>
        <a:xfrm>
          <a:off x="12303760" y="176714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60961</xdr:rowOff>
    </xdr:from>
    <xdr:to>
      <xdr:col>76</xdr:col>
      <xdr:colOff>114300</xdr:colOff>
      <xdr:row>103</xdr:row>
      <xdr:rowOff>104775</xdr:rowOff>
    </xdr:to>
    <xdr:cxnSp macro="">
      <xdr:nvCxnSpPr>
        <xdr:cNvPr id="677" name="直線コネクタ 676">
          <a:extLst>
            <a:ext uri="{FF2B5EF4-FFF2-40B4-BE49-F238E27FC236}">
              <a16:creationId xmlns:a16="http://schemas.microsoft.com/office/drawing/2014/main" id="{018CCF95-A4B0-43A5-814C-817F43D0E3AE}"/>
            </a:ext>
          </a:extLst>
        </xdr:cNvPr>
        <xdr:cNvCxnSpPr/>
      </xdr:nvCxnSpPr>
      <xdr:spPr>
        <a:xfrm>
          <a:off x="12346940" y="17716501"/>
          <a:ext cx="7975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678" name="楕円 677">
          <a:extLst>
            <a:ext uri="{FF2B5EF4-FFF2-40B4-BE49-F238E27FC236}">
              <a16:creationId xmlns:a16="http://schemas.microsoft.com/office/drawing/2014/main" id="{4C767EE1-ADB0-45F6-86F9-EA27C2BBE35E}"/>
            </a:ext>
          </a:extLst>
        </xdr:cNvPr>
        <xdr:cNvSpPr/>
      </xdr:nvSpPr>
      <xdr:spPr>
        <a:xfrm>
          <a:off x="11487150" y="17623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60961</xdr:rowOff>
    </xdr:to>
    <xdr:cxnSp macro="">
      <xdr:nvCxnSpPr>
        <xdr:cNvPr id="679" name="直線コネクタ 678">
          <a:extLst>
            <a:ext uri="{FF2B5EF4-FFF2-40B4-BE49-F238E27FC236}">
              <a16:creationId xmlns:a16="http://schemas.microsoft.com/office/drawing/2014/main" id="{3E92F210-ED38-4014-A898-4CBD5682C957}"/>
            </a:ext>
          </a:extLst>
        </xdr:cNvPr>
        <xdr:cNvCxnSpPr/>
      </xdr:nvCxnSpPr>
      <xdr:spPr>
        <a:xfrm>
          <a:off x="11541760" y="17674590"/>
          <a:ext cx="80518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680" name="n_1aveValue【公民館】&#10;有形固定資産減価償却率">
          <a:extLst>
            <a:ext uri="{FF2B5EF4-FFF2-40B4-BE49-F238E27FC236}">
              <a16:creationId xmlns:a16="http://schemas.microsoft.com/office/drawing/2014/main" id="{994D8BAE-E672-4466-8690-97AECF3E50D4}"/>
            </a:ext>
          </a:extLst>
        </xdr:cNvPr>
        <xdr:cNvSpPr txBox="1"/>
      </xdr:nvSpPr>
      <xdr:spPr>
        <a:xfrm>
          <a:off x="1373823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681" name="n_2aveValue【公民館】&#10;有形固定資産減価償却率">
          <a:extLst>
            <a:ext uri="{FF2B5EF4-FFF2-40B4-BE49-F238E27FC236}">
              <a16:creationId xmlns:a16="http://schemas.microsoft.com/office/drawing/2014/main" id="{B2C4B7D7-CB65-4747-8C20-859C2F959E6E}"/>
            </a:ext>
          </a:extLst>
        </xdr:cNvPr>
        <xdr:cNvSpPr txBox="1"/>
      </xdr:nvSpPr>
      <xdr:spPr>
        <a:xfrm>
          <a:off x="1295718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682" name="n_3aveValue【公民館】&#10;有形固定資産減価償却率">
          <a:extLst>
            <a:ext uri="{FF2B5EF4-FFF2-40B4-BE49-F238E27FC236}">
              <a16:creationId xmlns:a16="http://schemas.microsoft.com/office/drawing/2014/main" id="{DD826EC6-7838-496E-B57C-6061957AD780}"/>
            </a:ext>
          </a:extLst>
        </xdr:cNvPr>
        <xdr:cNvSpPr txBox="1"/>
      </xdr:nvSpPr>
      <xdr:spPr>
        <a:xfrm>
          <a:off x="1217105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683" name="n_4aveValue【公民館】&#10;有形固定資産減価償却率">
          <a:extLst>
            <a:ext uri="{FF2B5EF4-FFF2-40B4-BE49-F238E27FC236}">
              <a16:creationId xmlns:a16="http://schemas.microsoft.com/office/drawing/2014/main" id="{31BE8A61-C2CB-4ABE-AC19-1562004DB746}"/>
            </a:ext>
          </a:extLst>
        </xdr:cNvPr>
        <xdr:cNvSpPr txBox="1"/>
      </xdr:nvSpPr>
      <xdr:spPr>
        <a:xfrm>
          <a:off x="1135444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25416</xdr:rowOff>
    </xdr:from>
    <xdr:ext cx="405111" cy="259045"/>
    <xdr:sp macro="" textlink="">
      <xdr:nvSpPr>
        <xdr:cNvPr id="684" name="n_1mainValue【公民館】&#10;有形固定資産減価償却率">
          <a:extLst>
            <a:ext uri="{FF2B5EF4-FFF2-40B4-BE49-F238E27FC236}">
              <a16:creationId xmlns:a16="http://schemas.microsoft.com/office/drawing/2014/main" id="{05D723C5-ABC7-491D-A131-D816A9FB567D}"/>
            </a:ext>
          </a:extLst>
        </xdr:cNvPr>
        <xdr:cNvSpPr txBox="1"/>
      </xdr:nvSpPr>
      <xdr:spPr>
        <a:xfrm>
          <a:off x="13738234" y="1750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685" name="n_2mainValue【公民館】&#10;有形固定資産減価償却率">
          <a:extLst>
            <a:ext uri="{FF2B5EF4-FFF2-40B4-BE49-F238E27FC236}">
              <a16:creationId xmlns:a16="http://schemas.microsoft.com/office/drawing/2014/main" id="{14B7ACD6-968A-493F-9710-5D052346AA82}"/>
            </a:ext>
          </a:extLst>
        </xdr:cNvPr>
        <xdr:cNvSpPr txBox="1"/>
      </xdr:nvSpPr>
      <xdr:spPr>
        <a:xfrm>
          <a:off x="1295718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686" name="n_3mainValue【公民館】&#10;有形固定資産減価償却率">
          <a:extLst>
            <a:ext uri="{FF2B5EF4-FFF2-40B4-BE49-F238E27FC236}">
              <a16:creationId xmlns:a16="http://schemas.microsoft.com/office/drawing/2014/main" id="{70E0E89E-E1C3-48FC-B994-9D8E313C31A7}"/>
            </a:ext>
          </a:extLst>
        </xdr:cNvPr>
        <xdr:cNvSpPr txBox="1"/>
      </xdr:nvSpPr>
      <xdr:spPr>
        <a:xfrm>
          <a:off x="12171054" y="1744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687" name="n_4mainValue【公民館】&#10;有形固定資産減価償却率">
          <a:extLst>
            <a:ext uri="{FF2B5EF4-FFF2-40B4-BE49-F238E27FC236}">
              <a16:creationId xmlns:a16="http://schemas.microsoft.com/office/drawing/2014/main" id="{84B7CF21-8AFC-45BC-B81E-9827C552A6C8}"/>
            </a:ext>
          </a:extLst>
        </xdr:cNvPr>
        <xdr:cNvSpPr txBox="1"/>
      </xdr:nvSpPr>
      <xdr:spPr>
        <a:xfrm>
          <a:off x="113544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F973BCEA-BA3C-484A-8BC1-BC84C140B0D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5638AD6A-2C8F-4114-8A67-238AE31BF17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456F06EB-4C9B-4B51-88B8-3C65747C7FE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984CD28B-91EC-4FC9-9806-61AE48FC733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0EA9702D-08BE-406B-AE18-3A9F91BA176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95427743-2CA7-4A09-8889-1E65A314DAD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83603C2B-A506-49F6-86CE-06867CD737D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352AF8B0-B89E-4D81-8887-CF852CD8B4A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D4314958-701E-45B9-9016-C0195EE4407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8386B77F-DB8C-497D-B917-C19949624FE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a:extLst>
            <a:ext uri="{FF2B5EF4-FFF2-40B4-BE49-F238E27FC236}">
              <a16:creationId xmlns:a16="http://schemas.microsoft.com/office/drawing/2014/main" id="{C7632FC5-70A3-4217-ADD3-57DC3165C734}"/>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F5332B28-7DDE-4ABA-838B-4E8CCACF606D}"/>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a:extLst>
            <a:ext uri="{FF2B5EF4-FFF2-40B4-BE49-F238E27FC236}">
              <a16:creationId xmlns:a16="http://schemas.microsoft.com/office/drawing/2014/main" id="{B477761A-16D2-4032-9E7E-825CA6F2EF53}"/>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a:extLst>
            <a:ext uri="{FF2B5EF4-FFF2-40B4-BE49-F238E27FC236}">
              <a16:creationId xmlns:a16="http://schemas.microsoft.com/office/drawing/2014/main" id="{E94BA7DB-28A7-4149-9C6E-F017F3AE77AA}"/>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a:extLst>
            <a:ext uri="{FF2B5EF4-FFF2-40B4-BE49-F238E27FC236}">
              <a16:creationId xmlns:a16="http://schemas.microsoft.com/office/drawing/2014/main" id="{81A1DD17-ADF5-4274-8514-99D35619295D}"/>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a:extLst>
            <a:ext uri="{FF2B5EF4-FFF2-40B4-BE49-F238E27FC236}">
              <a16:creationId xmlns:a16="http://schemas.microsoft.com/office/drawing/2014/main" id="{F894D8F1-2707-48B9-A04D-252E64431D60}"/>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a:extLst>
            <a:ext uri="{FF2B5EF4-FFF2-40B4-BE49-F238E27FC236}">
              <a16:creationId xmlns:a16="http://schemas.microsoft.com/office/drawing/2014/main" id="{13F64B5F-DACC-409C-883C-A00F04AB9B64}"/>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a:extLst>
            <a:ext uri="{FF2B5EF4-FFF2-40B4-BE49-F238E27FC236}">
              <a16:creationId xmlns:a16="http://schemas.microsoft.com/office/drawing/2014/main" id="{CC3F4B89-8B36-4543-A114-8F78711E7AB7}"/>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a:extLst>
            <a:ext uri="{FF2B5EF4-FFF2-40B4-BE49-F238E27FC236}">
              <a16:creationId xmlns:a16="http://schemas.microsoft.com/office/drawing/2014/main" id="{5CAD4182-7519-43F9-8D37-4465F1C6B8E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a:extLst>
            <a:ext uri="{FF2B5EF4-FFF2-40B4-BE49-F238E27FC236}">
              <a16:creationId xmlns:a16="http://schemas.microsoft.com/office/drawing/2014/main" id="{0CF9DB69-88F7-44AB-B3FD-2EB0DB548714}"/>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a:extLst>
            <a:ext uri="{FF2B5EF4-FFF2-40B4-BE49-F238E27FC236}">
              <a16:creationId xmlns:a16="http://schemas.microsoft.com/office/drawing/2014/main" id="{BB726EA9-818E-4D8B-A7C6-24528FE4D95F}"/>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E4A3C13F-D9D0-46F8-A601-D402A7FE70A1}"/>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72D7A238-38CB-485B-8089-F10A9D971A5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DD276F05-9121-4776-8E02-291ACC78DC6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C319E918-5832-4DC6-9FC6-22384D50249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713" name="直線コネクタ 712">
          <a:extLst>
            <a:ext uri="{FF2B5EF4-FFF2-40B4-BE49-F238E27FC236}">
              <a16:creationId xmlns:a16="http://schemas.microsoft.com/office/drawing/2014/main" id="{0460AF02-3B24-43F4-BAF8-B297448E84D0}"/>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4" name="【公民館】&#10;一人当たり面積最小値テキスト">
          <a:extLst>
            <a:ext uri="{FF2B5EF4-FFF2-40B4-BE49-F238E27FC236}">
              <a16:creationId xmlns:a16="http://schemas.microsoft.com/office/drawing/2014/main" id="{A2669C41-BC07-457E-8D46-9ED6C7023B89}"/>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5" name="直線コネクタ 714">
          <a:extLst>
            <a:ext uri="{FF2B5EF4-FFF2-40B4-BE49-F238E27FC236}">
              <a16:creationId xmlns:a16="http://schemas.microsoft.com/office/drawing/2014/main" id="{F48D62A9-2F4D-4ED2-AC5A-40F9D3B967CE}"/>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716" name="【公民館】&#10;一人当たり面積最大値テキスト">
          <a:extLst>
            <a:ext uri="{FF2B5EF4-FFF2-40B4-BE49-F238E27FC236}">
              <a16:creationId xmlns:a16="http://schemas.microsoft.com/office/drawing/2014/main" id="{CEF84375-2A3F-49F3-BA81-4DD5B386E85D}"/>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17" name="直線コネクタ 716">
          <a:extLst>
            <a:ext uri="{FF2B5EF4-FFF2-40B4-BE49-F238E27FC236}">
              <a16:creationId xmlns:a16="http://schemas.microsoft.com/office/drawing/2014/main" id="{7957F4AC-4505-4E72-86DF-A3B4E02A439F}"/>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18" name="【公民館】&#10;一人当たり面積平均値テキスト">
          <a:extLst>
            <a:ext uri="{FF2B5EF4-FFF2-40B4-BE49-F238E27FC236}">
              <a16:creationId xmlns:a16="http://schemas.microsoft.com/office/drawing/2014/main" id="{5DCCDCEA-0026-49DA-80E9-8D911F52B914}"/>
            </a:ext>
          </a:extLst>
        </xdr:cNvPr>
        <xdr:cNvSpPr txBox="1"/>
      </xdr:nvSpPr>
      <xdr:spPr>
        <a:xfrm>
          <a:off x="19985990" y="18028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19" name="フローチャート: 判断 718">
          <a:extLst>
            <a:ext uri="{FF2B5EF4-FFF2-40B4-BE49-F238E27FC236}">
              <a16:creationId xmlns:a16="http://schemas.microsoft.com/office/drawing/2014/main" id="{50E05467-0529-4A96-BFCE-46A60C09EC4C}"/>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720" name="フローチャート: 判断 719">
          <a:extLst>
            <a:ext uri="{FF2B5EF4-FFF2-40B4-BE49-F238E27FC236}">
              <a16:creationId xmlns:a16="http://schemas.microsoft.com/office/drawing/2014/main" id="{9BA64D35-DBA3-4EC3-953D-8371F1B8D82C}"/>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21" name="フローチャート: 判断 720">
          <a:extLst>
            <a:ext uri="{FF2B5EF4-FFF2-40B4-BE49-F238E27FC236}">
              <a16:creationId xmlns:a16="http://schemas.microsoft.com/office/drawing/2014/main" id="{89D501D2-C0AD-404A-A79E-993BFF43A5D1}"/>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22" name="フローチャート: 判断 721">
          <a:extLst>
            <a:ext uri="{FF2B5EF4-FFF2-40B4-BE49-F238E27FC236}">
              <a16:creationId xmlns:a16="http://schemas.microsoft.com/office/drawing/2014/main" id="{B2A957C5-7C14-448A-8BF0-D8CFDA22E2FD}"/>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723" name="フローチャート: 判断 722">
          <a:extLst>
            <a:ext uri="{FF2B5EF4-FFF2-40B4-BE49-F238E27FC236}">
              <a16:creationId xmlns:a16="http://schemas.microsoft.com/office/drawing/2014/main" id="{FA4164A6-E24B-4B7F-8A5A-2E04D5567A2E}"/>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C3C71C50-C756-427F-B038-600F86A0BC1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51ABA7A-3992-4912-B9F7-133B826C0FA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44A544EB-86F2-4CF9-B3BA-0FFD494F2B1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2D35B4D0-35E5-436F-A148-64613D4BCBD6}"/>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3E0432F-2006-4045-90EB-C7F28638090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729" name="楕円 728">
          <a:extLst>
            <a:ext uri="{FF2B5EF4-FFF2-40B4-BE49-F238E27FC236}">
              <a16:creationId xmlns:a16="http://schemas.microsoft.com/office/drawing/2014/main" id="{42773083-6461-43CC-ABA7-FC07DEFE6FE5}"/>
            </a:ext>
          </a:extLst>
        </xdr:cNvPr>
        <xdr:cNvSpPr/>
      </xdr:nvSpPr>
      <xdr:spPr>
        <a:xfrm>
          <a:off x="19904710" y="17623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730" name="【公民館】&#10;一人当たり面積該当値テキスト">
          <a:extLst>
            <a:ext uri="{FF2B5EF4-FFF2-40B4-BE49-F238E27FC236}">
              <a16:creationId xmlns:a16="http://schemas.microsoft.com/office/drawing/2014/main" id="{03388E3C-D8E3-49D4-AA61-5FACD54F59D6}"/>
            </a:ext>
          </a:extLst>
        </xdr:cNvPr>
        <xdr:cNvSpPr txBox="1"/>
      </xdr:nvSpPr>
      <xdr:spPr>
        <a:xfrm>
          <a:off x="19985990"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731" name="楕円 730">
          <a:extLst>
            <a:ext uri="{FF2B5EF4-FFF2-40B4-BE49-F238E27FC236}">
              <a16:creationId xmlns:a16="http://schemas.microsoft.com/office/drawing/2014/main" id="{11A70432-13B0-45A2-BD65-D05B61E2079B}"/>
            </a:ext>
          </a:extLst>
        </xdr:cNvPr>
        <xdr:cNvSpPr/>
      </xdr:nvSpPr>
      <xdr:spPr>
        <a:xfrm>
          <a:off x="19161760" y="17623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19050</xdr:rowOff>
    </xdr:to>
    <xdr:cxnSp macro="">
      <xdr:nvCxnSpPr>
        <xdr:cNvPr id="732" name="直線コネクタ 731">
          <a:extLst>
            <a:ext uri="{FF2B5EF4-FFF2-40B4-BE49-F238E27FC236}">
              <a16:creationId xmlns:a16="http://schemas.microsoft.com/office/drawing/2014/main" id="{60977EAD-AFE6-497E-A41B-628722B2E198}"/>
            </a:ext>
          </a:extLst>
        </xdr:cNvPr>
        <xdr:cNvCxnSpPr/>
      </xdr:nvCxnSpPr>
      <xdr:spPr>
        <a:xfrm>
          <a:off x="19204940" y="176745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733" name="楕円 732">
          <a:extLst>
            <a:ext uri="{FF2B5EF4-FFF2-40B4-BE49-F238E27FC236}">
              <a16:creationId xmlns:a16="http://schemas.microsoft.com/office/drawing/2014/main" id="{AC81B957-478E-4E71-9E81-7FC5B941CA22}"/>
            </a:ext>
          </a:extLst>
        </xdr:cNvPr>
        <xdr:cNvSpPr/>
      </xdr:nvSpPr>
      <xdr:spPr>
        <a:xfrm>
          <a:off x="18345150" y="17623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19050</xdr:rowOff>
    </xdr:to>
    <xdr:cxnSp macro="">
      <xdr:nvCxnSpPr>
        <xdr:cNvPr id="734" name="直線コネクタ 733">
          <a:extLst>
            <a:ext uri="{FF2B5EF4-FFF2-40B4-BE49-F238E27FC236}">
              <a16:creationId xmlns:a16="http://schemas.microsoft.com/office/drawing/2014/main" id="{33175EDF-59A6-4F98-87DA-0417863F1BF9}"/>
            </a:ext>
          </a:extLst>
        </xdr:cNvPr>
        <xdr:cNvCxnSpPr/>
      </xdr:nvCxnSpPr>
      <xdr:spPr>
        <a:xfrm>
          <a:off x="18399760" y="176745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139700</xdr:rowOff>
    </xdr:from>
    <xdr:to>
      <xdr:col>102</xdr:col>
      <xdr:colOff>165100</xdr:colOff>
      <xdr:row>103</xdr:row>
      <xdr:rowOff>69850</xdr:rowOff>
    </xdr:to>
    <xdr:sp macro="" textlink="">
      <xdr:nvSpPr>
        <xdr:cNvPr id="735" name="楕円 734">
          <a:extLst>
            <a:ext uri="{FF2B5EF4-FFF2-40B4-BE49-F238E27FC236}">
              <a16:creationId xmlns:a16="http://schemas.microsoft.com/office/drawing/2014/main" id="{BD585730-2F98-482A-8DC4-C2C7BC0BA164}"/>
            </a:ext>
          </a:extLst>
        </xdr:cNvPr>
        <xdr:cNvSpPr/>
      </xdr:nvSpPr>
      <xdr:spPr>
        <a:xfrm>
          <a:off x="17547590" y="17623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103</xdr:row>
      <xdr:rowOff>19050</xdr:rowOff>
    </xdr:to>
    <xdr:cxnSp macro="">
      <xdr:nvCxnSpPr>
        <xdr:cNvPr id="736" name="直線コネクタ 735">
          <a:extLst>
            <a:ext uri="{FF2B5EF4-FFF2-40B4-BE49-F238E27FC236}">
              <a16:creationId xmlns:a16="http://schemas.microsoft.com/office/drawing/2014/main" id="{185FF397-EB9C-46B8-A0BA-A0324C8B8AD2}"/>
            </a:ext>
          </a:extLst>
        </xdr:cNvPr>
        <xdr:cNvCxnSpPr/>
      </xdr:nvCxnSpPr>
      <xdr:spPr>
        <a:xfrm>
          <a:off x="17602200" y="17674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139700</xdr:rowOff>
    </xdr:from>
    <xdr:to>
      <xdr:col>98</xdr:col>
      <xdr:colOff>38100</xdr:colOff>
      <xdr:row>103</xdr:row>
      <xdr:rowOff>69850</xdr:rowOff>
    </xdr:to>
    <xdr:sp macro="" textlink="">
      <xdr:nvSpPr>
        <xdr:cNvPr id="737" name="楕円 736">
          <a:extLst>
            <a:ext uri="{FF2B5EF4-FFF2-40B4-BE49-F238E27FC236}">
              <a16:creationId xmlns:a16="http://schemas.microsoft.com/office/drawing/2014/main" id="{53BAFC71-63A7-4EF1-B2F1-4F28CAF20BBF}"/>
            </a:ext>
          </a:extLst>
        </xdr:cNvPr>
        <xdr:cNvSpPr/>
      </xdr:nvSpPr>
      <xdr:spPr>
        <a:xfrm>
          <a:off x="16761460" y="17623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19050</xdr:rowOff>
    </xdr:from>
    <xdr:to>
      <xdr:col>102</xdr:col>
      <xdr:colOff>114300</xdr:colOff>
      <xdr:row>103</xdr:row>
      <xdr:rowOff>19050</xdr:rowOff>
    </xdr:to>
    <xdr:cxnSp macro="">
      <xdr:nvCxnSpPr>
        <xdr:cNvPr id="738" name="直線コネクタ 737">
          <a:extLst>
            <a:ext uri="{FF2B5EF4-FFF2-40B4-BE49-F238E27FC236}">
              <a16:creationId xmlns:a16="http://schemas.microsoft.com/office/drawing/2014/main" id="{FF48BC1D-5FAA-4C81-991D-8B6C2D6D815D}"/>
            </a:ext>
          </a:extLst>
        </xdr:cNvPr>
        <xdr:cNvCxnSpPr/>
      </xdr:nvCxnSpPr>
      <xdr:spPr>
        <a:xfrm>
          <a:off x="16804640" y="17674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739" name="n_1aveValue【公民館】&#10;一人当たり面積">
          <a:extLst>
            <a:ext uri="{FF2B5EF4-FFF2-40B4-BE49-F238E27FC236}">
              <a16:creationId xmlns:a16="http://schemas.microsoft.com/office/drawing/2014/main" id="{28B45958-2EFD-49E9-956F-DEB8290D8170}"/>
            </a:ext>
          </a:extLst>
        </xdr:cNvPr>
        <xdr:cNvSpPr txBox="1"/>
      </xdr:nvSpPr>
      <xdr:spPr>
        <a:xfrm>
          <a:off x="18982132" y="181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740" name="n_2aveValue【公民館】&#10;一人当たり面積">
          <a:extLst>
            <a:ext uri="{FF2B5EF4-FFF2-40B4-BE49-F238E27FC236}">
              <a16:creationId xmlns:a16="http://schemas.microsoft.com/office/drawing/2014/main" id="{1BC8A69D-4CC4-43A3-93AA-BBDB1EB6CE51}"/>
            </a:ext>
          </a:extLst>
        </xdr:cNvPr>
        <xdr:cNvSpPr txBox="1"/>
      </xdr:nvSpPr>
      <xdr:spPr>
        <a:xfrm>
          <a:off x="18182032" y="181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41" name="n_3aveValue【公民館】&#10;一人当たり面積">
          <a:extLst>
            <a:ext uri="{FF2B5EF4-FFF2-40B4-BE49-F238E27FC236}">
              <a16:creationId xmlns:a16="http://schemas.microsoft.com/office/drawing/2014/main" id="{A3D73D3E-DFE1-470C-A0B7-780F06B06390}"/>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742" name="n_4aveValue【公民館】&#10;一人当たり面積">
          <a:extLst>
            <a:ext uri="{FF2B5EF4-FFF2-40B4-BE49-F238E27FC236}">
              <a16:creationId xmlns:a16="http://schemas.microsoft.com/office/drawing/2014/main" id="{F44E6C41-98A0-459D-A7AD-2F2ED28640D2}"/>
            </a:ext>
          </a:extLst>
        </xdr:cNvPr>
        <xdr:cNvSpPr txBox="1"/>
      </xdr:nvSpPr>
      <xdr:spPr>
        <a:xfrm>
          <a:off x="16588817" y="181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743" name="n_1mainValue【公民館】&#10;一人当たり面積">
          <a:extLst>
            <a:ext uri="{FF2B5EF4-FFF2-40B4-BE49-F238E27FC236}">
              <a16:creationId xmlns:a16="http://schemas.microsoft.com/office/drawing/2014/main" id="{361AA6A0-AB7C-46A5-A40E-43C4FD251454}"/>
            </a:ext>
          </a:extLst>
        </xdr:cNvPr>
        <xdr:cNvSpPr txBox="1"/>
      </xdr:nvSpPr>
      <xdr:spPr>
        <a:xfrm>
          <a:off x="18982132"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744" name="n_2mainValue【公民館】&#10;一人当たり面積">
          <a:extLst>
            <a:ext uri="{FF2B5EF4-FFF2-40B4-BE49-F238E27FC236}">
              <a16:creationId xmlns:a16="http://schemas.microsoft.com/office/drawing/2014/main" id="{C94B96A1-B1D6-40A3-9456-18E7DD46C6BD}"/>
            </a:ext>
          </a:extLst>
        </xdr:cNvPr>
        <xdr:cNvSpPr txBox="1"/>
      </xdr:nvSpPr>
      <xdr:spPr>
        <a:xfrm>
          <a:off x="18182032"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86377</xdr:rowOff>
    </xdr:from>
    <xdr:ext cx="469744" cy="259045"/>
    <xdr:sp macro="" textlink="">
      <xdr:nvSpPr>
        <xdr:cNvPr id="745" name="n_3mainValue【公民館】&#10;一人当たり面積">
          <a:extLst>
            <a:ext uri="{FF2B5EF4-FFF2-40B4-BE49-F238E27FC236}">
              <a16:creationId xmlns:a16="http://schemas.microsoft.com/office/drawing/2014/main" id="{CDE0CA99-8E01-473E-A333-EAC3AD1305B8}"/>
            </a:ext>
          </a:extLst>
        </xdr:cNvPr>
        <xdr:cNvSpPr txBox="1"/>
      </xdr:nvSpPr>
      <xdr:spPr>
        <a:xfrm>
          <a:off x="17384472"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86377</xdr:rowOff>
    </xdr:from>
    <xdr:ext cx="469744" cy="259045"/>
    <xdr:sp macro="" textlink="">
      <xdr:nvSpPr>
        <xdr:cNvPr id="746" name="n_4mainValue【公民館】&#10;一人当たり面積">
          <a:extLst>
            <a:ext uri="{FF2B5EF4-FFF2-40B4-BE49-F238E27FC236}">
              <a16:creationId xmlns:a16="http://schemas.microsoft.com/office/drawing/2014/main" id="{6ECB9DEB-D50E-4397-B5CD-15FDD6C85C03}"/>
            </a:ext>
          </a:extLst>
        </xdr:cNvPr>
        <xdr:cNvSpPr txBox="1"/>
      </xdr:nvSpPr>
      <xdr:spPr>
        <a:xfrm>
          <a:off x="16588817"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6492EDC3-8012-440C-BFD0-F2562BEFE5B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85698CA5-B0A9-4BD3-BE5F-6944AF631D9F}"/>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695BF259-E905-46E7-8BAC-452E9735364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類似団体内平均値と比較して有形固定資産減価償却率が低い施設は、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であり、この中でも</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が低くなっている。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年度の合併時に決定した新市建設計画に基づき、合併特例債を活用して市内各駅の駅前広場等のインフラ整備を実施してきたことから数値が低くなっており、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年度に川間公民館を新築したことなどから数値が低くなっている。</a:t>
          </a:r>
        </a:p>
        <a:p>
          <a:r>
            <a:rPr kumimoji="1" lang="ja-JP" altLang="en-US" sz="1100">
              <a:latin typeface="ＭＳ Ｐゴシック" panose="020B0600070205080204" pitchFamily="50" charset="-128"/>
              <a:ea typeface="ＭＳ Ｐゴシック" panose="020B0600070205080204" pitchFamily="50" charset="-128"/>
            </a:rPr>
            <a:t>　一方、類似団体と比較して有形固定資産減価償却率が高い施設は、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児童館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であり、この中でも</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児童館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が高くなっている。これは、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施設を運営している市立幼稚園、</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施設を運営している市立保育所、</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施設を運営している児童館の大部分が昭和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年代後半から昭和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年代に建設された施設であり、耐用年数を超過し老朽化した建物が多いことから数値が高くなっている。</a:t>
          </a:r>
        </a:p>
        <a:p>
          <a:r>
            <a:rPr kumimoji="1" lang="ja-JP" altLang="en-US" sz="11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7FB816-A875-4EE0-A112-577B8B065E4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F682D5-7759-464C-8F79-613ADF7F692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52FB2F-6CDD-4980-A7F5-88D6546093F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DF52EF-D6C2-4068-882C-968FB417DD3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9F939F-8219-4C1E-93D0-AC5CBDFC8C5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2EB6E9-E634-4679-B3F9-4A56FDA8E8C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652256-FDF1-4512-8B38-BDD33839603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64F05A-6162-4962-98FC-0C97D288375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C77BC4-5A35-413E-B836-CE6004606FF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2044F3-3F84-4643-9DA5-BF1A86843AC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153,807
150,052
103.55
64,128,997
61,109,674
2,209,848
32,928,690
44,291,282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48A52B-AB38-49B9-8902-1B564513DFB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F2561B-ECD0-4BDE-8FB5-C95AEA0669CC}"/>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B0C33E-5A4E-46A4-8618-A7C25B80AA7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B892EB-4345-4DA6-8166-7BC18592472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8FAB48-F2F9-4AD3-BC36-DDA5795B377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4F9B3E-656B-4179-9186-0EC2121C624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A7A459-311B-4E65-A640-0DAA7256469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82EAB0-5F2A-474F-A27C-B6F6A8E4CEA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0629B5-D7FD-430F-AC62-B98E65FF9E3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F09490-0634-439F-8E2B-D964DA23236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95E74C-650A-41C4-AC23-77E594C401D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E136EA-CAFE-4A38-B6E2-2CA87CED1B4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2AEDC6-9890-4321-BB14-3EB8C74098E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2A3761-5678-425D-B923-BEF77B2FD99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1B8C8B-D23C-4755-842B-F9C01CCA91BB}"/>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3346ED-C568-4FF2-93C5-0178B5F4432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6F837D-C98C-4125-B8B2-BEC8777DF0E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5D1960-C93B-4CAA-B63A-2CD40B293D6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8C8D27-CCF7-4851-A4D6-48E211150B7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A97B14E-E9FA-4B0B-8FF5-44A98A71DC8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58D282-AA5B-4CE5-95C1-A120A80CA89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7A66F5-B293-4E17-93F8-90FF3F9F6F2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7ED472-DEEB-4256-BE4F-2F2C4263C3E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C15C7D-6BBF-40C8-815A-A0D74FA8725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D8FF23-1B69-4E5D-9A41-37AAE8AC875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62FA9A-6497-4320-A6B3-D640412D42A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82E9DC-9F18-49F4-A8C9-83687B90038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D263BE-967B-4BD9-ACDE-E5867BBBA9B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186DA4-0BFD-4975-8979-82B0A1F39AE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BF1B220-D9BE-4FB0-9408-353DDE24971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731321-14A1-475E-B7CF-A5F2B68CACC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D5F39E-603C-4142-AAF6-F2B87C0499B7}"/>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097560D-0020-4365-ABAF-DD91D5ED59B2}"/>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96D8DE5-6E75-4F42-8992-44FFB1EF68FE}"/>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FBC98C9-9FE8-424C-9E3C-E6FA0FFD9627}"/>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F78879D-E295-43C4-A910-09C1444D973F}"/>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17422C-799E-494B-B506-462700A897A4}"/>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3236B37-F495-490D-B37F-7599CCD477AB}"/>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36AFAB9-F85D-4B5D-AF48-EBDAFC4E5991}"/>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7B3FBA2-635E-4304-A65E-DD8FE68D2DDF}"/>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2864D0-E58B-499F-A0DA-79DEE156E715}"/>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C0E6E9F-8706-4EC4-AABF-4AD9BEC6488B}"/>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61DCD3-0105-4B94-8973-A56A45A541D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FF97D30-1823-40E3-93C2-4AC41564AAD2}"/>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8704F83-676C-404C-85ED-603C46B98F6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B5FE1AA1-405A-4C9D-BBE2-D9ADDDD40452}"/>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9DA7BD2A-9FE3-477C-B9BB-DF4971C983F1}"/>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1CE5BFFE-31DF-4CB4-88BB-5E8522B97435}"/>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F27A7005-4B6E-4C59-A1E4-2ACC292204C4}"/>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79832796-4525-4C19-B775-14286F5B12DF}"/>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2DC07560-85EC-40FE-9B33-610BC6FF6AB6}"/>
            </a:ext>
          </a:extLst>
        </xdr:cNvPr>
        <xdr:cNvSpPr txBox="1"/>
      </xdr:nvSpPr>
      <xdr:spPr>
        <a:xfrm>
          <a:off x="421259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562330A9-F1DE-4A38-94E8-5F5EC93FBB04}"/>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71D44F3F-F200-4EC7-9C13-A34879679092}"/>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93A2586B-6732-4125-A7BF-C86E807AC7BD}"/>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C2CDED02-3FF2-4360-9BAB-DD7221BCADB2}"/>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E77DBFD8-0EAF-43DE-9DB4-5F1D5E0343FF}"/>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879AF6-7F4B-47B9-A96A-1A9DF972DED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98CC22-47E1-46A7-B550-DBEE1BBE6A0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2E4139-4E7E-4D9F-BD07-73BE448F41E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048B9C-1506-40C5-8DD6-8B8B1742D9B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29859C-F270-4571-AE86-C85634CD475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73" name="楕円 72">
          <a:extLst>
            <a:ext uri="{FF2B5EF4-FFF2-40B4-BE49-F238E27FC236}">
              <a16:creationId xmlns:a16="http://schemas.microsoft.com/office/drawing/2014/main" id="{CAA03674-BC36-4801-8477-2CE7A51CD544}"/>
            </a:ext>
          </a:extLst>
        </xdr:cNvPr>
        <xdr:cNvSpPr/>
      </xdr:nvSpPr>
      <xdr:spPr>
        <a:xfrm>
          <a:off x="4131310" y="62261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80662</xdr:rowOff>
    </xdr:from>
    <xdr:ext cx="405111" cy="259045"/>
    <xdr:sp macro="" textlink="">
      <xdr:nvSpPr>
        <xdr:cNvPr id="74" name="【図書館】&#10;有形固定資産減価償却率該当値テキスト">
          <a:extLst>
            <a:ext uri="{FF2B5EF4-FFF2-40B4-BE49-F238E27FC236}">
              <a16:creationId xmlns:a16="http://schemas.microsoft.com/office/drawing/2014/main" id="{626280B7-8052-431D-9123-6A2DA1E24EBE}"/>
            </a:ext>
          </a:extLst>
        </xdr:cNvPr>
        <xdr:cNvSpPr txBox="1"/>
      </xdr:nvSpPr>
      <xdr:spPr>
        <a:xfrm>
          <a:off x="421259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75" name="楕円 74">
          <a:extLst>
            <a:ext uri="{FF2B5EF4-FFF2-40B4-BE49-F238E27FC236}">
              <a16:creationId xmlns:a16="http://schemas.microsoft.com/office/drawing/2014/main" id="{4582BBC4-F56E-4AAE-A100-176647589865}"/>
            </a:ext>
          </a:extLst>
        </xdr:cNvPr>
        <xdr:cNvSpPr/>
      </xdr:nvSpPr>
      <xdr:spPr>
        <a:xfrm>
          <a:off x="3388360" y="619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66675</xdr:rowOff>
    </xdr:from>
    <xdr:to>
      <xdr:col>24</xdr:col>
      <xdr:colOff>63500</xdr:colOff>
      <xdr:row>36</xdr:row>
      <xdr:rowOff>108585</xdr:rowOff>
    </xdr:to>
    <xdr:cxnSp macro="">
      <xdr:nvCxnSpPr>
        <xdr:cNvPr id="76" name="直線コネクタ 75">
          <a:extLst>
            <a:ext uri="{FF2B5EF4-FFF2-40B4-BE49-F238E27FC236}">
              <a16:creationId xmlns:a16="http://schemas.microsoft.com/office/drawing/2014/main" id="{33949300-E476-4774-A64B-ED9B1E3AD256}"/>
            </a:ext>
          </a:extLst>
        </xdr:cNvPr>
        <xdr:cNvCxnSpPr/>
      </xdr:nvCxnSpPr>
      <xdr:spPr>
        <a:xfrm>
          <a:off x="3431540" y="6236970"/>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77" name="楕円 76">
          <a:extLst>
            <a:ext uri="{FF2B5EF4-FFF2-40B4-BE49-F238E27FC236}">
              <a16:creationId xmlns:a16="http://schemas.microsoft.com/office/drawing/2014/main" id="{26703048-4156-452B-869F-3CEFA40BA5F1}"/>
            </a:ext>
          </a:extLst>
        </xdr:cNvPr>
        <xdr:cNvSpPr/>
      </xdr:nvSpPr>
      <xdr:spPr>
        <a:xfrm>
          <a:off x="2571750" y="61423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22860</xdr:rowOff>
    </xdr:from>
    <xdr:to>
      <xdr:col>19</xdr:col>
      <xdr:colOff>177800</xdr:colOff>
      <xdr:row>36</xdr:row>
      <xdr:rowOff>66675</xdr:rowOff>
    </xdr:to>
    <xdr:cxnSp macro="">
      <xdr:nvCxnSpPr>
        <xdr:cNvPr id="78" name="直線コネクタ 77">
          <a:extLst>
            <a:ext uri="{FF2B5EF4-FFF2-40B4-BE49-F238E27FC236}">
              <a16:creationId xmlns:a16="http://schemas.microsoft.com/office/drawing/2014/main" id="{D02F392C-D937-4861-AE64-0A5B804339E9}"/>
            </a:ext>
          </a:extLst>
        </xdr:cNvPr>
        <xdr:cNvCxnSpPr/>
      </xdr:nvCxnSpPr>
      <xdr:spPr>
        <a:xfrm>
          <a:off x="2626360" y="6191250"/>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101600</xdr:rowOff>
    </xdr:from>
    <xdr:to>
      <xdr:col>10</xdr:col>
      <xdr:colOff>165100</xdr:colOff>
      <xdr:row>36</xdr:row>
      <xdr:rowOff>31750</xdr:rowOff>
    </xdr:to>
    <xdr:sp macro="" textlink="">
      <xdr:nvSpPr>
        <xdr:cNvPr id="79" name="楕円 78">
          <a:extLst>
            <a:ext uri="{FF2B5EF4-FFF2-40B4-BE49-F238E27FC236}">
              <a16:creationId xmlns:a16="http://schemas.microsoft.com/office/drawing/2014/main" id="{98073782-1F54-4132-BA56-5C4B028329A8}"/>
            </a:ext>
          </a:extLst>
        </xdr:cNvPr>
        <xdr:cNvSpPr/>
      </xdr:nvSpPr>
      <xdr:spPr>
        <a:xfrm>
          <a:off x="1774190" y="60985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152400</xdr:rowOff>
    </xdr:from>
    <xdr:to>
      <xdr:col>15</xdr:col>
      <xdr:colOff>50800</xdr:colOff>
      <xdr:row>36</xdr:row>
      <xdr:rowOff>22860</xdr:rowOff>
    </xdr:to>
    <xdr:cxnSp macro="">
      <xdr:nvCxnSpPr>
        <xdr:cNvPr id="80" name="直線コネクタ 79">
          <a:extLst>
            <a:ext uri="{FF2B5EF4-FFF2-40B4-BE49-F238E27FC236}">
              <a16:creationId xmlns:a16="http://schemas.microsoft.com/office/drawing/2014/main" id="{2412E575-9DEE-4263-91B8-672C6451A1D4}"/>
            </a:ext>
          </a:extLst>
        </xdr:cNvPr>
        <xdr:cNvCxnSpPr/>
      </xdr:nvCxnSpPr>
      <xdr:spPr>
        <a:xfrm>
          <a:off x="1828800" y="615315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48260</xdr:rowOff>
    </xdr:from>
    <xdr:to>
      <xdr:col>6</xdr:col>
      <xdr:colOff>38100</xdr:colOff>
      <xdr:row>35</xdr:row>
      <xdr:rowOff>149860</xdr:rowOff>
    </xdr:to>
    <xdr:sp macro="" textlink="">
      <xdr:nvSpPr>
        <xdr:cNvPr id="81" name="楕円 80">
          <a:extLst>
            <a:ext uri="{FF2B5EF4-FFF2-40B4-BE49-F238E27FC236}">
              <a16:creationId xmlns:a16="http://schemas.microsoft.com/office/drawing/2014/main" id="{BA9A9477-4D17-401C-ABDA-3DFF744C6C1D}"/>
            </a:ext>
          </a:extLst>
        </xdr:cNvPr>
        <xdr:cNvSpPr/>
      </xdr:nvSpPr>
      <xdr:spPr>
        <a:xfrm>
          <a:off x="988060" y="60509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35</xdr:row>
      <xdr:rowOff>152400</xdr:rowOff>
    </xdr:to>
    <xdr:cxnSp macro="">
      <xdr:nvCxnSpPr>
        <xdr:cNvPr id="82" name="直線コネクタ 81">
          <a:extLst>
            <a:ext uri="{FF2B5EF4-FFF2-40B4-BE49-F238E27FC236}">
              <a16:creationId xmlns:a16="http://schemas.microsoft.com/office/drawing/2014/main" id="{9BF9F667-11B2-4D79-B859-7ACC1948761D}"/>
            </a:ext>
          </a:extLst>
        </xdr:cNvPr>
        <xdr:cNvCxnSpPr/>
      </xdr:nvCxnSpPr>
      <xdr:spPr>
        <a:xfrm>
          <a:off x="1031240" y="609600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5F9EB20A-2B2E-4D37-B04E-407A6AE1623C}"/>
            </a:ext>
          </a:extLst>
        </xdr:cNvPr>
        <xdr:cNvSpPr txBox="1"/>
      </xdr:nvSpPr>
      <xdr:spPr>
        <a:xfrm>
          <a:off x="32391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927E2874-0A61-4B12-B23D-984BFFBE8CE6}"/>
            </a:ext>
          </a:extLst>
        </xdr:cNvPr>
        <xdr:cNvSpPr txBox="1"/>
      </xdr:nvSpPr>
      <xdr:spPr>
        <a:xfrm>
          <a:off x="24390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a:extLst>
            <a:ext uri="{FF2B5EF4-FFF2-40B4-BE49-F238E27FC236}">
              <a16:creationId xmlns:a16="http://schemas.microsoft.com/office/drawing/2014/main" id="{341F54DE-BB46-436A-AA79-DBEEEF9931B0}"/>
            </a:ext>
          </a:extLst>
        </xdr:cNvPr>
        <xdr:cNvSpPr txBox="1"/>
      </xdr:nvSpPr>
      <xdr:spPr>
        <a:xfrm>
          <a:off x="164148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a:extLst>
            <a:ext uri="{FF2B5EF4-FFF2-40B4-BE49-F238E27FC236}">
              <a16:creationId xmlns:a16="http://schemas.microsoft.com/office/drawing/2014/main" id="{B5F45757-4138-4A6D-8EC8-E3F9346A8074}"/>
            </a:ext>
          </a:extLst>
        </xdr:cNvPr>
        <xdr:cNvSpPr txBox="1"/>
      </xdr:nvSpPr>
      <xdr:spPr>
        <a:xfrm>
          <a:off x="85535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134002</xdr:rowOff>
    </xdr:from>
    <xdr:ext cx="405111" cy="259045"/>
    <xdr:sp macro="" textlink="">
      <xdr:nvSpPr>
        <xdr:cNvPr id="87" name="n_1mainValue【図書館】&#10;有形固定資産減価償却率">
          <a:extLst>
            <a:ext uri="{FF2B5EF4-FFF2-40B4-BE49-F238E27FC236}">
              <a16:creationId xmlns:a16="http://schemas.microsoft.com/office/drawing/2014/main" id="{363DB1B4-43AF-43B4-A70F-7753EFCAD3FD}"/>
            </a:ext>
          </a:extLst>
        </xdr:cNvPr>
        <xdr:cNvSpPr txBox="1"/>
      </xdr:nvSpPr>
      <xdr:spPr>
        <a:xfrm>
          <a:off x="32391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90187</xdr:rowOff>
    </xdr:from>
    <xdr:ext cx="405111" cy="259045"/>
    <xdr:sp macro="" textlink="">
      <xdr:nvSpPr>
        <xdr:cNvPr id="88" name="n_2mainValue【図書館】&#10;有形固定資産減価償却率">
          <a:extLst>
            <a:ext uri="{FF2B5EF4-FFF2-40B4-BE49-F238E27FC236}">
              <a16:creationId xmlns:a16="http://schemas.microsoft.com/office/drawing/2014/main" id="{9972C251-42C6-4BC3-9195-DECADF275B71}"/>
            </a:ext>
          </a:extLst>
        </xdr:cNvPr>
        <xdr:cNvSpPr txBox="1"/>
      </xdr:nvSpPr>
      <xdr:spPr>
        <a:xfrm>
          <a:off x="2439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48277</xdr:rowOff>
    </xdr:from>
    <xdr:ext cx="405111" cy="259045"/>
    <xdr:sp macro="" textlink="">
      <xdr:nvSpPr>
        <xdr:cNvPr id="89" name="n_3mainValue【図書館】&#10;有形固定資産減価償却率">
          <a:extLst>
            <a:ext uri="{FF2B5EF4-FFF2-40B4-BE49-F238E27FC236}">
              <a16:creationId xmlns:a16="http://schemas.microsoft.com/office/drawing/2014/main" id="{9028FE99-99EA-45DA-B1CA-787A4D066784}"/>
            </a:ext>
          </a:extLst>
        </xdr:cNvPr>
        <xdr:cNvSpPr txBox="1"/>
      </xdr:nvSpPr>
      <xdr:spPr>
        <a:xfrm>
          <a:off x="164148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166387</xdr:rowOff>
    </xdr:from>
    <xdr:ext cx="405111" cy="259045"/>
    <xdr:sp macro="" textlink="">
      <xdr:nvSpPr>
        <xdr:cNvPr id="90" name="n_4mainValue【図書館】&#10;有形固定資産減価償却率">
          <a:extLst>
            <a:ext uri="{FF2B5EF4-FFF2-40B4-BE49-F238E27FC236}">
              <a16:creationId xmlns:a16="http://schemas.microsoft.com/office/drawing/2014/main" id="{A71F687B-4626-4EC9-95BE-22FC2F35DAF0}"/>
            </a:ext>
          </a:extLst>
        </xdr:cNvPr>
        <xdr:cNvSpPr txBox="1"/>
      </xdr:nvSpPr>
      <xdr:spPr>
        <a:xfrm>
          <a:off x="85535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AB01E13-DD4E-40AC-8724-A27E0A0ED6D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335B752-2E29-4F56-9EEF-C22E754C3B1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7876C1C-0F36-41AE-B249-D03DD75205D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7731027-498C-4B2E-8404-835B1F632DA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D36829B-5B80-4CC0-8B5E-41C7E762FA2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25A1940-247C-448E-8F3C-9FEBDA8AD3D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785FD99-4F65-4E3A-9AD4-977DAFDC00E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97E38B9-0DD4-4A2A-B3FC-D2DF753DC10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7457917-91F5-4DF4-BC2A-B1EB92C816CE}"/>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763BEC0-0617-4B68-B32F-80EA47EF62B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D3182EF-D1E0-4F37-AB8E-7FBBC2662FC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B916B43-4962-4AA3-97C1-6667A3264790}"/>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2B37A20-9A82-467E-91A2-4520FAEDF2CD}"/>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10983EE5-EC5F-48B6-A052-7514ACC89738}"/>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EB3798F-2B89-452E-A89E-96F48CEAFE4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3D91A4EC-8B1D-4F86-A454-3FDADD8CB916}"/>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2AFE75A-8AED-496F-BD37-5DB0B1036D4E}"/>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A327BAE2-2D1B-47A8-B82A-16DEC4C9F383}"/>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4D6E564-7766-4CBE-BC3F-1536A3E9319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71CEFA8C-7658-41F9-A9B8-1109BEBC512D}"/>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38B1821-F42D-4CB6-AD33-7196B3B5E88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DACAD958-57FA-41DA-92E6-763B00922AD2}"/>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9A34CD0C-2B36-478F-ADA6-74EDBC5F55A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2C915ACA-82A5-40C6-81A2-C89F70C50618}"/>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B21294EE-C6A9-4B02-98D8-0290554BFCCC}"/>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5C06A102-2D7C-414F-81F9-1C755C5E44B6}"/>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6EE6F99C-09A5-4430-B18C-E53843763277}"/>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23E2A273-9E3F-41CD-994B-EE2E574B8DB5}"/>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D84F2365-87D6-4859-9C1A-A015A170F853}"/>
            </a:ext>
          </a:extLst>
        </xdr:cNvPr>
        <xdr:cNvSpPr txBox="1"/>
      </xdr:nvSpPr>
      <xdr:spPr>
        <a:xfrm>
          <a:off x="946785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24905CDC-1636-48D4-9A0E-74A2FAADFF16}"/>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E498A36D-46EA-494B-A2DC-856821F03836}"/>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6C204E82-FEF4-4166-A0FB-B403F50CCA78}"/>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22DB3AAA-EFCF-490E-9002-A311ADB85774}"/>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419713A0-847E-4B76-8B93-47086F6993E2}"/>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5D4970-4046-4916-ACBE-0A7B44DF601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549E9CB-F1A6-4DD2-B6D6-17C5981C537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70C19D3-29E9-4A93-A0B4-B92D071CBDC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787ACE-29F3-4EFC-BCE7-688CF72554C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402F9F9-E752-4CBA-B889-BC98B36288A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0" name="楕円 129">
          <a:extLst>
            <a:ext uri="{FF2B5EF4-FFF2-40B4-BE49-F238E27FC236}">
              <a16:creationId xmlns:a16="http://schemas.microsoft.com/office/drawing/2014/main" id="{30C4B631-731A-4DE3-83C8-A0D79E1A0A28}"/>
            </a:ext>
          </a:extLst>
        </xdr:cNvPr>
        <xdr:cNvSpPr/>
      </xdr:nvSpPr>
      <xdr:spPr>
        <a:xfrm>
          <a:off x="9394190" y="64731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1" name="【図書館】&#10;一人当たり面積該当値テキスト">
          <a:extLst>
            <a:ext uri="{FF2B5EF4-FFF2-40B4-BE49-F238E27FC236}">
              <a16:creationId xmlns:a16="http://schemas.microsoft.com/office/drawing/2014/main" id="{2C1D6112-888F-43FF-B482-60A2536456C9}"/>
            </a:ext>
          </a:extLst>
        </xdr:cNvPr>
        <xdr:cNvSpPr txBox="1"/>
      </xdr:nvSpPr>
      <xdr:spPr>
        <a:xfrm>
          <a:off x="9467850" y="63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2" name="楕円 131">
          <a:extLst>
            <a:ext uri="{FF2B5EF4-FFF2-40B4-BE49-F238E27FC236}">
              <a16:creationId xmlns:a16="http://schemas.microsoft.com/office/drawing/2014/main" id="{B522B2D0-2972-49F6-A990-D0285A8109CA}"/>
            </a:ext>
          </a:extLst>
        </xdr:cNvPr>
        <xdr:cNvSpPr/>
      </xdr:nvSpPr>
      <xdr:spPr>
        <a:xfrm>
          <a:off x="8632190" y="64731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12700</xdr:rowOff>
    </xdr:to>
    <xdr:cxnSp macro="">
      <xdr:nvCxnSpPr>
        <xdr:cNvPr id="133" name="直線コネクタ 132">
          <a:extLst>
            <a:ext uri="{FF2B5EF4-FFF2-40B4-BE49-F238E27FC236}">
              <a16:creationId xmlns:a16="http://schemas.microsoft.com/office/drawing/2014/main" id="{6C043B1F-A9D8-4BE5-BB11-641C451812B5}"/>
            </a:ext>
          </a:extLst>
        </xdr:cNvPr>
        <xdr:cNvCxnSpPr/>
      </xdr:nvCxnSpPr>
      <xdr:spPr>
        <a:xfrm>
          <a:off x="8686800" y="65316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34" name="楕円 133">
          <a:extLst>
            <a:ext uri="{FF2B5EF4-FFF2-40B4-BE49-F238E27FC236}">
              <a16:creationId xmlns:a16="http://schemas.microsoft.com/office/drawing/2014/main" id="{E84F249D-CC4B-4E16-B4E4-1696659FED29}"/>
            </a:ext>
          </a:extLst>
        </xdr:cNvPr>
        <xdr:cNvSpPr/>
      </xdr:nvSpPr>
      <xdr:spPr>
        <a:xfrm>
          <a:off x="7846060" y="6473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12700</xdr:rowOff>
    </xdr:to>
    <xdr:cxnSp macro="">
      <xdr:nvCxnSpPr>
        <xdr:cNvPr id="135" name="直線コネクタ 134">
          <a:extLst>
            <a:ext uri="{FF2B5EF4-FFF2-40B4-BE49-F238E27FC236}">
              <a16:creationId xmlns:a16="http://schemas.microsoft.com/office/drawing/2014/main" id="{26042F8B-06C2-4290-B1A8-6DF650F29F6C}"/>
            </a:ext>
          </a:extLst>
        </xdr:cNvPr>
        <xdr:cNvCxnSpPr/>
      </xdr:nvCxnSpPr>
      <xdr:spPr>
        <a:xfrm>
          <a:off x="7889240" y="65316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133350</xdr:rowOff>
    </xdr:from>
    <xdr:to>
      <xdr:col>41</xdr:col>
      <xdr:colOff>101600</xdr:colOff>
      <xdr:row>38</xdr:row>
      <xdr:rowOff>63500</xdr:rowOff>
    </xdr:to>
    <xdr:sp macro="" textlink="">
      <xdr:nvSpPr>
        <xdr:cNvPr id="136" name="楕円 135">
          <a:extLst>
            <a:ext uri="{FF2B5EF4-FFF2-40B4-BE49-F238E27FC236}">
              <a16:creationId xmlns:a16="http://schemas.microsoft.com/office/drawing/2014/main" id="{65B93740-B36D-4B18-B441-1539DE9F3791}"/>
            </a:ext>
          </a:extLst>
        </xdr:cNvPr>
        <xdr:cNvSpPr/>
      </xdr:nvSpPr>
      <xdr:spPr>
        <a:xfrm>
          <a:off x="7029450" y="64731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12700</xdr:rowOff>
    </xdr:to>
    <xdr:cxnSp macro="">
      <xdr:nvCxnSpPr>
        <xdr:cNvPr id="137" name="直線コネクタ 136">
          <a:extLst>
            <a:ext uri="{FF2B5EF4-FFF2-40B4-BE49-F238E27FC236}">
              <a16:creationId xmlns:a16="http://schemas.microsoft.com/office/drawing/2014/main" id="{AAD24E2E-4C3C-4865-88CC-3266AA8E9AE6}"/>
            </a:ext>
          </a:extLst>
        </xdr:cNvPr>
        <xdr:cNvCxnSpPr/>
      </xdr:nvCxnSpPr>
      <xdr:spPr>
        <a:xfrm>
          <a:off x="7084060" y="653161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38" name="楕円 137">
          <a:extLst>
            <a:ext uri="{FF2B5EF4-FFF2-40B4-BE49-F238E27FC236}">
              <a16:creationId xmlns:a16="http://schemas.microsoft.com/office/drawing/2014/main" id="{2ADBCF50-01A8-4B88-A436-859CDA2B830E}"/>
            </a:ext>
          </a:extLst>
        </xdr:cNvPr>
        <xdr:cNvSpPr/>
      </xdr:nvSpPr>
      <xdr:spPr>
        <a:xfrm>
          <a:off x="6231890" y="64731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xdr:rowOff>
    </xdr:from>
    <xdr:to>
      <xdr:col>41</xdr:col>
      <xdr:colOff>50800</xdr:colOff>
      <xdr:row>38</xdr:row>
      <xdr:rowOff>12700</xdr:rowOff>
    </xdr:to>
    <xdr:cxnSp macro="">
      <xdr:nvCxnSpPr>
        <xdr:cNvPr id="139" name="直線コネクタ 138">
          <a:extLst>
            <a:ext uri="{FF2B5EF4-FFF2-40B4-BE49-F238E27FC236}">
              <a16:creationId xmlns:a16="http://schemas.microsoft.com/office/drawing/2014/main" id="{B0BC5D36-14F8-42A3-9EB9-874A7AAC38C9}"/>
            </a:ext>
          </a:extLst>
        </xdr:cNvPr>
        <xdr:cNvCxnSpPr/>
      </xdr:nvCxnSpPr>
      <xdr:spPr>
        <a:xfrm>
          <a:off x="6286500" y="65316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12142A4A-60FC-4EBA-9C45-0F89DA7513F5}"/>
            </a:ext>
          </a:extLst>
        </xdr:cNvPr>
        <xdr:cNvSpPr txBox="1"/>
      </xdr:nvSpPr>
      <xdr:spPr>
        <a:xfrm>
          <a:off x="845446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4DE125E5-D100-4DB4-82B6-2BA52AADA0A1}"/>
            </a:ext>
          </a:extLst>
        </xdr:cNvPr>
        <xdr:cNvSpPr txBox="1"/>
      </xdr:nvSpPr>
      <xdr:spPr>
        <a:xfrm>
          <a:off x="767341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0E2D2F7D-B726-4C8B-BFDE-5763C6B1F190}"/>
            </a:ext>
          </a:extLst>
        </xdr:cNvPr>
        <xdr:cNvSpPr txBox="1"/>
      </xdr:nvSpPr>
      <xdr:spPr>
        <a:xfrm>
          <a:off x="686633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B141993D-F674-48DD-A20B-A637453F6070}"/>
            </a:ext>
          </a:extLst>
        </xdr:cNvPr>
        <xdr:cNvSpPr txBox="1"/>
      </xdr:nvSpPr>
      <xdr:spPr>
        <a:xfrm>
          <a:off x="606877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80027</xdr:rowOff>
    </xdr:from>
    <xdr:ext cx="469744" cy="259045"/>
    <xdr:sp macro="" textlink="">
      <xdr:nvSpPr>
        <xdr:cNvPr id="144" name="n_1mainValue【図書館】&#10;一人当たり面積">
          <a:extLst>
            <a:ext uri="{FF2B5EF4-FFF2-40B4-BE49-F238E27FC236}">
              <a16:creationId xmlns:a16="http://schemas.microsoft.com/office/drawing/2014/main" id="{2AF5F650-77A8-47AC-A850-F836A473EE32}"/>
            </a:ext>
          </a:extLst>
        </xdr:cNvPr>
        <xdr:cNvSpPr txBox="1"/>
      </xdr:nvSpPr>
      <xdr:spPr>
        <a:xfrm>
          <a:off x="8454467" y="62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45" name="n_2mainValue【図書館】&#10;一人当たり面積">
          <a:extLst>
            <a:ext uri="{FF2B5EF4-FFF2-40B4-BE49-F238E27FC236}">
              <a16:creationId xmlns:a16="http://schemas.microsoft.com/office/drawing/2014/main" id="{3544FDE4-F3FE-4945-9E0E-FD4C5D152708}"/>
            </a:ext>
          </a:extLst>
        </xdr:cNvPr>
        <xdr:cNvSpPr txBox="1"/>
      </xdr:nvSpPr>
      <xdr:spPr>
        <a:xfrm>
          <a:off x="7673417" y="62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46" name="n_3mainValue【図書館】&#10;一人当たり面積">
          <a:extLst>
            <a:ext uri="{FF2B5EF4-FFF2-40B4-BE49-F238E27FC236}">
              <a16:creationId xmlns:a16="http://schemas.microsoft.com/office/drawing/2014/main" id="{FB4691FB-E5CF-400A-A231-FCA516A9DFDD}"/>
            </a:ext>
          </a:extLst>
        </xdr:cNvPr>
        <xdr:cNvSpPr txBox="1"/>
      </xdr:nvSpPr>
      <xdr:spPr>
        <a:xfrm>
          <a:off x="6866332" y="62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80027</xdr:rowOff>
    </xdr:from>
    <xdr:ext cx="469744" cy="259045"/>
    <xdr:sp macro="" textlink="">
      <xdr:nvSpPr>
        <xdr:cNvPr id="147" name="n_4mainValue【図書館】&#10;一人当たり面積">
          <a:extLst>
            <a:ext uri="{FF2B5EF4-FFF2-40B4-BE49-F238E27FC236}">
              <a16:creationId xmlns:a16="http://schemas.microsoft.com/office/drawing/2014/main" id="{DBAFB537-2E59-44DD-A69B-32872F11FAC6}"/>
            </a:ext>
          </a:extLst>
        </xdr:cNvPr>
        <xdr:cNvSpPr txBox="1"/>
      </xdr:nvSpPr>
      <xdr:spPr>
        <a:xfrm>
          <a:off x="6068772" y="62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A49BAE1-02BC-450C-8DEA-8B56F380F30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205E7B2-2583-4A00-9109-E1F052ED64A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76FEC53-74D1-460F-AC63-32CE99F0A70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B73293E-3955-431C-A537-99D4DFB2661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3B620AD-151D-46D3-8092-6070FC7E9B2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FF45C15-4398-4218-BCC4-6C28975DACA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750145B-AC3D-4950-9478-BAB3A178B9A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AE932E8-4630-40DD-8B4E-E0A3B3A7F47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4ED6970-418D-44A6-BABF-AC14F4107A7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B632297-80B3-4E01-AC3B-4368A2301B6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C6CD2F3-CFFD-4A55-843A-EEC47C1C498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B97AEA2-7285-4A33-AA01-ACDA02EA1A2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EB2C07FD-FD5A-44B5-A727-2C413C1C14FA}"/>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E2B460B1-77F6-43D7-8D90-2F02C83AC3DE}"/>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AB55842-4AEF-4088-9227-058FC3D5B4A2}"/>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12A453B-BAE9-4612-8BE0-0CD9580FB42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BD1B2B94-EBC0-4FB0-8229-EE55AFF34702}"/>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F298D0A-E535-494E-B2AE-E55920903700}"/>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6E8839C-E805-440F-AD03-3FD55D8C8CB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11E7074-9334-4C33-B93C-9F145788FE8D}"/>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EB4ECB09-3B4B-4759-89BB-94397FC3E9BE}"/>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8A00044-0F0D-4E46-B577-171FCBAC428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571808A9-5940-4CF7-9BAB-174A741D5C35}"/>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8B821FD-0665-4341-AD09-0560CA2E8FA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78E795AC-767C-429F-896B-F654709F56E4}"/>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E5C64C40-9E4B-460D-8628-A8DC87AF2BAC}"/>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A599565C-80A6-4FE1-ABBE-42E4C8280ED1}"/>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4BCD3791-3EE3-4CD7-97A0-3B20AB05C349}"/>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CB7A2B31-749B-4516-B515-9E80073CE70C}"/>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50ACECB-3D43-40E6-996D-BFCE713E919A}"/>
            </a:ext>
          </a:extLst>
        </xdr:cNvPr>
        <xdr:cNvSpPr txBox="1"/>
      </xdr:nvSpPr>
      <xdr:spPr>
        <a:xfrm>
          <a:off x="4212590" y="1017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99F3CB0F-324A-4970-940C-0F17A77E136B}"/>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A79EB1D2-0228-47CB-83E3-54CBEEBE9C99}"/>
            </a:ext>
          </a:extLst>
        </xdr:cNvPr>
        <xdr:cNvSpPr/>
      </xdr:nvSpPr>
      <xdr:spPr>
        <a:xfrm>
          <a:off x="33883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7321AE35-E77A-4733-BC35-D614EF3FFFDB}"/>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468673F9-50C6-44F8-AEE0-B3EB87215735}"/>
            </a:ext>
          </a:extLst>
        </xdr:cNvPr>
        <xdr:cNvSpPr/>
      </xdr:nvSpPr>
      <xdr:spPr>
        <a:xfrm>
          <a:off x="1774190" y="1024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B6208A09-7926-4CD2-AA6A-60055F65952F}"/>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72509AA-635E-49D6-87D9-49D5AF331FB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ABAEE8D-0204-4A0E-BD7E-7B567900EF7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095486-A9A6-4E3F-8615-44BA8F45340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11D3CB-3466-483E-B1FD-C2F668B9AA4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82C0F82-ADD2-4AEF-AA3D-BB08E8DB8CA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88" name="楕円 187">
          <a:extLst>
            <a:ext uri="{FF2B5EF4-FFF2-40B4-BE49-F238E27FC236}">
              <a16:creationId xmlns:a16="http://schemas.microsoft.com/office/drawing/2014/main" id="{311C53E8-436F-46AF-9EA9-84ED06690005}"/>
            </a:ext>
          </a:extLst>
        </xdr:cNvPr>
        <xdr:cNvSpPr/>
      </xdr:nvSpPr>
      <xdr:spPr>
        <a:xfrm>
          <a:off x="4131310" y="101371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DD55DE3-29AD-4D95-AE59-37D3F49CC154}"/>
            </a:ext>
          </a:extLst>
        </xdr:cNvPr>
        <xdr:cNvSpPr txBox="1"/>
      </xdr:nvSpPr>
      <xdr:spPr>
        <a:xfrm>
          <a:off x="421259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90" name="楕円 189">
          <a:extLst>
            <a:ext uri="{FF2B5EF4-FFF2-40B4-BE49-F238E27FC236}">
              <a16:creationId xmlns:a16="http://schemas.microsoft.com/office/drawing/2014/main" id="{452DEB93-76C4-4B7B-BB3D-2CB3AC6DBA08}"/>
            </a:ext>
          </a:extLst>
        </xdr:cNvPr>
        <xdr:cNvSpPr/>
      </xdr:nvSpPr>
      <xdr:spPr>
        <a:xfrm>
          <a:off x="3388360" y="10083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68580</xdr:rowOff>
    </xdr:to>
    <xdr:cxnSp macro="">
      <xdr:nvCxnSpPr>
        <xdr:cNvPr id="191" name="直線コネクタ 190">
          <a:extLst>
            <a:ext uri="{FF2B5EF4-FFF2-40B4-BE49-F238E27FC236}">
              <a16:creationId xmlns:a16="http://schemas.microsoft.com/office/drawing/2014/main" id="{14C1C2F6-878D-4AAC-84AA-98720D4FB0D1}"/>
            </a:ext>
          </a:extLst>
        </xdr:cNvPr>
        <xdr:cNvCxnSpPr/>
      </xdr:nvCxnSpPr>
      <xdr:spPr>
        <a:xfrm>
          <a:off x="3431540" y="10132695"/>
          <a:ext cx="7429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99695</xdr:rowOff>
    </xdr:from>
    <xdr:to>
      <xdr:col>15</xdr:col>
      <xdr:colOff>101600</xdr:colOff>
      <xdr:row>59</xdr:row>
      <xdr:rowOff>29845</xdr:rowOff>
    </xdr:to>
    <xdr:sp macro="" textlink="">
      <xdr:nvSpPr>
        <xdr:cNvPr id="192" name="楕円 191">
          <a:extLst>
            <a:ext uri="{FF2B5EF4-FFF2-40B4-BE49-F238E27FC236}">
              <a16:creationId xmlns:a16="http://schemas.microsoft.com/office/drawing/2014/main" id="{8FCDC570-1A19-4CFB-9403-C84C054FDB3B}"/>
            </a:ext>
          </a:extLst>
        </xdr:cNvPr>
        <xdr:cNvSpPr/>
      </xdr:nvSpPr>
      <xdr:spPr>
        <a:xfrm>
          <a:off x="2571750" y="100399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59</xdr:row>
      <xdr:rowOff>20955</xdr:rowOff>
    </xdr:to>
    <xdr:cxnSp macro="">
      <xdr:nvCxnSpPr>
        <xdr:cNvPr id="193" name="直線コネクタ 192">
          <a:extLst>
            <a:ext uri="{FF2B5EF4-FFF2-40B4-BE49-F238E27FC236}">
              <a16:creationId xmlns:a16="http://schemas.microsoft.com/office/drawing/2014/main" id="{CBE9BDD9-C92B-4926-8EB9-F91406CE4AE6}"/>
            </a:ext>
          </a:extLst>
        </xdr:cNvPr>
        <xdr:cNvCxnSpPr/>
      </xdr:nvCxnSpPr>
      <xdr:spPr>
        <a:xfrm>
          <a:off x="2626360" y="1009459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94" name="楕円 193">
          <a:extLst>
            <a:ext uri="{FF2B5EF4-FFF2-40B4-BE49-F238E27FC236}">
              <a16:creationId xmlns:a16="http://schemas.microsoft.com/office/drawing/2014/main" id="{99840573-3397-43A3-84A2-3D6D848CF34E}"/>
            </a:ext>
          </a:extLst>
        </xdr:cNvPr>
        <xdr:cNvSpPr/>
      </xdr:nvSpPr>
      <xdr:spPr>
        <a:xfrm>
          <a:off x="1774190" y="100018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104775</xdr:rowOff>
    </xdr:from>
    <xdr:to>
      <xdr:col>15</xdr:col>
      <xdr:colOff>50800</xdr:colOff>
      <xdr:row>58</xdr:row>
      <xdr:rowOff>150495</xdr:rowOff>
    </xdr:to>
    <xdr:cxnSp macro="">
      <xdr:nvCxnSpPr>
        <xdr:cNvPr id="195" name="直線コネクタ 194">
          <a:extLst>
            <a:ext uri="{FF2B5EF4-FFF2-40B4-BE49-F238E27FC236}">
              <a16:creationId xmlns:a16="http://schemas.microsoft.com/office/drawing/2014/main" id="{D31FEF90-E51A-49B6-B6F7-299297A8259F}"/>
            </a:ext>
          </a:extLst>
        </xdr:cNvPr>
        <xdr:cNvCxnSpPr/>
      </xdr:nvCxnSpPr>
      <xdr:spPr>
        <a:xfrm>
          <a:off x="1828800" y="1004697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xdr:rowOff>
    </xdr:from>
    <xdr:to>
      <xdr:col>6</xdr:col>
      <xdr:colOff>38100</xdr:colOff>
      <xdr:row>58</xdr:row>
      <xdr:rowOff>111760</xdr:rowOff>
    </xdr:to>
    <xdr:sp macro="" textlink="">
      <xdr:nvSpPr>
        <xdr:cNvPr id="196" name="楕円 195">
          <a:extLst>
            <a:ext uri="{FF2B5EF4-FFF2-40B4-BE49-F238E27FC236}">
              <a16:creationId xmlns:a16="http://schemas.microsoft.com/office/drawing/2014/main" id="{611FF686-40C4-4FD2-A546-2251729578A3}"/>
            </a:ext>
          </a:extLst>
        </xdr:cNvPr>
        <xdr:cNvSpPr/>
      </xdr:nvSpPr>
      <xdr:spPr>
        <a:xfrm>
          <a:off x="988060" y="99561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60960</xdr:rowOff>
    </xdr:from>
    <xdr:to>
      <xdr:col>10</xdr:col>
      <xdr:colOff>114300</xdr:colOff>
      <xdr:row>58</xdr:row>
      <xdr:rowOff>104775</xdr:rowOff>
    </xdr:to>
    <xdr:cxnSp macro="">
      <xdr:nvCxnSpPr>
        <xdr:cNvPr id="197" name="直線コネクタ 196">
          <a:extLst>
            <a:ext uri="{FF2B5EF4-FFF2-40B4-BE49-F238E27FC236}">
              <a16:creationId xmlns:a16="http://schemas.microsoft.com/office/drawing/2014/main" id="{8432DC17-06B4-4AB9-9F20-6041541F4D56}"/>
            </a:ext>
          </a:extLst>
        </xdr:cNvPr>
        <xdr:cNvCxnSpPr/>
      </xdr:nvCxnSpPr>
      <xdr:spPr>
        <a:xfrm>
          <a:off x="1031240" y="10001250"/>
          <a:ext cx="7975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163847</xdr:rowOff>
    </xdr:from>
    <xdr:ext cx="405111" cy="259045"/>
    <xdr:sp macro="" textlink="">
      <xdr:nvSpPr>
        <xdr:cNvPr id="198" name="n_1aveValue【体育館・プール】&#10;有形固定資産減価償却率">
          <a:extLst>
            <a:ext uri="{FF2B5EF4-FFF2-40B4-BE49-F238E27FC236}">
              <a16:creationId xmlns:a16="http://schemas.microsoft.com/office/drawing/2014/main" id="{07B2DC22-2042-4F12-A5DA-32D89074A793}"/>
            </a:ext>
          </a:extLst>
        </xdr:cNvPr>
        <xdr:cNvSpPr txBox="1"/>
      </xdr:nvSpPr>
      <xdr:spPr>
        <a:xfrm>
          <a:off x="32391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9" name="n_2aveValue【体育館・プール】&#10;有形固定資産減価償却率">
          <a:extLst>
            <a:ext uri="{FF2B5EF4-FFF2-40B4-BE49-F238E27FC236}">
              <a16:creationId xmlns:a16="http://schemas.microsoft.com/office/drawing/2014/main" id="{DD5B8ECC-9505-4259-8235-771BD8916B1C}"/>
            </a:ext>
          </a:extLst>
        </xdr:cNvPr>
        <xdr:cNvSpPr txBox="1"/>
      </xdr:nvSpPr>
      <xdr:spPr>
        <a:xfrm>
          <a:off x="2439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a:extLst>
            <a:ext uri="{FF2B5EF4-FFF2-40B4-BE49-F238E27FC236}">
              <a16:creationId xmlns:a16="http://schemas.microsoft.com/office/drawing/2014/main" id="{99238234-7FFB-49D7-ABE3-9CC997C44F9E}"/>
            </a:ext>
          </a:extLst>
        </xdr:cNvPr>
        <xdr:cNvSpPr txBox="1"/>
      </xdr:nvSpPr>
      <xdr:spPr>
        <a:xfrm>
          <a:off x="164148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a:extLst>
            <a:ext uri="{FF2B5EF4-FFF2-40B4-BE49-F238E27FC236}">
              <a16:creationId xmlns:a16="http://schemas.microsoft.com/office/drawing/2014/main" id="{F00E711E-5FC7-4E34-B07A-E88DAA1677A7}"/>
            </a:ext>
          </a:extLst>
        </xdr:cNvPr>
        <xdr:cNvSpPr txBox="1"/>
      </xdr:nvSpPr>
      <xdr:spPr>
        <a:xfrm>
          <a:off x="85535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202" name="n_1mainValue【体育館・プール】&#10;有形固定資産減価償却率">
          <a:extLst>
            <a:ext uri="{FF2B5EF4-FFF2-40B4-BE49-F238E27FC236}">
              <a16:creationId xmlns:a16="http://schemas.microsoft.com/office/drawing/2014/main" id="{752FC40A-A7D1-464C-9F0F-C1FCE3604CE7}"/>
            </a:ext>
          </a:extLst>
        </xdr:cNvPr>
        <xdr:cNvSpPr txBox="1"/>
      </xdr:nvSpPr>
      <xdr:spPr>
        <a:xfrm>
          <a:off x="32391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46372</xdr:rowOff>
    </xdr:from>
    <xdr:ext cx="405111" cy="259045"/>
    <xdr:sp macro="" textlink="">
      <xdr:nvSpPr>
        <xdr:cNvPr id="203" name="n_2mainValue【体育館・プール】&#10;有形固定資産減価償却率">
          <a:extLst>
            <a:ext uri="{FF2B5EF4-FFF2-40B4-BE49-F238E27FC236}">
              <a16:creationId xmlns:a16="http://schemas.microsoft.com/office/drawing/2014/main" id="{C35D6F91-7E5F-48D1-AC25-6682B5B96D37}"/>
            </a:ext>
          </a:extLst>
        </xdr:cNvPr>
        <xdr:cNvSpPr txBox="1"/>
      </xdr:nvSpPr>
      <xdr:spPr>
        <a:xfrm>
          <a:off x="2439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652</xdr:rowOff>
    </xdr:from>
    <xdr:ext cx="405111" cy="259045"/>
    <xdr:sp macro="" textlink="">
      <xdr:nvSpPr>
        <xdr:cNvPr id="204" name="n_3mainValue【体育館・プール】&#10;有形固定資産減価償却率">
          <a:extLst>
            <a:ext uri="{FF2B5EF4-FFF2-40B4-BE49-F238E27FC236}">
              <a16:creationId xmlns:a16="http://schemas.microsoft.com/office/drawing/2014/main" id="{32E0A774-C6BF-4C88-8318-37ABC0829F4C}"/>
            </a:ext>
          </a:extLst>
        </xdr:cNvPr>
        <xdr:cNvSpPr txBox="1"/>
      </xdr:nvSpPr>
      <xdr:spPr>
        <a:xfrm>
          <a:off x="164148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205" name="n_4mainValue【体育館・プール】&#10;有形固定資産減価償却率">
          <a:extLst>
            <a:ext uri="{FF2B5EF4-FFF2-40B4-BE49-F238E27FC236}">
              <a16:creationId xmlns:a16="http://schemas.microsoft.com/office/drawing/2014/main" id="{5E12C9DB-5AFC-4726-81FE-849437032CF0}"/>
            </a:ext>
          </a:extLst>
        </xdr:cNvPr>
        <xdr:cNvSpPr txBox="1"/>
      </xdr:nvSpPr>
      <xdr:spPr>
        <a:xfrm>
          <a:off x="85535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7F96C87-A66D-47A7-B17B-C8BB140A236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7A64826-66A0-45C7-863F-58B0468D8F7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081727-2C2C-4359-9519-B8A5743FE0B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080C805-9B7F-471D-9A73-93BFA92FA79B}"/>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CB6F85C-A3D8-4546-9874-3475F279815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85F3832-418D-47DB-AE64-28EFFE779F5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911ABCC-E9FF-47F9-BB51-EFCC7C19F4E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58C86B5-662C-4494-8919-C8E348722A8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747ADAF-597F-4A50-AA45-ADF766668A4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221D9AC-DF40-406A-84BF-8346C5EF16E3}"/>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194947B8-E59C-4D83-B657-FFAD4468C77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14F36BE2-2617-4D9E-90F7-1C536797A5D3}"/>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7546DD4-85D3-4E6F-8A75-4FB4F7D90F7C}"/>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ED05E93D-D4A2-44D4-BFC1-7DDCB428A9EF}"/>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57A6B77-FC9A-450E-B6F8-907F648BE28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BDF27B9E-0529-4745-ACA9-3795708FF0D7}"/>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362C417-19BD-44D4-9C4D-1A9D762AEB2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D3D11B6F-7170-4AC0-97DD-FD95BFC48892}"/>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EB38E7F-433B-4A3F-84A5-4EA967801B05}"/>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5546F877-4227-4DC8-8534-F462137D3F84}"/>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FDB7925-08AC-49DB-A846-C072013F4F75}"/>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E206DC6A-DC31-4AD8-A513-EE9612AB454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574F560A-CE68-4A90-88DF-E7F7BC0377A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C921B989-10F2-4F84-B9F7-AA9E9C8682DE}"/>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2DB7817B-B3FE-44D4-9D4A-F73B2D10BF34}"/>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F6AC8C6F-BC3F-45E0-B932-A2839852B5DF}"/>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FFFAFFED-E10F-4DB0-98A2-EF9ECA365DF4}"/>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72AF373C-1D10-4E21-82CA-A5376A90B7C0}"/>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D9398374-0377-48B9-893D-F14E563EBCE5}"/>
            </a:ext>
          </a:extLst>
        </xdr:cNvPr>
        <xdr:cNvSpPr txBox="1"/>
      </xdr:nvSpPr>
      <xdr:spPr>
        <a:xfrm>
          <a:off x="946785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4978E764-602D-44A1-B308-9E3F78339BAD}"/>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17E2A19F-1BF5-44E2-89F7-6204C72C42B6}"/>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47ED4C81-7A49-497D-B4B7-665653B0A8F0}"/>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E2935D59-B892-4EC7-B74A-A8B0FADBB330}"/>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F25D8B50-D752-4E0F-A350-D6BD8291FC76}"/>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3CD4335-D431-4F3F-8069-360EBB52A6F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B0A2E1E-BE6E-43F2-8573-5C381DEC330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0F7C74F-84D3-4530-8CE7-90469FE4FE7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3C1A3C-994A-45B8-8A69-6A5DFAF003B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B9C0176-02DB-4AFE-B55F-0CF24ACA4BA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5" name="楕円 244">
          <a:extLst>
            <a:ext uri="{FF2B5EF4-FFF2-40B4-BE49-F238E27FC236}">
              <a16:creationId xmlns:a16="http://schemas.microsoft.com/office/drawing/2014/main" id="{D2A91BFF-9A5F-40E5-9390-3FEDFFA9459C}"/>
            </a:ext>
          </a:extLst>
        </xdr:cNvPr>
        <xdr:cNvSpPr/>
      </xdr:nvSpPr>
      <xdr:spPr>
        <a:xfrm>
          <a:off x="9394190" y="1065720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7637</xdr:rowOff>
    </xdr:from>
    <xdr:ext cx="469744" cy="259045"/>
    <xdr:sp macro="" textlink="">
      <xdr:nvSpPr>
        <xdr:cNvPr id="246" name="【体育館・プール】&#10;一人当たり面積該当値テキスト">
          <a:extLst>
            <a:ext uri="{FF2B5EF4-FFF2-40B4-BE49-F238E27FC236}">
              <a16:creationId xmlns:a16="http://schemas.microsoft.com/office/drawing/2014/main" id="{D439C6DC-E752-42F2-8226-2863545C9ABC}"/>
            </a:ext>
          </a:extLst>
        </xdr:cNvPr>
        <xdr:cNvSpPr txBox="1"/>
      </xdr:nvSpPr>
      <xdr:spPr>
        <a:xfrm>
          <a:off x="946785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47" name="楕円 246">
          <a:extLst>
            <a:ext uri="{FF2B5EF4-FFF2-40B4-BE49-F238E27FC236}">
              <a16:creationId xmlns:a16="http://schemas.microsoft.com/office/drawing/2014/main" id="{936D68E5-44DC-474A-9083-33E1BB3BA21E}"/>
            </a:ext>
          </a:extLst>
        </xdr:cNvPr>
        <xdr:cNvSpPr/>
      </xdr:nvSpPr>
      <xdr:spPr>
        <a:xfrm>
          <a:off x="8632190" y="1065720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80010</xdr:rowOff>
    </xdr:to>
    <xdr:cxnSp macro="">
      <xdr:nvCxnSpPr>
        <xdr:cNvPr id="248" name="直線コネクタ 247">
          <a:extLst>
            <a:ext uri="{FF2B5EF4-FFF2-40B4-BE49-F238E27FC236}">
              <a16:creationId xmlns:a16="http://schemas.microsoft.com/office/drawing/2014/main" id="{70D747F3-8109-478D-8216-A34D466360D0}"/>
            </a:ext>
          </a:extLst>
        </xdr:cNvPr>
        <xdr:cNvCxnSpPr/>
      </xdr:nvCxnSpPr>
      <xdr:spPr>
        <a:xfrm>
          <a:off x="8686800" y="107118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49" name="楕円 248">
          <a:extLst>
            <a:ext uri="{FF2B5EF4-FFF2-40B4-BE49-F238E27FC236}">
              <a16:creationId xmlns:a16="http://schemas.microsoft.com/office/drawing/2014/main" id="{DE027964-4A82-406D-AE75-E57A07AF67E9}"/>
            </a:ext>
          </a:extLst>
        </xdr:cNvPr>
        <xdr:cNvSpPr/>
      </xdr:nvSpPr>
      <xdr:spPr>
        <a:xfrm>
          <a:off x="7846060" y="106572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80010</xdr:rowOff>
    </xdr:to>
    <xdr:cxnSp macro="">
      <xdr:nvCxnSpPr>
        <xdr:cNvPr id="250" name="直線コネクタ 249">
          <a:extLst>
            <a:ext uri="{FF2B5EF4-FFF2-40B4-BE49-F238E27FC236}">
              <a16:creationId xmlns:a16="http://schemas.microsoft.com/office/drawing/2014/main" id="{78DAAA11-9D85-46A6-8D10-B6F38C777883}"/>
            </a:ext>
          </a:extLst>
        </xdr:cNvPr>
        <xdr:cNvCxnSpPr/>
      </xdr:nvCxnSpPr>
      <xdr:spPr>
        <a:xfrm>
          <a:off x="7889240" y="107118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51" name="楕円 250">
          <a:extLst>
            <a:ext uri="{FF2B5EF4-FFF2-40B4-BE49-F238E27FC236}">
              <a16:creationId xmlns:a16="http://schemas.microsoft.com/office/drawing/2014/main" id="{6AE06809-165F-424F-83F5-5E80333C89D1}"/>
            </a:ext>
          </a:extLst>
        </xdr:cNvPr>
        <xdr:cNvSpPr/>
      </xdr:nvSpPr>
      <xdr:spPr>
        <a:xfrm>
          <a:off x="7029450" y="106572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80010</xdr:rowOff>
    </xdr:to>
    <xdr:cxnSp macro="">
      <xdr:nvCxnSpPr>
        <xdr:cNvPr id="252" name="直線コネクタ 251">
          <a:extLst>
            <a:ext uri="{FF2B5EF4-FFF2-40B4-BE49-F238E27FC236}">
              <a16:creationId xmlns:a16="http://schemas.microsoft.com/office/drawing/2014/main" id="{872FB689-CFE7-4FF0-B2EA-C8DF61ABCA46}"/>
            </a:ext>
          </a:extLst>
        </xdr:cNvPr>
        <xdr:cNvCxnSpPr/>
      </xdr:nvCxnSpPr>
      <xdr:spPr>
        <a:xfrm>
          <a:off x="7084060" y="107118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53" name="楕円 252">
          <a:extLst>
            <a:ext uri="{FF2B5EF4-FFF2-40B4-BE49-F238E27FC236}">
              <a16:creationId xmlns:a16="http://schemas.microsoft.com/office/drawing/2014/main" id="{D46FBB61-C647-4E23-AB39-4D6E8AA5BA3B}"/>
            </a:ext>
          </a:extLst>
        </xdr:cNvPr>
        <xdr:cNvSpPr/>
      </xdr:nvSpPr>
      <xdr:spPr>
        <a:xfrm>
          <a:off x="6231890" y="1065720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80010</xdr:rowOff>
    </xdr:from>
    <xdr:to>
      <xdr:col>41</xdr:col>
      <xdr:colOff>50800</xdr:colOff>
      <xdr:row>62</xdr:row>
      <xdr:rowOff>80010</xdr:rowOff>
    </xdr:to>
    <xdr:cxnSp macro="">
      <xdr:nvCxnSpPr>
        <xdr:cNvPr id="254" name="直線コネクタ 253">
          <a:extLst>
            <a:ext uri="{FF2B5EF4-FFF2-40B4-BE49-F238E27FC236}">
              <a16:creationId xmlns:a16="http://schemas.microsoft.com/office/drawing/2014/main" id="{D27CE269-5E3D-4899-BD65-A6EF859EB803}"/>
            </a:ext>
          </a:extLst>
        </xdr:cNvPr>
        <xdr:cNvCxnSpPr/>
      </xdr:nvCxnSpPr>
      <xdr:spPr>
        <a:xfrm>
          <a:off x="6286500" y="107118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5" name="n_1aveValue【体育館・プール】&#10;一人当たり面積">
          <a:extLst>
            <a:ext uri="{FF2B5EF4-FFF2-40B4-BE49-F238E27FC236}">
              <a16:creationId xmlns:a16="http://schemas.microsoft.com/office/drawing/2014/main" id="{093238EC-511A-4B37-81A8-204165CFFE53}"/>
            </a:ext>
          </a:extLst>
        </xdr:cNvPr>
        <xdr:cNvSpPr txBox="1"/>
      </xdr:nvSpPr>
      <xdr:spPr>
        <a:xfrm>
          <a:off x="845446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6" name="n_2aveValue【体育館・プール】&#10;一人当たり面積">
          <a:extLst>
            <a:ext uri="{FF2B5EF4-FFF2-40B4-BE49-F238E27FC236}">
              <a16:creationId xmlns:a16="http://schemas.microsoft.com/office/drawing/2014/main" id="{392A7276-B502-4138-8A7C-555217FC22D0}"/>
            </a:ext>
          </a:extLst>
        </xdr:cNvPr>
        <xdr:cNvSpPr txBox="1"/>
      </xdr:nvSpPr>
      <xdr:spPr>
        <a:xfrm>
          <a:off x="767341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828DD64F-FA60-4EBD-B547-FC1F14E3313B}"/>
            </a:ext>
          </a:extLst>
        </xdr:cNvPr>
        <xdr:cNvSpPr txBox="1"/>
      </xdr:nvSpPr>
      <xdr:spPr>
        <a:xfrm>
          <a:off x="686633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CB752F0D-1E0F-4F60-9BFB-42C6507CE6EA}"/>
            </a:ext>
          </a:extLst>
        </xdr:cNvPr>
        <xdr:cNvSpPr txBox="1"/>
      </xdr:nvSpPr>
      <xdr:spPr>
        <a:xfrm>
          <a:off x="606877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147337</xdr:rowOff>
    </xdr:from>
    <xdr:ext cx="469744" cy="259045"/>
    <xdr:sp macro="" textlink="">
      <xdr:nvSpPr>
        <xdr:cNvPr id="259" name="n_1mainValue【体育館・プール】&#10;一人当たり面積">
          <a:extLst>
            <a:ext uri="{FF2B5EF4-FFF2-40B4-BE49-F238E27FC236}">
              <a16:creationId xmlns:a16="http://schemas.microsoft.com/office/drawing/2014/main" id="{96DF2889-BCF3-486E-91B8-1A898A8B63D3}"/>
            </a:ext>
          </a:extLst>
        </xdr:cNvPr>
        <xdr:cNvSpPr txBox="1"/>
      </xdr:nvSpPr>
      <xdr:spPr>
        <a:xfrm>
          <a:off x="845446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60" name="n_2mainValue【体育館・プール】&#10;一人当たり面積">
          <a:extLst>
            <a:ext uri="{FF2B5EF4-FFF2-40B4-BE49-F238E27FC236}">
              <a16:creationId xmlns:a16="http://schemas.microsoft.com/office/drawing/2014/main" id="{28D2199E-CFC2-4B0E-B0BE-F354C944936D}"/>
            </a:ext>
          </a:extLst>
        </xdr:cNvPr>
        <xdr:cNvSpPr txBox="1"/>
      </xdr:nvSpPr>
      <xdr:spPr>
        <a:xfrm>
          <a:off x="767341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147337</xdr:rowOff>
    </xdr:from>
    <xdr:ext cx="469744" cy="259045"/>
    <xdr:sp macro="" textlink="">
      <xdr:nvSpPr>
        <xdr:cNvPr id="261" name="n_3mainValue【体育館・プール】&#10;一人当たり面積">
          <a:extLst>
            <a:ext uri="{FF2B5EF4-FFF2-40B4-BE49-F238E27FC236}">
              <a16:creationId xmlns:a16="http://schemas.microsoft.com/office/drawing/2014/main" id="{F4FAE999-E1A7-4331-8A13-AAD05F368A48}"/>
            </a:ext>
          </a:extLst>
        </xdr:cNvPr>
        <xdr:cNvSpPr txBox="1"/>
      </xdr:nvSpPr>
      <xdr:spPr>
        <a:xfrm>
          <a:off x="6866332"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147337</xdr:rowOff>
    </xdr:from>
    <xdr:ext cx="469744" cy="259045"/>
    <xdr:sp macro="" textlink="">
      <xdr:nvSpPr>
        <xdr:cNvPr id="262" name="n_4mainValue【体育館・プール】&#10;一人当たり面積">
          <a:extLst>
            <a:ext uri="{FF2B5EF4-FFF2-40B4-BE49-F238E27FC236}">
              <a16:creationId xmlns:a16="http://schemas.microsoft.com/office/drawing/2014/main" id="{56DBBBBA-B138-4317-AC91-66E219EE8AFB}"/>
            </a:ext>
          </a:extLst>
        </xdr:cNvPr>
        <xdr:cNvSpPr txBox="1"/>
      </xdr:nvSpPr>
      <xdr:spPr>
        <a:xfrm>
          <a:off x="6068772"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8684600-D456-4C2A-BEFF-0186FF373CC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844FD73-4C4B-42CB-B190-7C03EA2B811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B7FBF97-ADD1-4F5D-A6CA-838336E706F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8F0DF55-3EBA-429A-AAA1-D2F2FE4DC24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3B7AA95-31DE-42ED-8A44-24709C73FA2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6DAB8CB-350D-418C-84BF-C42B5A52496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5646301-D953-4B62-A1C8-383C65BEB32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0FC2D2C-EC2C-48F2-9B46-46C7D58EBD2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51752BA-48E5-416D-8C6F-A9719DD3596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054507E-7D44-4992-925A-BA232B0B087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ED4E22-BFE3-4F56-BA8F-DB039F5BB6E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F96780C-DACF-4353-A74B-0A7CE767F535}"/>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74F0CB0-9227-41C5-A5AB-70155714EFB3}"/>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A62B49B-5D0B-4C39-9FBE-4D168BDF4F1B}"/>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E7BFAF2B-42D3-42F8-B031-FC7FE905A944}"/>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1362CE3-9B1A-4136-8BDF-CF5EB98F967F}"/>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9230208-9ACB-4C44-ADF2-C9D90BFA5025}"/>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B565493-B874-406A-859E-E04803658D9F}"/>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A996732-BE60-4517-881A-900B98D2B5EA}"/>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903528DD-4475-45D5-A2A4-716EF765AECD}"/>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6908FF09-FD1F-49C4-9666-D1E1A8489CB9}"/>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02DB9E2-A7E7-40B0-BDE4-21FB338887DD}"/>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C2447CD-F5B4-4682-A08C-34FC3D006D86}"/>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81A3CBE-1367-4ACF-9EEA-A783452993C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78D58C7-BCAA-4355-BC26-379EED08E80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2CA4D29B-C7D6-48EF-8320-4C55B5B6F7EB}"/>
            </a:ext>
          </a:extLst>
        </xdr:cNvPr>
        <xdr:cNvCxnSpPr/>
      </xdr:nvCxnSpPr>
      <xdr:spPr>
        <a:xfrm flipV="1">
          <a:off x="4173855" y="13496381"/>
          <a:ext cx="0" cy="124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19F79905-ACA7-4DB4-92D2-FC51789E6604}"/>
            </a:ext>
          </a:extLst>
        </xdr:cNvPr>
        <xdr:cNvSpPr txBox="1"/>
      </xdr:nvSpPr>
      <xdr:spPr>
        <a:xfrm>
          <a:off x="4212590"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F89CFA40-2EFB-4EDB-9CFF-F5823B765A81}"/>
            </a:ext>
          </a:extLst>
        </xdr:cNvPr>
        <xdr:cNvCxnSpPr/>
      </xdr:nvCxnSpPr>
      <xdr:spPr>
        <a:xfrm>
          <a:off x="4112260" y="1474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905B6683-D9A4-42F0-858F-080FE38DF754}"/>
            </a:ext>
          </a:extLst>
        </xdr:cNvPr>
        <xdr:cNvSpPr txBox="1"/>
      </xdr:nvSpPr>
      <xdr:spPr>
        <a:xfrm>
          <a:off x="4212590" y="1326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95A31B80-5664-4597-AEBD-ACFDD5BC1C14}"/>
            </a:ext>
          </a:extLst>
        </xdr:cNvPr>
        <xdr:cNvCxnSpPr/>
      </xdr:nvCxnSpPr>
      <xdr:spPr>
        <a:xfrm>
          <a:off x="4112260" y="1349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1D3C622B-18E2-47B7-961D-19FCD6BED780}"/>
            </a:ext>
          </a:extLst>
        </xdr:cNvPr>
        <xdr:cNvSpPr txBox="1"/>
      </xdr:nvSpPr>
      <xdr:spPr>
        <a:xfrm>
          <a:off x="4212590" y="14017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10937B41-C5AF-4E85-B8DC-168E95327715}"/>
            </a:ext>
          </a:extLst>
        </xdr:cNvPr>
        <xdr:cNvSpPr/>
      </xdr:nvSpPr>
      <xdr:spPr>
        <a:xfrm>
          <a:off x="413131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0DBEB8BA-3F44-4588-88E4-C4665371DDB6}"/>
            </a:ext>
          </a:extLst>
        </xdr:cNvPr>
        <xdr:cNvSpPr/>
      </xdr:nvSpPr>
      <xdr:spPr>
        <a:xfrm>
          <a:off x="3388360" y="141634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647388FC-B94A-4343-81D9-AC5D703FA2FB}"/>
            </a:ext>
          </a:extLst>
        </xdr:cNvPr>
        <xdr:cNvSpPr/>
      </xdr:nvSpPr>
      <xdr:spPr>
        <a:xfrm>
          <a:off x="2571750" y="1413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8DA729CB-6AAC-4D1E-9337-379175086DAD}"/>
            </a:ext>
          </a:extLst>
        </xdr:cNvPr>
        <xdr:cNvSpPr/>
      </xdr:nvSpPr>
      <xdr:spPr>
        <a:xfrm>
          <a:off x="1774190" y="141226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E12A3FEC-7DA8-40FA-BCFD-AC1631D19171}"/>
            </a:ext>
          </a:extLst>
        </xdr:cNvPr>
        <xdr:cNvSpPr/>
      </xdr:nvSpPr>
      <xdr:spPr>
        <a:xfrm>
          <a:off x="988060" y="140766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A7AFAA0-69C1-4996-B7DB-A33C2964A7B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71D29ED-65E7-4E35-8035-8385CB1F718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F24D751-A341-462A-8923-82B6FC05E20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7213199-E7F7-427E-BF89-F9A13234B6E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1F399DB-6394-4618-8B55-C9BB904270A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304" name="楕円 303">
          <a:extLst>
            <a:ext uri="{FF2B5EF4-FFF2-40B4-BE49-F238E27FC236}">
              <a16:creationId xmlns:a16="http://schemas.microsoft.com/office/drawing/2014/main" id="{0E3AA010-7766-4ACB-A764-0B6D49EC8CFF}"/>
            </a:ext>
          </a:extLst>
        </xdr:cNvPr>
        <xdr:cNvSpPr/>
      </xdr:nvSpPr>
      <xdr:spPr>
        <a:xfrm>
          <a:off x="4131310" y="143232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75128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A87DAE56-3F6E-43A0-9B42-541D9D97AAD4}"/>
            </a:ext>
          </a:extLst>
        </xdr:cNvPr>
        <xdr:cNvSpPr txBox="1"/>
      </xdr:nvSpPr>
      <xdr:spPr>
        <a:xfrm>
          <a:off x="4212590"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129358</xdr:rowOff>
    </xdr:from>
    <xdr:to>
      <xdr:col>20</xdr:col>
      <xdr:colOff>38100</xdr:colOff>
      <xdr:row>84</xdr:row>
      <xdr:rowOff>59508</xdr:rowOff>
    </xdr:to>
    <xdr:sp macro="" textlink="">
      <xdr:nvSpPr>
        <xdr:cNvPr id="306" name="楕円 305">
          <a:extLst>
            <a:ext uri="{FF2B5EF4-FFF2-40B4-BE49-F238E27FC236}">
              <a16:creationId xmlns:a16="http://schemas.microsoft.com/office/drawing/2014/main" id="{BCB80D25-C0A0-49AC-889E-34BE4C4B6C21}"/>
            </a:ext>
          </a:extLst>
        </xdr:cNvPr>
        <xdr:cNvSpPr/>
      </xdr:nvSpPr>
      <xdr:spPr>
        <a:xfrm>
          <a:off x="3388360" y="143635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147501</xdr:rowOff>
    </xdr:from>
    <xdr:to>
      <xdr:col>24</xdr:col>
      <xdr:colOff>63500</xdr:colOff>
      <xdr:row>84</xdr:row>
      <xdr:rowOff>8708</xdr:rowOff>
    </xdr:to>
    <xdr:cxnSp macro="">
      <xdr:nvCxnSpPr>
        <xdr:cNvPr id="307" name="直線コネクタ 306">
          <a:extLst>
            <a:ext uri="{FF2B5EF4-FFF2-40B4-BE49-F238E27FC236}">
              <a16:creationId xmlns:a16="http://schemas.microsoft.com/office/drawing/2014/main" id="{200F9DF5-E2AC-42B4-86CB-38512A6DCBE1}"/>
            </a:ext>
          </a:extLst>
        </xdr:cNvPr>
        <xdr:cNvCxnSpPr/>
      </xdr:nvCxnSpPr>
      <xdr:spPr>
        <a:xfrm flipV="1">
          <a:off x="3431540" y="14375946"/>
          <a:ext cx="74295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96701</xdr:rowOff>
    </xdr:from>
    <xdr:to>
      <xdr:col>15</xdr:col>
      <xdr:colOff>101600</xdr:colOff>
      <xdr:row>84</xdr:row>
      <xdr:rowOff>26851</xdr:rowOff>
    </xdr:to>
    <xdr:sp macro="" textlink="">
      <xdr:nvSpPr>
        <xdr:cNvPr id="308" name="楕円 307">
          <a:extLst>
            <a:ext uri="{FF2B5EF4-FFF2-40B4-BE49-F238E27FC236}">
              <a16:creationId xmlns:a16="http://schemas.microsoft.com/office/drawing/2014/main" id="{4946E467-7301-43E2-93E5-DDF897509517}"/>
            </a:ext>
          </a:extLst>
        </xdr:cNvPr>
        <xdr:cNvSpPr/>
      </xdr:nvSpPr>
      <xdr:spPr>
        <a:xfrm>
          <a:off x="2571750" y="143232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147501</xdr:rowOff>
    </xdr:from>
    <xdr:to>
      <xdr:col>19</xdr:col>
      <xdr:colOff>177800</xdr:colOff>
      <xdr:row>84</xdr:row>
      <xdr:rowOff>8708</xdr:rowOff>
    </xdr:to>
    <xdr:cxnSp macro="">
      <xdr:nvCxnSpPr>
        <xdr:cNvPr id="309" name="直線コネクタ 308">
          <a:extLst>
            <a:ext uri="{FF2B5EF4-FFF2-40B4-BE49-F238E27FC236}">
              <a16:creationId xmlns:a16="http://schemas.microsoft.com/office/drawing/2014/main" id="{246E5679-FA54-4820-B1F7-612F37E5E8CC}"/>
            </a:ext>
          </a:extLst>
        </xdr:cNvPr>
        <xdr:cNvCxnSpPr/>
      </xdr:nvCxnSpPr>
      <xdr:spPr>
        <a:xfrm>
          <a:off x="2626360" y="14375946"/>
          <a:ext cx="80518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65677</xdr:rowOff>
    </xdr:from>
    <xdr:to>
      <xdr:col>10</xdr:col>
      <xdr:colOff>165100</xdr:colOff>
      <xdr:row>83</xdr:row>
      <xdr:rowOff>167277</xdr:rowOff>
    </xdr:to>
    <xdr:sp macro="" textlink="">
      <xdr:nvSpPr>
        <xdr:cNvPr id="310" name="楕円 309">
          <a:extLst>
            <a:ext uri="{FF2B5EF4-FFF2-40B4-BE49-F238E27FC236}">
              <a16:creationId xmlns:a16="http://schemas.microsoft.com/office/drawing/2014/main" id="{0C78C75A-53D8-4846-82E8-EF3FA8669E13}"/>
            </a:ext>
          </a:extLst>
        </xdr:cNvPr>
        <xdr:cNvSpPr/>
      </xdr:nvSpPr>
      <xdr:spPr>
        <a:xfrm>
          <a:off x="1774190" y="1429412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116477</xdr:rowOff>
    </xdr:from>
    <xdr:to>
      <xdr:col>15</xdr:col>
      <xdr:colOff>50800</xdr:colOff>
      <xdr:row>83</xdr:row>
      <xdr:rowOff>147501</xdr:rowOff>
    </xdr:to>
    <xdr:cxnSp macro="">
      <xdr:nvCxnSpPr>
        <xdr:cNvPr id="311" name="直線コネクタ 310">
          <a:extLst>
            <a:ext uri="{FF2B5EF4-FFF2-40B4-BE49-F238E27FC236}">
              <a16:creationId xmlns:a16="http://schemas.microsoft.com/office/drawing/2014/main" id="{A9358E36-473B-4A7A-9810-8EBDAE1CB1E6}"/>
            </a:ext>
          </a:extLst>
        </xdr:cNvPr>
        <xdr:cNvCxnSpPr/>
      </xdr:nvCxnSpPr>
      <xdr:spPr>
        <a:xfrm>
          <a:off x="1828800" y="14346827"/>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39551</xdr:rowOff>
    </xdr:from>
    <xdr:to>
      <xdr:col>6</xdr:col>
      <xdr:colOff>38100</xdr:colOff>
      <xdr:row>83</xdr:row>
      <xdr:rowOff>141151</xdr:rowOff>
    </xdr:to>
    <xdr:sp macro="" textlink="">
      <xdr:nvSpPr>
        <xdr:cNvPr id="312" name="楕円 311">
          <a:extLst>
            <a:ext uri="{FF2B5EF4-FFF2-40B4-BE49-F238E27FC236}">
              <a16:creationId xmlns:a16="http://schemas.microsoft.com/office/drawing/2014/main" id="{7AA91904-A645-4229-8B9D-8307D8EAA34E}"/>
            </a:ext>
          </a:extLst>
        </xdr:cNvPr>
        <xdr:cNvSpPr/>
      </xdr:nvSpPr>
      <xdr:spPr>
        <a:xfrm>
          <a:off x="988060" y="1426990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90351</xdr:rowOff>
    </xdr:from>
    <xdr:to>
      <xdr:col>10</xdr:col>
      <xdr:colOff>114300</xdr:colOff>
      <xdr:row>83</xdr:row>
      <xdr:rowOff>116477</xdr:rowOff>
    </xdr:to>
    <xdr:cxnSp macro="">
      <xdr:nvCxnSpPr>
        <xdr:cNvPr id="313" name="直線コネクタ 312">
          <a:extLst>
            <a:ext uri="{FF2B5EF4-FFF2-40B4-BE49-F238E27FC236}">
              <a16:creationId xmlns:a16="http://schemas.microsoft.com/office/drawing/2014/main" id="{AF144402-8439-4956-9343-C349AC2BCF48}"/>
            </a:ext>
          </a:extLst>
        </xdr:cNvPr>
        <xdr:cNvCxnSpPr/>
      </xdr:nvCxnSpPr>
      <xdr:spPr>
        <a:xfrm>
          <a:off x="1031240" y="14324511"/>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53176</xdr:rowOff>
    </xdr:from>
    <xdr:ext cx="405111" cy="259045"/>
    <xdr:sp macro="" textlink="">
      <xdr:nvSpPr>
        <xdr:cNvPr id="314" name="n_1aveValue【福祉施設】&#10;有形固定資産減価償却率">
          <a:extLst>
            <a:ext uri="{FF2B5EF4-FFF2-40B4-BE49-F238E27FC236}">
              <a16:creationId xmlns:a16="http://schemas.microsoft.com/office/drawing/2014/main" id="{920F466E-5DA9-4206-923F-B4D6D441A0E7}"/>
            </a:ext>
          </a:extLst>
        </xdr:cNvPr>
        <xdr:cNvSpPr txBox="1"/>
      </xdr:nvSpPr>
      <xdr:spPr>
        <a:xfrm>
          <a:off x="3239144" y="139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a:extLst>
            <a:ext uri="{FF2B5EF4-FFF2-40B4-BE49-F238E27FC236}">
              <a16:creationId xmlns:a16="http://schemas.microsoft.com/office/drawing/2014/main" id="{64403DCF-B995-424B-AF08-BD220C35EE77}"/>
            </a:ext>
          </a:extLst>
        </xdr:cNvPr>
        <xdr:cNvSpPr txBox="1"/>
      </xdr:nvSpPr>
      <xdr:spPr>
        <a:xfrm>
          <a:off x="243904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a:extLst>
            <a:ext uri="{FF2B5EF4-FFF2-40B4-BE49-F238E27FC236}">
              <a16:creationId xmlns:a16="http://schemas.microsoft.com/office/drawing/2014/main" id="{981B1783-2953-4B1C-8637-319D17EB8D7A}"/>
            </a:ext>
          </a:extLst>
        </xdr:cNvPr>
        <xdr:cNvSpPr txBox="1"/>
      </xdr:nvSpPr>
      <xdr:spPr>
        <a:xfrm>
          <a:off x="1641484" y="1390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E69D1E09-2748-4A88-8009-FD364094B0E4}"/>
            </a:ext>
          </a:extLst>
        </xdr:cNvPr>
        <xdr:cNvSpPr txBox="1"/>
      </xdr:nvSpPr>
      <xdr:spPr>
        <a:xfrm>
          <a:off x="85535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50635</xdr:rowOff>
    </xdr:from>
    <xdr:ext cx="405111" cy="259045"/>
    <xdr:sp macro="" textlink="">
      <xdr:nvSpPr>
        <xdr:cNvPr id="318" name="n_1mainValue【福祉施設】&#10;有形固定資産減価償却率">
          <a:extLst>
            <a:ext uri="{FF2B5EF4-FFF2-40B4-BE49-F238E27FC236}">
              <a16:creationId xmlns:a16="http://schemas.microsoft.com/office/drawing/2014/main" id="{F5D0B79E-383A-4609-92FE-0E8AC89D77FB}"/>
            </a:ext>
          </a:extLst>
        </xdr:cNvPr>
        <xdr:cNvSpPr txBox="1"/>
      </xdr:nvSpPr>
      <xdr:spPr>
        <a:xfrm>
          <a:off x="3239144" y="1445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9" name="n_2mainValue【福祉施設】&#10;有形固定資産減価償却率">
          <a:extLst>
            <a:ext uri="{FF2B5EF4-FFF2-40B4-BE49-F238E27FC236}">
              <a16:creationId xmlns:a16="http://schemas.microsoft.com/office/drawing/2014/main" id="{CC5EAF45-2220-4809-A03B-9A9D4DA71C9E}"/>
            </a:ext>
          </a:extLst>
        </xdr:cNvPr>
        <xdr:cNvSpPr txBox="1"/>
      </xdr:nvSpPr>
      <xdr:spPr>
        <a:xfrm>
          <a:off x="2439044" y="144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20" name="n_3mainValue【福祉施設】&#10;有形固定資産減価償却率">
          <a:extLst>
            <a:ext uri="{FF2B5EF4-FFF2-40B4-BE49-F238E27FC236}">
              <a16:creationId xmlns:a16="http://schemas.microsoft.com/office/drawing/2014/main" id="{DAB04122-E698-4D32-AE2A-3A5F400462EA}"/>
            </a:ext>
          </a:extLst>
        </xdr:cNvPr>
        <xdr:cNvSpPr txBox="1"/>
      </xdr:nvSpPr>
      <xdr:spPr>
        <a:xfrm>
          <a:off x="1641484" y="14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132278</xdr:rowOff>
    </xdr:from>
    <xdr:ext cx="405111" cy="259045"/>
    <xdr:sp macro="" textlink="">
      <xdr:nvSpPr>
        <xdr:cNvPr id="321" name="n_4mainValue【福祉施設】&#10;有形固定資産減価償却率">
          <a:extLst>
            <a:ext uri="{FF2B5EF4-FFF2-40B4-BE49-F238E27FC236}">
              <a16:creationId xmlns:a16="http://schemas.microsoft.com/office/drawing/2014/main" id="{0DF2915F-BD85-4C91-B65C-F786C5F35B5A}"/>
            </a:ext>
          </a:extLst>
        </xdr:cNvPr>
        <xdr:cNvSpPr txBox="1"/>
      </xdr:nvSpPr>
      <xdr:spPr>
        <a:xfrm>
          <a:off x="855354" y="143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7721A61-846F-43D5-AC95-1691B1A60B7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36B3D71-036E-4DA4-9E8A-A120CFDDA994}"/>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BE4ACA0-6FA4-4A5D-9238-3983B582A58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F30EB8B-B56F-4659-9481-CA26B73F09D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7303F65-CD3A-4B65-A9FE-3A2CFC9231D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85D6F9C-EF51-4FE1-B1E8-0B26E520FC7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D9EE4FF-A6B7-4821-9170-9C7CD3AB6B7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3F37490-E160-458F-BFE7-CC52FDA20FC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3A3FE07-D29D-4D1E-9EF5-D7179649F9F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49202FE-3CDB-4554-8F1B-8F2DBAA5AD9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176E603-38E8-4529-BA5C-F05246A7BA54}"/>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7A101BB-8BFA-4F2E-813D-CC2B6C8AE648}"/>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C8FA98A-2F53-442A-98CE-6B0323A443C9}"/>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3F6D3E3-8376-46A9-B9C5-56E98A47F3D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9EBC270-57BB-4DD2-9B80-A5E052C5B049}"/>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6750502D-04A6-4936-8B16-D3B45EDD16E6}"/>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F0BFB3F-8DAD-4D77-ACA2-D4E93182B454}"/>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7B7980B-2A1E-491C-8283-68FFAA0475E6}"/>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80715CC-35EB-4059-B699-334DC8C902CF}"/>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15348C43-C0F6-45AC-8A0E-7DFF0191B876}"/>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C8ABBF9-E946-43EF-83D2-440DA9D22597}"/>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8DD54B8-F731-4D7B-9163-E6AD35852AE0}"/>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E513A85F-C37B-4030-8D96-238EC502849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B8B62ED7-E445-4086-8A58-8955F87C9CCC}"/>
            </a:ext>
          </a:extLst>
        </xdr:cNvPr>
        <xdr:cNvCxnSpPr/>
      </xdr:nvCxnSpPr>
      <xdr:spPr>
        <a:xfrm flipV="1">
          <a:off x="9429115" y="1329309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1E326CE0-DC13-409F-B284-ADF1DBF5CFDA}"/>
            </a:ext>
          </a:extLst>
        </xdr:cNvPr>
        <xdr:cNvSpPr txBox="1"/>
      </xdr:nvSpPr>
      <xdr:spPr>
        <a:xfrm>
          <a:off x="946785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3019143F-C7E9-44F6-85D7-C7282FD81FB1}"/>
            </a:ext>
          </a:extLst>
        </xdr:cNvPr>
        <xdr:cNvCxnSpPr/>
      </xdr:nvCxnSpPr>
      <xdr:spPr>
        <a:xfrm>
          <a:off x="9356090" y="14804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9B15C4D6-A7BD-4FDF-B725-0CCEB9EA513C}"/>
            </a:ext>
          </a:extLst>
        </xdr:cNvPr>
        <xdr:cNvSpPr txBox="1"/>
      </xdr:nvSpPr>
      <xdr:spPr>
        <a:xfrm>
          <a:off x="946785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479FA66A-322E-41B4-9B65-3901D91F2E43}"/>
            </a:ext>
          </a:extLst>
        </xdr:cNvPr>
        <xdr:cNvCxnSpPr/>
      </xdr:nvCxnSpPr>
      <xdr:spPr>
        <a:xfrm>
          <a:off x="9356090" y="13293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2AE43C6F-6B25-4210-B5FC-78825216A3BB}"/>
            </a:ext>
          </a:extLst>
        </xdr:cNvPr>
        <xdr:cNvSpPr txBox="1"/>
      </xdr:nvSpPr>
      <xdr:spPr>
        <a:xfrm>
          <a:off x="9467850" y="1417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39E76452-D431-4B8F-934F-548BAC04CF94}"/>
            </a:ext>
          </a:extLst>
        </xdr:cNvPr>
        <xdr:cNvSpPr/>
      </xdr:nvSpPr>
      <xdr:spPr>
        <a:xfrm>
          <a:off x="9394190" y="141947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9EA420A7-A8E4-4653-A5D6-9638AD1569D5}"/>
            </a:ext>
          </a:extLst>
        </xdr:cNvPr>
        <xdr:cNvSpPr/>
      </xdr:nvSpPr>
      <xdr:spPr>
        <a:xfrm>
          <a:off x="8632190" y="142455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5739DE22-4265-47D2-A09F-66097946E81E}"/>
            </a:ext>
          </a:extLst>
        </xdr:cNvPr>
        <xdr:cNvSpPr/>
      </xdr:nvSpPr>
      <xdr:spPr>
        <a:xfrm>
          <a:off x="7846060" y="142455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878F50AC-15EA-480D-81F7-83C64B4FFDD5}"/>
            </a:ext>
          </a:extLst>
        </xdr:cNvPr>
        <xdr:cNvSpPr/>
      </xdr:nvSpPr>
      <xdr:spPr>
        <a:xfrm>
          <a:off x="7029450" y="142386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58A3F2DE-6C33-492A-BDAC-2C605B74EECB}"/>
            </a:ext>
          </a:extLst>
        </xdr:cNvPr>
        <xdr:cNvSpPr/>
      </xdr:nvSpPr>
      <xdr:spPr>
        <a:xfrm>
          <a:off x="6231890" y="142113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5652FEF-D23C-4BF4-8F6A-0DB2AD4C1EF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FCA873A-7CE9-4D3F-90A4-CD7D89E9E5B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52041A1-4D6C-4EF6-BA29-2E0E9518D62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E7B5314-CCB8-490B-A71C-F837D9CA716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5AE9E0B-013E-4CEF-8E87-F2CBA7B9648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139700</xdr:rowOff>
    </xdr:from>
    <xdr:to>
      <xdr:col>55</xdr:col>
      <xdr:colOff>50800</xdr:colOff>
      <xdr:row>81</xdr:row>
      <xdr:rowOff>69850</xdr:rowOff>
    </xdr:to>
    <xdr:sp macro="" textlink="">
      <xdr:nvSpPr>
        <xdr:cNvPr id="361" name="楕円 360">
          <a:extLst>
            <a:ext uri="{FF2B5EF4-FFF2-40B4-BE49-F238E27FC236}">
              <a16:creationId xmlns:a16="http://schemas.microsoft.com/office/drawing/2014/main" id="{0DC40196-7B6C-4D4E-B42E-330140483BBB}"/>
            </a:ext>
          </a:extLst>
        </xdr:cNvPr>
        <xdr:cNvSpPr/>
      </xdr:nvSpPr>
      <xdr:spPr>
        <a:xfrm>
          <a:off x="9394190" y="138518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162577</xdr:rowOff>
    </xdr:from>
    <xdr:ext cx="469744" cy="259045"/>
    <xdr:sp macro="" textlink="">
      <xdr:nvSpPr>
        <xdr:cNvPr id="362" name="【福祉施設】&#10;一人当たり面積該当値テキスト">
          <a:extLst>
            <a:ext uri="{FF2B5EF4-FFF2-40B4-BE49-F238E27FC236}">
              <a16:creationId xmlns:a16="http://schemas.microsoft.com/office/drawing/2014/main" id="{B0F5656B-EF08-47D9-830B-1DCF6AC38989}"/>
            </a:ext>
          </a:extLst>
        </xdr:cNvPr>
        <xdr:cNvSpPr txBox="1"/>
      </xdr:nvSpPr>
      <xdr:spPr>
        <a:xfrm>
          <a:off x="9467850" y="1370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63500</xdr:rowOff>
    </xdr:from>
    <xdr:to>
      <xdr:col>50</xdr:col>
      <xdr:colOff>165100</xdr:colOff>
      <xdr:row>80</xdr:row>
      <xdr:rowOff>165100</xdr:rowOff>
    </xdr:to>
    <xdr:sp macro="" textlink="">
      <xdr:nvSpPr>
        <xdr:cNvPr id="363" name="楕円 362">
          <a:extLst>
            <a:ext uri="{FF2B5EF4-FFF2-40B4-BE49-F238E27FC236}">
              <a16:creationId xmlns:a16="http://schemas.microsoft.com/office/drawing/2014/main" id="{D3DCB9EB-C6D9-4B19-9D98-5189CB673A36}"/>
            </a:ext>
          </a:extLst>
        </xdr:cNvPr>
        <xdr:cNvSpPr/>
      </xdr:nvSpPr>
      <xdr:spPr>
        <a:xfrm>
          <a:off x="8632190" y="137756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114300</xdr:rowOff>
    </xdr:from>
    <xdr:to>
      <xdr:col>55</xdr:col>
      <xdr:colOff>0</xdr:colOff>
      <xdr:row>81</xdr:row>
      <xdr:rowOff>19050</xdr:rowOff>
    </xdr:to>
    <xdr:cxnSp macro="">
      <xdr:nvCxnSpPr>
        <xdr:cNvPr id="364" name="直線コネクタ 363">
          <a:extLst>
            <a:ext uri="{FF2B5EF4-FFF2-40B4-BE49-F238E27FC236}">
              <a16:creationId xmlns:a16="http://schemas.microsoft.com/office/drawing/2014/main" id="{95A187FE-D201-4218-B03A-B238D202EA90}"/>
            </a:ext>
          </a:extLst>
        </xdr:cNvPr>
        <xdr:cNvCxnSpPr/>
      </xdr:nvCxnSpPr>
      <xdr:spPr>
        <a:xfrm>
          <a:off x="8686800" y="13830300"/>
          <a:ext cx="7429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63500</xdr:rowOff>
    </xdr:from>
    <xdr:to>
      <xdr:col>46</xdr:col>
      <xdr:colOff>38100</xdr:colOff>
      <xdr:row>80</xdr:row>
      <xdr:rowOff>165100</xdr:rowOff>
    </xdr:to>
    <xdr:sp macro="" textlink="">
      <xdr:nvSpPr>
        <xdr:cNvPr id="365" name="楕円 364">
          <a:extLst>
            <a:ext uri="{FF2B5EF4-FFF2-40B4-BE49-F238E27FC236}">
              <a16:creationId xmlns:a16="http://schemas.microsoft.com/office/drawing/2014/main" id="{EB490A42-B630-4D2F-AB76-E88ED8A27116}"/>
            </a:ext>
          </a:extLst>
        </xdr:cNvPr>
        <xdr:cNvSpPr/>
      </xdr:nvSpPr>
      <xdr:spPr>
        <a:xfrm>
          <a:off x="7846060" y="13775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114300</xdr:rowOff>
    </xdr:from>
    <xdr:to>
      <xdr:col>50</xdr:col>
      <xdr:colOff>114300</xdr:colOff>
      <xdr:row>80</xdr:row>
      <xdr:rowOff>114300</xdr:rowOff>
    </xdr:to>
    <xdr:cxnSp macro="">
      <xdr:nvCxnSpPr>
        <xdr:cNvPr id="366" name="直線コネクタ 365">
          <a:extLst>
            <a:ext uri="{FF2B5EF4-FFF2-40B4-BE49-F238E27FC236}">
              <a16:creationId xmlns:a16="http://schemas.microsoft.com/office/drawing/2014/main" id="{3CEC949A-EE61-4FA7-8F23-2B37DE741F63}"/>
            </a:ext>
          </a:extLst>
        </xdr:cNvPr>
        <xdr:cNvCxnSpPr/>
      </xdr:nvCxnSpPr>
      <xdr:spPr>
        <a:xfrm>
          <a:off x="7889240" y="138303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76200</xdr:rowOff>
    </xdr:from>
    <xdr:to>
      <xdr:col>41</xdr:col>
      <xdr:colOff>101600</xdr:colOff>
      <xdr:row>81</xdr:row>
      <xdr:rowOff>6350</xdr:rowOff>
    </xdr:to>
    <xdr:sp macro="" textlink="">
      <xdr:nvSpPr>
        <xdr:cNvPr id="367" name="楕円 366">
          <a:extLst>
            <a:ext uri="{FF2B5EF4-FFF2-40B4-BE49-F238E27FC236}">
              <a16:creationId xmlns:a16="http://schemas.microsoft.com/office/drawing/2014/main" id="{7EFC804D-DFC1-4411-98BC-7ADF2531F069}"/>
            </a:ext>
          </a:extLst>
        </xdr:cNvPr>
        <xdr:cNvSpPr/>
      </xdr:nvSpPr>
      <xdr:spPr>
        <a:xfrm>
          <a:off x="7029450" y="137922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114300</xdr:rowOff>
    </xdr:from>
    <xdr:to>
      <xdr:col>45</xdr:col>
      <xdr:colOff>177800</xdr:colOff>
      <xdr:row>80</xdr:row>
      <xdr:rowOff>127000</xdr:rowOff>
    </xdr:to>
    <xdr:cxnSp macro="">
      <xdr:nvCxnSpPr>
        <xdr:cNvPr id="368" name="直線コネクタ 367">
          <a:extLst>
            <a:ext uri="{FF2B5EF4-FFF2-40B4-BE49-F238E27FC236}">
              <a16:creationId xmlns:a16="http://schemas.microsoft.com/office/drawing/2014/main" id="{BA408C01-0ED7-44F0-82E0-E9447079F5DC}"/>
            </a:ext>
          </a:extLst>
        </xdr:cNvPr>
        <xdr:cNvCxnSpPr/>
      </xdr:nvCxnSpPr>
      <xdr:spPr>
        <a:xfrm flipV="1">
          <a:off x="7084060" y="13830300"/>
          <a:ext cx="80518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76200</xdr:rowOff>
    </xdr:from>
    <xdr:to>
      <xdr:col>36</xdr:col>
      <xdr:colOff>165100</xdr:colOff>
      <xdr:row>81</xdr:row>
      <xdr:rowOff>6350</xdr:rowOff>
    </xdr:to>
    <xdr:sp macro="" textlink="">
      <xdr:nvSpPr>
        <xdr:cNvPr id="369" name="楕円 368">
          <a:extLst>
            <a:ext uri="{FF2B5EF4-FFF2-40B4-BE49-F238E27FC236}">
              <a16:creationId xmlns:a16="http://schemas.microsoft.com/office/drawing/2014/main" id="{921CDA9A-E3A1-46B4-95A5-9E334D41A2FB}"/>
            </a:ext>
          </a:extLst>
        </xdr:cNvPr>
        <xdr:cNvSpPr/>
      </xdr:nvSpPr>
      <xdr:spPr>
        <a:xfrm>
          <a:off x="6231890" y="137922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127000</xdr:rowOff>
    </xdr:from>
    <xdr:to>
      <xdr:col>41</xdr:col>
      <xdr:colOff>50800</xdr:colOff>
      <xdr:row>80</xdr:row>
      <xdr:rowOff>127000</xdr:rowOff>
    </xdr:to>
    <xdr:cxnSp macro="">
      <xdr:nvCxnSpPr>
        <xdr:cNvPr id="370" name="直線コネクタ 369">
          <a:extLst>
            <a:ext uri="{FF2B5EF4-FFF2-40B4-BE49-F238E27FC236}">
              <a16:creationId xmlns:a16="http://schemas.microsoft.com/office/drawing/2014/main" id="{BAF7EEF5-460D-485C-8120-70A8DE0A58D8}"/>
            </a:ext>
          </a:extLst>
        </xdr:cNvPr>
        <xdr:cNvCxnSpPr/>
      </xdr:nvCxnSpPr>
      <xdr:spPr>
        <a:xfrm>
          <a:off x="6286500" y="138468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71" name="n_1aveValue【福祉施設】&#10;一人当たり面積">
          <a:extLst>
            <a:ext uri="{FF2B5EF4-FFF2-40B4-BE49-F238E27FC236}">
              <a16:creationId xmlns:a16="http://schemas.microsoft.com/office/drawing/2014/main" id="{E45F42CB-DA24-48A1-9C19-E00AB05CBDE8}"/>
            </a:ext>
          </a:extLst>
        </xdr:cNvPr>
        <xdr:cNvSpPr txBox="1"/>
      </xdr:nvSpPr>
      <xdr:spPr>
        <a:xfrm>
          <a:off x="845446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2" name="n_2aveValue【福祉施設】&#10;一人当たり面積">
          <a:extLst>
            <a:ext uri="{FF2B5EF4-FFF2-40B4-BE49-F238E27FC236}">
              <a16:creationId xmlns:a16="http://schemas.microsoft.com/office/drawing/2014/main" id="{49EB6806-2571-41F2-87A0-0F037EAAD4B1}"/>
            </a:ext>
          </a:extLst>
        </xdr:cNvPr>
        <xdr:cNvSpPr txBox="1"/>
      </xdr:nvSpPr>
      <xdr:spPr>
        <a:xfrm>
          <a:off x="767341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a:extLst>
            <a:ext uri="{FF2B5EF4-FFF2-40B4-BE49-F238E27FC236}">
              <a16:creationId xmlns:a16="http://schemas.microsoft.com/office/drawing/2014/main" id="{CD5B14B7-D20A-4EC7-9E4E-EDDF610BB56B}"/>
            </a:ext>
          </a:extLst>
        </xdr:cNvPr>
        <xdr:cNvSpPr txBox="1"/>
      </xdr:nvSpPr>
      <xdr:spPr>
        <a:xfrm>
          <a:off x="6866332" y="143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a:extLst>
            <a:ext uri="{FF2B5EF4-FFF2-40B4-BE49-F238E27FC236}">
              <a16:creationId xmlns:a16="http://schemas.microsoft.com/office/drawing/2014/main" id="{01CAF7B2-9693-4AAC-8FA1-7B56A9B79112}"/>
            </a:ext>
          </a:extLst>
        </xdr:cNvPr>
        <xdr:cNvSpPr txBox="1"/>
      </xdr:nvSpPr>
      <xdr:spPr>
        <a:xfrm>
          <a:off x="6068772"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10177</xdr:rowOff>
    </xdr:from>
    <xdr:ext cx="469744" cy="259045"/>
    <xdr:sp macro="" textlink="">
      <xdr:nvSpPr>
        <xdr:cNvPr id="375" name="n_1mainValue【福祉施設】&#10;一人当たり面積">
          <a:extLst>
            <a:ext uri="{FF2B5EF4-FFF2-40B4-BE49-F238E27FC236}">
              <a16:creationId xmlns:a16="http://schemas.microsoft.com/office/drawing/2014/main" id="{C38EF8D2-AF1F-4706-959E-E10D39F1226E}"/>
            </a:ext>
          </a:extLst>
        </xdr:cNvPr>
        <xdr:cNvSpPr txBox="1"/>
      </xdr:nvSpPr>
      <xdr:spPr>
        <a:xfrm>
          <a:off x="845446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10177</xdr:rowOff>
    </xdr:from>
    <xdr:ext cx="469744" cy="259045"/>
    <xdr:sp macro="" textlink="">
      <xdr:nvSpPr>
        <xdr:cNvPr id="376" name="n_2mainValue【福祉施設】&#10;一人当たり面積">
          <a:extLst>
            <a:ext uri="{FF2B5EF4-FFF2-40B4-BE49-F238E27FC236}">
              <a16:creationId xmlns:a16="http://schemas.microsoft.com/office/drawing/2014/main" id="{2D64F6A0-7710-458B-B6D2-714847613FB2}"/>
            </a:ext>
          </a:extLst>
        </xdr:cNvPr>
        <xdr:cNvSpPr txBox="1"/>
      </xdr:nvSpPr>
      <xdr:spPr>
        <a:xfrm>
          <a:off x="767341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22877</xdr:rowOff>
    </xdr:from>
    <xdr:ext cx="469744" cy="259045"/>
    <xdr:sp macro="" textlink="">
      <xdr:nvSpPr>
        <xdr:cNvPr id="377" name="n_3mainValue【福祉施設】&#10;一人当たり面積">
          <a:extLst>
            <a:ext uri="{FF2B5EF4-FFF2-40B4-BE49-F238E27FC236}">
              <a16:creationId xmlns:a16="http://schemas.microsoft.com/office/drawing/2014/main" id="{56500487-6995-4B60-82F2-A90228BF00B1}"/>
            </a:ext>
          </a:extLst>
        </xdr:cNvPr>
        <xdr:cNvSpPr txBox="1"/>
      </xdr:nvSpPr>
      <xdr:spPr>
        <a:xfrm>
          <a:off x="6866332" y="1356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22877</xdr:rowOff>
    </xdr:from>
    <xdr:ext cx="469744" cy="259045"/>
    <xdr:sp macro="" textlink="">
      <xdr:nvSpPr>
        <xdr:cNvPr id="378" name="n_4mainValue【福祉施設】&#10;一人当たり面積">
          <a:extLst>
            <a:ext uri="{FF2B5EF4-FFF2-40B4-BE49-F238E27FC236}">
              <a16:creationId xmlns:a16="http://schemas.microsoft.com/office/drawing/2014/main" id="{ABA4F5A2-4EED-403A-AB38-5E6385FB806C}"/>
            </a:ext>
          </a:extLst>
        </xdr:cNvPr>
        <xdr:cNvSpPr txBox="1"/>
      </xdr:nvSpPr>
      <xdr:spPr>
        <a:xfrm>
          <a:off x="6068772" y="1356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3D67C70-40FF-44C8-BA09-C11BEE96198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A27BFCD-E332-4376-B481-76E572330CF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0884918-0EF1-4678-B96E-738C5873BDB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F2BD695-CBD1-4096-826A-242550C2784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361E96F-1AFF-4D2A-B1FC-457B5DD0A89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7C7DCFD-4865-4255-8A49-E233DC27201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9BF6BC7-2726-46C3-92F9-E1E0396D230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0651E3A-BE9E-44E5-9B79-837BF80898D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F8E732E-0F8D-4C6B-8A88-FF3714BF499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29EE0-E208-404F-8F3D-90EF7F201122}"/>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190FAD3-5180-47C0-AD07-641EDDF87B83}"/>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FA5AAD44-86EB-4A57-9A69-F59CCDD714B8}"/>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224B6B0E-1A5B-4C32-B651-B83C1A6575C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3CBDA64-F492-45B8-8277-0EE732844D17}"/>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22FAB280-EE2E-470C-86A7-78BFBEC8A1E1}"/>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9EB8C7C1-4204-4B45-8B9D-49C749126A23}"/>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E4E08AF-90E0-45CB-80F3-84C688B0F3CB}"/>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38BD5B6-E38A-4449-A109-BC3130367187}"/>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A380DC0-D03F-4E45-8491-044543BED9F5}"/>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B078A143-0D0C-4142-ACC4-57B4011A81EE}"/>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EEF4E60-0DCB-4250-8312-0473B1A42AEB}"/>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DD72E5E-83EE-47DE-8F92-7402DFB1C7C0}"/>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E421A44-3159-4C71-B11E-CCFBC813E049}"/>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7A6A378-E595-4B34-8493-77BE2C1F0F84}"/>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84DB361-BCE6-4E76-9DB9-E237226D00BA}"/>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10F5D96B-F424-46E5-9001-4A0927F8D893}"/>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CFD14D82-B3B4-4AB7-B217-D36B0FDF9C39}"/>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19B1D612-232E-4A44-89D6-E53F61EEB283}"/>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C6804F62-8AC1-4703-B76B-93314A4FFD06}"/>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79DE126D-648B-41F2-8EF9-81F2F8A7BAEC}"/>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D118769-ED48-490D-80E2-A871006F18AE}"/>
            </a:ext>
          </a:extLst>
        </xdr:cNvPr>
        <xdr:cNvSpPr txBox="1"/>
      </xdr:nvSpPr>
      <xdr:spPr>
        <a:xfrm>
          <a:off x="421259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EF3566A8-CAE7-4719-918F-82BC665A29F2}"/>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B4A8FE5C-59EB-499B-A007-9D2BCE065FF5}"/>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FFB2075D-4009-4609-9BF7-CF3D19624D21}"/>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03455F23-B181-4DA5-BFF4-D8DBA75AA2BB}"/>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3B73D602-0D98-408A-A386-C36F478C49B0}"/>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D00F470-F711-4F4A-96D0-457DDF2F3F34}"/>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BEB6D36-E10F-464D-93F2-9CD902E6C48E}"/>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C17ADCC-8F46-4A81-9C29-EBE963291478}"/>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1E2A7DB-E700-42A9-9A64-D1B74A58E84B}"/>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09F03B8-4436-4917-870A-5949ED8A65CD}"/>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420" name="楕円 419">
          <a:extLst>
            <a:ext uri="{FF2B5EF4-FFF2-40B4-BE49-F238E27FC236}">
              <a16:creationId xmlns:a16="http://schemas.microsoft.com/office/drawing/2014/main" id="{9E174A14-6F59-4DD7-91C5-F40162B7D0DF}"/>
            </a:ext>
          </a:extLst>
        </xdr:cNvPr>
        <xdr:cNvSpPr/>
      </xdr:nvSpPr>
      <xdr:spPr>
        <a:xfrm>
          <a:off x="4131310" y="179236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67508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9AD6CD5A-710F-4CA3-A738-B83013C90856}"/>
            </a:ext>
          </a:extLst>
        </xdr:cNvPr>
        <xdr:cNvSpPr txBox="1"/>
      </xdr:nvSpPr>
      <xdr:spPr>
        <a:xfrm>
          <a:off x="4212590" y="1789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422" name="楕円 421">
          <a:extLst>
            <a:ext uri="{FF2B5EF4-FFF2-40B4-BE49-F238E27FC236}">
              <a16:creationId xmlns:a16="http://schemas.microsoft.com/office/drawing/2014/main" id="{A2011581-3A5E-4E71-9AF6-FD66F0AA5AC7}"/>
            </a:ext>
          </a:extLst>
        </xdr:cNvPr>
        <xdr:cNvSpPr/>
      </xdr:nvSpPr>
      <xdr:spPr>
        <a:xfrm>
          <a:off x="3388360" y="178866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139881</xdr:rowOff>
    </xdr:to>
    <xdr:cxnSp macro="">
      <xdr:nvCxnSpPr>
        <xdr:cNvPr id="423" name="直線コネクタ 422">
          <a:extLst>
            <a:ext uri="{FF2B5EF4-FFF2-40B4-BE49-F238E27FC236}">
              <a16:creationId xmlns:a16="http://schemas.microsoft.com/office/drawing/2014/main" id="{D7CAC481-73F6-45AB-80F8-66B443FF021B}"/>
            </a:ext>
          </a:extLst>
        </xdr:cNvPr>
        <xdr:cNvCxnSpPr/>
      </xdr:nvCxnSpPr>
      <xdr:spPr>
        <a:xfrm>
          <a:off x="3431540" y="17939384"/>
          <a:ext cx="74295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424" name="楕円 423">
          <a:extLst>
            <a:ext uri="{FF2B5EF4-FFF2-40B4-BE49-F238E27FC236}">
              <a16:creationId xmlns:a16="http://schemas.microsoft.com/office/drawing/2014/main" id="{76B096A6-9018-42A3-9C71-B869FC5C7FC9}"/>
            </a:ext>
          </a:extLst>
        </xdr:cNvPr>
        <xdr:cNvSpPr/>
      </xdr:nvSpPr>
      <xdr:spPr>
        <a:xfrm>
          <a:off x="2571750" y="179392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161108</xdr:rowOff>
    </xdr:to>
    <xdr:cxnSp macro="">
      <xdr:nvCxnSpPr>
        <xdr:cNvPr id="425" name="直線コネクタ 424">
          <a:extLst>
            <a:ext uri="{FF2B5EF4-FFF2-40B4-BE49-F238E27FC236}">
              <a16:creationId xmlns:a16="http://schemas.microsoft.com/office/drawing/2014/main" id="{474618B5-A3B1-4C12-B950-3F0E356E27A6}"/>
            </a:ext>
          </a:extLst>
        </xdr:cNvPr>
        <xdr:cNvCxnSpPr/>
      </xdr:nvCxnSpPr>
      <xdr:spPr>
        <a:xfrm flipV="1">
          <a:off x="2626360" y="17939384"/>
          <a:ext cx="80518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6" name="楕円 425">
          <a:extLst>
            <a:ext uri="{FF2B5EF4-FFF2-40B4-BE49-F238E27FC236}">
              <a16:creationId xmlns:a16="http://schemas.microsoft.com/office/drawing/2014/main" id="{3D72D2EF-1B46-46FE-AC77-109092770A73}"/>
            </a:ext>
          </a:extLst>
        </xdr:cNvPr>
        <xdr:cNvSpPr/>
      </xdr:nvSpPr>
      <xdr:spPr>
        <a:xfrm>
          <a:off x="1774190" y="179152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161108</xdr:rowOff>
    </xdr:to>
    <xdr:cxnSp macro="">
      <xdr:nvCxnSpPr>
        <xdr:cNvPr id="427" name="直線コネクタ 426">
          <a:extLst>
            <a:ext uri="{FF2B5EF4-FFF2-40B4-BE49-F238E27FC236}">
              <a16:creationId xmlns:a16="http://schemas.microsoft.com/office/drawing/2014/main" id="{269CF573-508F-416B-AEF7-99FDD62F8CE3}"/>
            </a:ext>
          </a:extLst>
        </xdr:cNvPr>
        <xdr:cNvCxnSpPr/>
      </xdr:nvCxnSpPr>
      <xdr:spPr>
        <a:xfrm>
          <a:off x="1828800" y="17960340"/>
          <a:ext cx="79756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28" name="楕円 427">
          <a:extLst>
            <a:ext uri="{FF2B5EF4-FFF2-40B4-BE49-F238E27FC236}">
              <a16:creationId xmlns:a16="http://schemas.microsoft.com/office/drawing/2014/main" id="{C6FC26AA-A4D3-4DA7-8698-4FD325FC3495}"/>
            </a:ext>
          </a:extLst>
        </xdr:cNvPr>
        <xdr:cNvSpPr/>
      </xdr:nvSpPr>
      <xdr:spPr>
        <a:xfrm>
          <a:off x="988060" y="178809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133350</xdr:rowOff>
    </xdr:to>
    <xdr:cxnSp macro="">
      <xdr:nvCxnSpPr>
        <xdr:cNvPr id="429" name="直線コネクタ 428">
          <a:extLst>
            <a:ext uri="{FF2B5EF4-FFF2-40B4-BE49-F238E27FC236}">
              <a16:creationId xmlns:a16="http://schemas.microsoft.com/office/drawing/2014/main" id="{CCA3B090-FB2A-463F-98F0-9A219ED42BA5}"/>
            </a:ext>
          </a:extLst>
        </xdr:cNvPr>
        <xdr:cNvCxnSpPr/>
      </xdr:nvCxnSpPr>
      <xdr:spPr>
        <a:xfrm>
          <a:off x="1031240" y="17926051"/>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FF4E55C1-C8AB-4567-9B41-55E60028FE5C}"/>
            </a:ext>
          </a:extLst>
        </xdr:cNvPr>
        <xdr:cNvSpPr txBox="1"/>
      </xdr:nvSpPr>
      <xdr:spPr>
        <a:xfrm>
          <a:off x="3239144" y="1765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a:extLst>
            <a:ext uri="{FF2B5EF4-FFF2-40B4-BE49-F238E27FC236}">
              <a16:creationId xmlns:a16="http://schemas.microsoft.com/office/drawing/2014/main" id="{8DBDBED9-7ECD-482B-9EF3-8F5101841A33}"/>
            </a:ext>
          </a:extLst>
        </xdr:cNvPr>
        <xdr:cNvSpPr txBox="1"/>
      </xdr:nvSpPr>
      <xdr:spPr>
        <a:xfrm>
          <a:off x="243904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a:extLst>
            <a:ext uri="{FF2B5EF4-FFF2-40B4-BE49-F238E27FC236}">
              <a16:creationId xmlns:a16="http://schemas.microsoft.com/office/drawing/2014/main" id="{D5B38404-CFDE-4771-8E38-DC1F8DBBBAF1}"/>
            </a:ext>
          </a:extLst>
        </xdr:cNvPr>
        <xdr:cNvSpPr txBox="1"/>
      </xdr:nvSpPr>
      <xdr:spPr>
        <a:xfrm>
          <a:off x="164148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8B37950E-C0CB-43E1-892D-AE7A9695849D}"/>
            </a:ext>
          </a:extLst>
        </xdr:cNvPr>
        <xdr:cNvSpPr txBox="1"/>
      </xdr:nvSpPr>
      <xdr:spPr>
        <a:xfrm>
          <a:off x="85535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434" name="n_1mainValue【市民会館】&#10;有形固定資産減価償却率">
          <a:extLst>
            <a:ext uri="{FF2B5EF4-FFF2-40B4-BE49-F238E27FC236}">
              <a16:creationId xmlns:a16="http://schemas.microsoft.com/office/drawing/2014/main" id="{5B0E5838-5F6E-44CC-879E-E417D2CC8BCE}"/>
            </a:ext>
          </a:extLst>
        </xdr:cNvPr>
        <xdr:cNvSpPr txBox="1"/>
      </xdr:nvSpPr>
      <xdr:spPr>
        <a:xfrm>
          <a:off x="32391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435" name="n_2mainValue【市民会館】&#10;有形固定資産減価償却率">
          <a:extLst>
            <a:ext uri="{FF2B5EF4-FFF2-40B4-BE49-F238E27FC236}">
              <a16:creationId xmlns:a16="http://schemas.microsoft.com/office/drawing/2014/main" id="{D55F47B4-5B76-46FE-A9C1-962A3FBF5395}"/>
            </a:ext>
          </a:extLst>
        </xdr:cNvPr>
        <xdr:cNvSpPr txBox="1"/>
      </xdr:nvSpPr>
      <xdr:spPr>
        <a:xfrm>
          <a:off x="2439044" y="1803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6" name="n_3mainValue【市民会館】&#10;有形固定資産減価償却率">
          <a:extLst>
            <a:ext uri="{FF2B5EF4-FFF2-40B4-BE49-F238E27FC236}">
              <a16:creationId xmlns:a16="http://schemas.microsoft.com/office/drawing/2014/main" id="{67B10E22-A492-47F3-94E4-9C587E2A835D}"/>
            </a:ext>
          </a:extLst>
        </xdr:cNvPr>
        <xdr:cNvSpPr txBox="1"/>
      </xdr:nvSpPr>
      <xdr:spPr>
        <a:xfrm>
          <a:off x="164148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166388</xdr:rowOff>
    </xdr:from>
    <xdr:ext cx="405111" cy="259045"/>
    <xdr:sp macro="" textlink="">
      <xdr:nvSpPr>
        <xdr:cNvPr id="437" name="n_4mainValue【市民会館】&#10;有形固定資産減価償却率">
          <a:extLst>
            <a:ext uri="{FF2B5EF4-FFF2-40B4-BE49-F238E27FC236}">
              <a16:creationId xmlns:a16="http://schemas.microsoft.com/office/drawing/2014/main" id="{E55E2413-794B-4C5E-8016-687A28070C63}"/>
            </a:ext>
          </a:extLst>
        </xdr:cNvPr>
        <xdr:cNvSpPr txBox="1"/>
      </xdr:nvSpPr>
      <xdr:spPr>
        <a:xfrm>
          <a:off x="85535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CC5E3FF-A47F-450A-ACDA-BDC61EC9B28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B0433112-A654-489F-95E8-260BEA48E6E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A938360-7D13-40C2-8F2E-12691ADB98F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49DECD1-64FD-4839-87FF-2F15F572267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502CDF4-4F26-41E1-85A6-BD62811B96D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61D0208-B94B-4FD2-A619-27C20BA7CF1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BE156C7-58DD-4FBA-A627-8869531324A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C419B49-3873-4384-8F7D-2908CABE0C05}"/>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76DD40B-EBE3-456D-BCFE-B1406D70E93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B6C9F32C-4A6A-4B69-A153-44CAFA68865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DB7D7341-D825-425B-B5B8-53A6DC66DF3A}"/>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3F654CF-8F2F-4A0C-8075-DB63D792C04F}"/>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71292E8C-E1BA-4DD3-8B3E-268BE426BCD8}"/>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94D3F589-B9EB-47F9-BDB0-CFCBA3F0A420}"/>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6CDAAE1-901E-4186-B897-9F2ACB6CCB9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9EB2EE3-F5B0-4DED-81B0-B443B764E658}"/>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004726A-A159-4828-B730-200753E381DB}"/>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B6B473DA-974D-4585-B957-63A6AB0861DB}"/>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A6BB14C-0AD0-4FBE-844A-D43428983A83}"/>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FAAEFCC7-50FE-4B51-99C6-F972A291FD6A}"/>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4435227-67CE-484F-AF2E-71353ED89605}"/>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684D446-9148-458B-8FE1-88853DFB88D2}"/>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611FF327-6E28-433F-B706-198097C22DC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40AE8338-A226-47F7-B7F0-8CEB08D6AEBA}"/>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E6B1B6C2-DA64-47A1-9B4B-42E8C1D95D9A}"/>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2620D2AC-7DBB-4F96-B965-4E436EB36872}"/>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E50D597F-42BB-4807-A767-3BC734034A47}"/>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46347A06-0C93-46B7-BD82-BB22637C28B2}"/>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a:extLst>
            <a:ext uri="{FF2B5EF4-FFF2-40B4-BE49-F238E27FC236}">
              <a16:creationId xmlns:a16="http://schemas.microsoft.com/office/drawing/2014/main" id="{42953D89-B8FD-4D5F-BD5C-DDEAE39B1B03}"/>
            </a:ext>
          </a:extLst>
        </xdr:cNvPr>
        <xdr:cNvSpPr txBox="1"/>
      </xdr:nvSpPr>
      <xdr:spPr>
        <a:xfrm>
          <a:off x="9467850" y="1791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C4BA3CF0-EC9A-4E38-93D8-97DC5CCA8362}"/>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A1EC85CF-1E86-429C-A878-24F45404753A}"/>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51FD32F8-A8DE-4595-95B9-B90B6BB6E215}"/>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E3C6C4FA-ED3F-4ECF-8904-D5803F6F948A}"/>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77D2F0C7-5EE9-43FE-9EDA-98F1BC33363A}"/>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B945A8C-8CA4-4D00-A37E-300F2AD91F4F}"/>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A02104-C163-4B98-B1F7-E1887B41CBED}"/>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F8A9010-EE8B-47E4-9BD4-F3FD08A4C549}"/>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08FAF74-9730-4D7C-ABD5-87B40ED12758}"/>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956630B-3318-4ED5-9FE1-6CCB234D91D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7" name="楕円 476">
          <a:extLst>
            <a:ext uri="{FF2B5EF4-FFF2-40B4-BE49-F238E27FC236}">
              <a16:creationId xmlns:a16="http://schemas.microsoft.com/office/drawing/2014/main" id="{416CF58B-0E26-46E4-B650-093B682260BE}"/>
            </a:ext>
          </a:extLst>
        </xdr:cNvPr>
        <xdr:cNvSpPr/>
      </xdr:nvSpPr>
      <xdr:spPr>
        <a:xfrm>
          <a:off x="9394190" y="183095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8" name="【市民会館】&#10;一人当たり面積該当値テキスト">
          <a:extLst>
            <a:ext uri="{FF2B5EF4-FFF2-40B4-BE49-F238E27FC236}">
              <a16:creationId xmlns:a16="http://schemas.microsoft.com/office/drawing/2014/main" id="{42CCBBBF-CC54-4513-B503-B1D961F8B1BA}"/>
            </a:ext>
          </a:extLst>
        </xdr:cNvPr>
        <xdr:cNvSpPr txBox="1"/>
      </xdr:nvSpPr>
      <xdr:spPr>
        <a:xfrm>
          <a:off x="9467850"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479" name="楕円 478">
          <a:extLst>
            <a:ext uri="{FF2B5EF4-FFF2-40B4-BE49-F238E27FC236}">
              <a16:creationId xmlns:a16="http://schemas.microsoft.com/office/drawing/2014/main" id="{E5F4E97B-85C9-439C-9FA9-1C97A311B442}"/>
            </a:ext>
          </a:extLst>
        </xdr:cNvPr>
        <xdr:cNvSpPr/>
      </xdr:nvSpPr>
      <xdr:spPr>
        <a:xfrm>
          <a:off x="8632190" y="183191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26670</xdr:rowOff>
    </xdr:to>
    <xdr:cxnSp macro="">
      <xdr:nvCxnSpPr>
        <xdr:cNvPr id="480" name="直線コネクタ 479">
          <a:extLst>
            <a:ext uri="{FF2B5EF4-FFF2-40B4-BE49-F238E27FC236}">
              <a16:creationId xmlns:a16="http://schemas.microsoft.com/office/drawing/2014/main" id="{000C4891-1169-43E9-9C8E-C36504D95FF1}"/>
            </a:ext>
          </a:extLst>
        </xdr:cNvPr>
        <xdr:cNvCxnSpPr/>
      </xdr:nvCxnSpPr>
      <xdr:spPr>
        <a:xfrm flipV="1">
          <a:off x="8686800" y="1836039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81" name="楕円 480">
          <a:extLst>
            <a:ext uri="{FF2B5EF4-FFF2-40B4-BE49-F238E27FC236}">
              <a16:creationId xmlns:a16="http://schemas.microsoft.com/office/drawing/2014/main" id="{ACCBE20C-2C76-4F00-ACF7-41ADBB04C277}"/>
            </a:ext>
          </a:extLst>
        </xdr:cNvPr>
        <xdr:cNvSpPr/>
      </xdr:nvSpPr>
      <xdr:spPr>
        <a:xfrm>
          <a:off x="7846060" y="18319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26670</xdr:rowOff>
    </xdr:from>
    <xdr:to>
      <xdr:col>50</xdr:col>
      <xdr:colOff>114300</xdr:colOff>
      <xdr:row>107</xdr:row>
      <xdr:rowOff>26670</xdr:rowOff>
    </xdr:to>
    <xdr:cxnSp macro="">
      <xdr:nvCxnSpPr>
        <xdr:cNvPr id="482" name="直線コネクタ 481">
          <a:extLst>
            <a:ext uri="{FF2B5EF4-FFF2-40B4-BE49-F238E27FC236}">
              <a16:creationId xmlns:a16="http://schemas.microsoft.com/office/drawing/2014/main" id="{168B0DF1-15F3-4DF2-8ABD-1CE3D072A48A}"/>
            </a:ext>
          </a:extLst>
        </xdr:cNvPr>
        <xdr:cNvCxnSpPr/>
      </xdr:nvCxnSpPr>
      <xdr:spPr>
        <a:xfrm>
          <a:off x="7889240" y="183699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83" name="楕円 482">
          <a:extLst>
            <a:ext uri="{FF2B5EF4-FFF2-40B4-BE49-F238E27FC236}">
              <a16:creationId xmlns:a16="http://schemas.microsoft.com/office/drawing/2014/main" id="{3238B6CF-1F2A-4772-B196-3033F1E8D59A}"/>
            </a:ext>
          </a:extLst>
        </xdr:cNvPr>
        <xdr:cNvSpPr/>
      </xdr:nvSpPr>
      <xdr:spPr>
        <a:xfrm>
          <a:off x="7029450" y="18319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26670</xdr:rowOff>
    </xdr:to>
    <xdr:cxnSp macro="">
      <xdr:nvCxnSpPr>
        <xdr:cNvPr id="484" name="直線コネクタ 483">
          <a:extLst>
            <a:ext uri="{FF2B5EF4-FFF2-40B4-BE49-F238E27FC236}">
              <a16:creationId xmlns:a16="http://schemas.microsoft.com/office/drawing/2014/main" id="{8E66C376-FF24-4ADC-B481-6BFB806B20A4}"/>
            </a:ext>
          </a:extLst>
        </xdr:cNvPr>
        <xdr:cNvCxnSpPr/>
      </xdr:nvCxnSpPr>
      <xdr:spPr>
        <a:xfrm>
          <a:off x="7084060" y="183699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485" name="楕円 484">
          <a:extLst>
            <a:ext uri="{FF2B5EF4-FFF2-40B4-BE49-F238E27FC236}">
              <a16:creationId xmlns:a16="http://schemas.microsoft.com/office/drawing/2014/main" id="{04629BB4-7AF1-4457-8DAD-9AA319EE0C8E}"/>
            </a:ext>
          </a:extLst>
        </xdr:cNvPr>
        <xdr:cNvSpPr/>
      </xdr:nvSpPr>
      <xdr:spPr>
        <a:xfrm>
          <a:off x="6231890" y="183191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107</xdr:row>
      <xdr:rowOff>26670</xdr:rowOff>
    </xdr:to>
    <xdr:cxnSp macro="">
      <xdr:nvCxnSpPr>
        <xdr:cNvPr id="486" name="直線コネクタ 485">
          <a:extLst>
            <a:ext uri="{FF2B5EF4-FFF2-40B4-BE49-F238E27FC236}">
              <a16:creationId xmlns:a16="http://schemas.microsoft.com/office/drawing/2014/main" id="{13CCD459-7D81-4B2F-86A2-AF7277A96C5D}"/>
            </a:ext>
          </a:extLst>
        </xdr:cNvPr>
        <xdr:cNvCxnSpPr/>
      </xdr:nvCxnSpPr>
      <xdr:spPr>
        <a:xfrm>
          <a:off x="6286500" y="183699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7" name="n_1aveValue【市民会館】&#10;一人当たり面積">
          <a:extLst>
            <a:ext uri="{FF2B5EF4-FFF2-40B4-BE49-F238E27FC236}">
              <a16:creationId xmlns:a16="http://schemas.microsoft.com/office/drawing/2014/main" id="{F6856F45-E12E-41F0-96B8-22E6B8AC12CC}"/>
            </a:ext>
          </a:extLst>
        </xdr:cNvPr>
        <xdr:cNvSpPr txBox="1"/>
      </xdr:nvSpPr>
      <xdr:spPr>
        <a:xfrm>
          <a:off x="845446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88" name="n_2aveValue【市民会館】&#10;一人当たり面積">
          <a:extLst>
            <a:ext uri="{FF2B5EF4-FFF2-40B4-BE49-F238E27FC236}">
              <a16:creationId xmlns:a16="http://schemas.microsoft.com/office/drawing/2014/main" id="{97442875-DAF2-4374-BBE9-BA330702386F}"/>
            </a:ext>
          </a:extLst>
        </xdr:cNvPr>
        <xdr:cNvSpPr txBox="1"/>
      </xdr:nvSpPr>
      <xdr:spPr>
        <a:xfrm>
          <a:off x="767341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9" name="n_3aveValue【市民会館】&#10;一人当たり面積">
          <a:extLst>
            <a:ext uri="{FF2B5EF4-FFF2-40B4-BE49-F238E27FC236}">
              <a16:creationId xmlns:a16="http://schemas.microsoft.com/office/drawing/2014/main" id="{AE42498F-262C-4BB4-87FA-2AA30386C2A4}"/>
            </a:ext>
          </a:extLst>
        </xdr:cNvPr>
        <xdr:cNvSpPr txBox="1"/>
      </xdr:nvSpPr>
      <xdr:spPr>
        <a:xfrm>
          <a:off x="6866332"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a:extLst>
            <a:ext uri="{FF2B5EF4-FFF2-40B4-BE49-F238E27FC236}">
              <a16:creationId xmlns:a16="http://schemas.microsoft.com/office/drawing/2014/main" id="{EFEB44C4-1E11-4E52-A6F0-3E864ECFBF1C}"/>
            </a:ext>
          </a:extLst>
        </xdr:cNvPr>
        <xdr:cNvSpPr txBox="1"/>
      </xdr:nvSpPr>
      <xdr:spPr>
        <a:xfrm>
          <a:off x="6068772"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68597</xdr:rowOff>
    </xdr:from>
    <xdr:ext cx="469744" cy="259045"/>
    <xdr:sp macro="" textlink="">
      <xdr:nvSpPr>
        <xdr:cNvPr id="491" name="n_1mainValue【市民会館】&#10;一人当たり面積">
          <a:extLst>
            <a:ext uri="{FF2B5EF4-FFF2-40B4-BE49-F238E27FC236}">
              <a16:creationId xmlns:a16="http://schemas.microsoft.com/office/drawing/2014/main" id="{B85BDDFA-8069-4616-8B13-B15B7FA853E1}"/>
            </a:ext>
          </a:extLst>
        </xdr:cNvPr>
        <xdr:cNvSpPr txBox="1"/>
      </xdr:nvSpPr>
      <xdr:spPr>
        <a:xfrm>
          <a:off x="8454467" y="184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492" name="n_2mainValue【市民会館】&#10;一人当たり面積">
          <a:extLst>
            <a:ext uri="{FF2B5EF4-FFF2-40B4-BE49-F238E27FC236}">
              <a16:creationId xmlns:a16="http://schemas.microsoft.com/office/drawing/2014/main" id="{EEFF6870-4689-4066-BACA-9AD39E32E37C}"/>
            </a:ext>
          </a:extLst>
        </xdr:cNvPr>
        <xdr:cNvSpPr txBox="1"/>
      </xdr:nvSpPr>
      <xdr:spPr>
        <a:xfrm>
          <a:off x="7673417" y="184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493" name="n_3mainValue【市民会館】&#10;一人当たり面積">
          <a:extLst>
            <a:ext uri="{FF2B5EF4-FFF2-40B4-BE49-F238E27FC236}">
              <a16:creationId xmlns:a16="http://schemas.microsoft.com/office/drawing/2014/main" id="{BDA04C98-F23E-420A-933E-999AFA49B72A}"/>
            </a:ext>
          </a:extLst>
        </xdr:cNvPr>
        <xdr:cNvSpPr txBox="1"/>
      </xdr:nvSpPr>
      <xdr:spPr>
        <a:xfrm>
          <a:off x="6866332" y="184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68597</xdr:rowOff>
    </xdr:from>
    <xdr:ext cx="469744" cy="259045"/>
    <xdr:sp macro="" textlink="">
      <xdr:nvSpPr>
        <xdr:cNvPr id="494" name="n_4mainValue【市民会館】&#10;一人当たり面積">
          <a:extLst>
            <a:ext uri="{FF2B5EF4-FFF2-40B4-BE49-F238E27FC236}">
              <a16:creationId xmlns:a16="http://schemas.microsoft.com/office/drawing/2014/main" id="{9BA5A7C1-FF39-4492-AB1B-2C4B84452484}"/>
            </a:ext>
          </a:extLst>
        </xdr:cNvPr>
        <xdr:cNvSpPr txBox="1"/>
      </xdr:nvSpPr>
      <xdr:spPr>
        <a:xfrm>
          <a:off x="6068772" y="184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F21D160-2FEF-4CFD-9567-30A9CEB9FD7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29BE2D7-2AEF-49F5-B5D7-8B04A4553E9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FBC8570-0417-41D1-AE85-19E053C15FB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0ED6067-89E7-4B01-B0F4-EC77751EBA6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F3643B2-8A52-46AA-B006-74B07786D06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C31FCC4-0183-4539-BBF6-A6A1F3B98F8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93D1BE6-56EE-48BC-8949-F14D2008595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3B5EA9F-F9AB-4667-BE20-68F13335768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604447B-4B34-4E58-B563-0C856AE3F49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69F0295-790B-41F2-A5F7-F70000F4332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4EB553C-5EB8-49CB-B446-6632676A044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3743609-7BF9-4D0A-8EAE-64FFBD05F83C}"/>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D7A6E9F-6090-42F3-ADC1-8AD6E002077F}"/>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4E4B426-E1B1-4938-BF1D-A21ED65209C0}"/>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44574FD-3F04-480A-ABED-E7CC1C9E8F96}"/>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3F1EA68F-1AC9-4192-8949-5DF79F6BE8A3}"/>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BA1E3F9-ED4E-46E6-BA53-CD12BCD50797}"/>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7CD67640-9A46-41A3-A2AF-C1CEC6F32573}"/>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A3D412E6-95DF-4BB3-8B18-AEFA3E292B1A}"/>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D103225E-313B-4398-A5BF-3E50AA1299DA}"/>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77A22837-511D-491F-B762-ED0668908CC5}"/>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A2F5E40-4CC8-4BBD-8CA0-42386511AC7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6F41E89C-28ED-4E1A-95B7-58CFE5AF09B3}"/>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266A21D-6284-4F8E-81E5-2D08684EDCE8}"/>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9CE78B33-CD57-4A8F-89B6-3DA0938661C0}"/>
            </a:ext>
          </a:extLst>
        </xdr:cNvPr>
        <xdr:cNvCxnSpPr/>
      </xdr:nvCxnSpPr>
      <xdr:spPr>
        <a:xfrm flipV="1">
          <a:off x="14703424" y="561022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EC3148A-A827-4797-BAFF-38D04FF785CD}"/>
            </a:ext>
          </a:extLst>
        </xdr:cNvPr>
        <xdr:cNvSpPr txBox="1"/>
      </xdr:nvSpPr>
      <xdr:spPr>
        <a:xfrm>
          <a:off x="1474216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6577916C-C666-403C-837A-4671BDC49BD3}"/>
            </a:ext>
          </a:extLst>
        </xdr:cNvPr>
        <xdr:cNvCxnSpPr/>
      </xdr:nvCxnSpPr>
      <xdr:spPr>
        <a:xfrm>
          <a:off x="14611350" y="7193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951EC20D-B2E9-476D-B05E-3AD9E3CC4E72}"/>
            </a:ext>
          </a:extLst>
        </xdr:cNvPr>
        <xdr:cNvSpPr txBox="1"/>
      </xdr:nvSpPr>
      <xdr:spPr>
        <a:xfrm>
          <a:off x="147421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ACC07150-8A3A-4EE8-B2AD-21952817E896}"/>
            </a:ext>
          </a:extLst>
        </xdr:cNvPr>
        <xdr:cNvCxnSpPr/>
      </xdr:nvCxnSpPr>
      <xdr:spPr>
        <a:xfrm>
          <a:off x="1461135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7B99FBC0-454C-455B-8C01-E13EF142387A}"/>
            </a:ext>
          </a:extLst>
        </xdr:cNvPr>
        <xdr:cNvSpPr txBox="1"/>
      </xdr:nvSpPr>
      <xdr:spPr>
        <a:xfrm>
          <a:off x="1474216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7B4DDE0B-9F23-467B-A4B6-9D2C2548865B}"/>
            </a:ext>
          </a:extLst>
        </xdr:cNvPr>
        <xdr:cNvSpPr/>
      </xdr:nvSpPr>
      <xdr:spPr>
        <a:xfrm>
          <a:off x="14649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B62A0065-5F01-4006-B7AB-08C973233017}"/>
            </a:ext>
          </a:extLst>
        </xdr:cNvPr>
        <xdr:cNvSpPr/>
      </xdr:nvSpPr>
      <xdr:spPr>
        <a:xfrm>
          <a:off x="13887450" y="65500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6FEADE12-0756-4E2A-B594-3A4AE02BE260}"/>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37416056-3852-40A4-9EDF-ECB9F8AAFDF6}"/>
            </a:ext>
          </a:extLst>
        </xdr:cNvPr>
        <xdr:cNvSpPr/>
      </xdr:nvSpPr>
      <xdr:spPr>
        <a:xfrm>
          <a:off x="12303760" y="65728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8DB48DBE-6563-4251-871A-05E64E93833C}"/>
            </a:ext>
          </a:extLst>
        </xdr:cNvPr>
        <xdr:cNvSpPr/>
      </xdr:nvSpPr>
      <xdr:spPr>
        <a:xfrm>
          <a:off x="114871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1455FF4-E2F9-4A05-96DF-97B776CE7E4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79A856B-2F3D-4B43-BF41-47A3EDC90B0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649F5F0-D330-46CE-ACAC-129D0518B20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12F5FA7-8046-42CA-BD74-86E27891093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539FFEF-675C-4402-9B11-189A00BA545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535" name="楕円 534">
          <a:extLst>
            <a:ext uri="{FF2B5EF4-FFF2-40B4-BE49-F238E27FC236}">
              <a16:creationId xmlns:a16="http://schemas.microsoft.com/office/drawing/2014/main" id="{528873C1-9D78-4C34-BA6A-74FCD6BDC48C}"/>
            </a:ext>
          </a:extLst>
        </xdr:cNvPr>
        <xdr:cNvSpPr/>
      </xdr:nvSpPr>
      <xdr:spPr>
        <a:xfrm>
          <a:off x="14649450" y="6778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74312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CC3FBD0-E342-4310-8C6A-D6B65D466F27}"/>
            </a:ext>
          </a:extLst>
        </xdr:cNvPr>
        <xdr:cNvSpPr txBox="1"/>
      </xdr:nvSpPr>
      <xdr:spPr>
        <a:xfrm>
          <a:off x="1474216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537" name="楕円 536">
          <a:extLst>
            <a:ext uri="{FF2B5EF4-FFF2-40B4-BE49-F238E27FC236}">
              <a16:creationId xmlns:a16="http://schemas.microsoft.com/office/drawing/2014/main" id="{5135D8D8-E014-4992-8D55-744C796C4AE9}"/>
            </a:ext>
          </a:extLst>
        </xdr:cNvPr>
        <xdr:cNvSpPr/>
      </xdr:nvSpPr>
      <xdr:spPr>
        <a:xfrm>
          <a:off x="13887450" y="6847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38100</xdr:rowOff>
    </xdr:to>
    <xdr:cxnSp macro="">
      <xdr:nvCxnSpPr>
        <xdr:cNvPr id="538" name="直線コネクタ 537">
          <a:extLst>
            <a:ext uri="{FF2B5EF4-FFF2-40B4-BE49-F238E27FC236}">
              <a16:creationId xmlns:a16="http://schemas.microsoft.com/office/drawing/2014/main" id="{732FC0CE-2B27-4B34-A009-323F0EAC4460}"/>
            </a:ext>
          </a:extLst>
        </xdr:cNvPr>
        <xdr:cNvCxnSpPr/>
      </xdr:nvCxnSpPr>
      <xdr:spPr>
        <a:xfrm flipV="1">
          <a:off x="13942060" y="683133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39" name="楕円 538">
          <a:extLst>
            <a:ext uri="{FF2B5EF4-FFF2-40B4-BE49-F238E27FC236}">
              <a16:creationId xmlns:a16="http://schemas.microsoft.com/office/drawing/2014/main" id="{DC04708F-EF75-45D7-BF45-8DB87FB50D3B}"/>
            </a:ext>
          </a:extLst>
        </xdr:cNvPr>
        <xdr:cNvSpPr/>
      </xdr:nvSpPr>
      <xdr:spPr>
        <a:xfrm>
          <a:off x="13089890" y="67900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38100</xdr:rowOff>
    </xdr:to>
    <xdr:cxnSp macro="">
      <xdr:nvCxnSpPr>
        <xdr:cNvPr id="540" name="直線コネクタ 539">
          <a:extLst>
            <a:ext uri="{FF2B5EF4-FFF2-40B4-BE49-F238E27FC236}">
              <a16:creationId xmlns:a16="http://schemas.microsoft.com/office/drawing/2014/main" id="{DDEAC4DB-831C-4A83-A684-B32220806C6A}"/>
            </a:ext>
          </a:extLst>
        </xdr:cNvPr>
        <xdr:cNvCxnSpPr/>
      </xdr:nvCxnSpPr>
      <xdr:spPr>
        <a:xfrm>
          <a:off x="13144500" y="684466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53975</xdr:rowOff>
    </xdr:from>
    <xdr:to>
      <xdr:col>72</xdr:col>
      <xdr:colOff>38100</xdr:colOff>
      <xdr:row>39</xdr:row>
      <xdr:rowOff>155575</xdr:rowOff>
    </xdr:to>
    <xdr:sp macro="" textlink="">
      <xdr:nvSpPr>
        <xdr:cNvPr id="541" name="楕円 540">
          <a:extLst>
            <a:ext uri="{FF2B5EF4-FFF2-40B4-BE49-F238E27FC236}">
              <a16:creationId xmlns:a16="http://schemas.microsoft.com/office/drawing/2014/main" id="{6FFACAA8-4BD7-48DD-922D-F831758784DC}"/>
            </a:ext>
          </a:extLst>
        </xdr:cNvPr>
        <xdr:cNvSpPr/>
      </xdr:nvSpPr>
      <xdr:spPr>
        <a:xfrm>
          <a:off x="12303760" y="6744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104775</xdr:rowOff>
    </xdr:from>
    <xdr:to>
      <xdr:col>76</xdr:col>
      <xdr:colOff>114300</xdr:colOff>
      <xdr:row>39</xdr:row>
      <xdr:rowOff>156210</xdr:rowOff>
    </xdr:to>
    <xdr:cxnSp macro="">
      <xdr:nvCxnSpPr>
        <xdr:cNvPr id="542" name="直線コネクタ 541">
          <a:extLst>
            <a:ext uri="{FF2B5EF4-FFF2-40B4-BE49-F238E27FC236}">
              <a16:creationId xmlns:a16="http://schemas.microsoft.com/office/drawing/2014/main" id="{840C27C8-94C3-4015-8E96-D5FD7099BA3D}"/>
            </a:ext>
          </a:extLst>
        </xdr:cNvPr>
        <xdr:cNvCxnSpPr/>
      </xdr:nvCxnSpPr>
      <xdr:spPr>
        <a:xfrm>
          <a:off x="12346940" y="6789420"/>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xdr:rowOff>
    </xdr:from>
    <xdr:to>
      <xdr:col>67</xdr:col>
      <xdr:colOff>101600</xdr:colOff>
      <xdr:row>39</xdr:row>
      <xdr:rowOff>109855</xdr:rowOff>
    </xdr:to>
    <xdr:sp macro="" textlink="">
      <xdr:nvSpPr>
        <xdr:cNvPr id="543" name="楕円 542">
          <a:extLst>
            <a:ext uri="{FF2B5EF4-FFF2-40B4-BE49-F238E27FC236}">
              <a16:creationId xmlns:a16="http://schemas.microsoft.com/office/drawing/2014/main" id="{E2187333-C296-416E-9738-67E5756C4723}"/>
            </a:ext>
          </a:extLst>
        </xdr:cNvPr>
        <xdr:cNvSpPr/>
      </xdr:nvSpPr>
      <xdr:spPr>
        <a:xfrm>
          <a:off x="11487150" y="6696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59055</xdr:rowOff>
    </xdr:from>
    <xdr:to>
      <xdr:col>71</xdr:col>
      <xdr:colOff>177800</xdr:colOff>
      <xdr:row>39</xdr:row>
      <xdr:rowOff>104775</xdr:rowOff>
    </xdr:to>
    <xdr:cxnSp macro="">
      <xdr:nvCxnSpPr>
        <xdr:cNvPr id="544" name="直線コネクタ 543">
          <a:extLst>
            <a:ext uri="{FF2B5EF4-FFF2-40B4-BE49-F238E27FC236}">
              <a16:creationId xmlns:a16="http://schemas.microsoft.com/office/drawing/2014/main" id="{F2FB0133-D004-4461-9E76-DF17DC61F46A}"/>
            </a:ext>
          </a:extLst>
        </xdr:cNvPr>
        <xdr:cNvCxnSpPr/>
      </xdr:nvCxnSpPr>
      <xdr:spPr>
        <a:xfrm>
          <a:off x="11541760" y="6741795"/>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7AC227F5-0D4A-4D20-B773-410816D73608}"/>
            </a:ext>
          </a:extLst>
        </xdr:cNvPr>
        <xdr:cNvSpPr txBox="1"/>
      </xdr:nvSpPr>
      <xdr:spPr>
        <a:xfrm>
          <a:off x="1373823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2605B8F-0F94-45A6-B0D3-E8A91DD5504D}"/>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812FED80-516F-4B6C-9638-D6CD98E0B19A}"/>
            </a:ext>
          </a:extLst>
        </xdr:cNvPr>
        <xdr:cNvSpPr txBox="1"/>
      </xdr:nvSpPr>
      <xdr:spPr>
        <a:xfrm>
          <a:off x="1217105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644D4E1-9C46-4869-BCCD-AF7DB7DB61E4}"/>
            </a:ext>
          </a:extLst>
        </xdr:cNvPr>
        <xdr:cNvSpPr txBox="1"/>
      </xdr:nvSpPr>
      <xdr:spPr>
        <a:xfrm>
          <a:off x="113544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80027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E18EE1DD-8CF1-4A2F-B685-69C65532876B}"/>
            </a:ext>
          </a:extLst>
        </xdr:cNvPr>
        <xdr:cNvSpPr txBox="1"/>
      </xdr:nvSpPr>
      <xdr:spPr>
        <a:xfrm>
          <a:off x="1373823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AE1E44D-B1A8-4498-88D9-9BEC3A41C793}"/>
            </a:ext>
          </a:extLst>
        </xdr:cNvPr>
        <xdr:cNvSpPr txBox="1"/>
      </xdr:nvSpPr>
      <xdr:spPr>
        <a:xfrm>
          <a:off x="1295718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146702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6AF8C05-0ADA-4346-A87A-A88576D20843}"/>
            </a:ext>
          </a:extLst>
        </xdr:cNvPr>
        <xdr:cNvSpPr txBox="1"/>
      </xdr:nvSpPr>
      <xdr:spPr>
        <a:xfrm>
          <a:off x="1217105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100982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4D82CAD1-46C6-43DB-B085-FFBA5B904269}"/>
            </a:ext>
          </a:extLst>
        </xdr:cNvPr>
        <xdr:cNvSpPr txBox="1"/>
      </xdr:nvSpPr>
      <xdr:spPr>
        <a:xfrm>
          <a:off x="113544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D58D806A-065B-4C29-A32C-3065853B2DE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4DF6BA5-BB5B-4700-A582-39F570AFEB0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9096E896-9CC8-45B2-97E7-E8B178EEE2A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1A0530D9-C8F9-4A5C-90D3-1211B0FC20C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9092CEAA-7021-451F-A5F2-13DBFF72BE4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89F1FDE9-D16F-43F5-8D61-60F1326218D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05E27A7-0577-4BCC-AF77-F29AADAE5FF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EAC8E1B-40D3-4CDA-8A52-22C9BC6A15C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CB450E0-43CC-4DCF-A202-A25DE66398D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9399CE68-8E4D-482B-A4A6-65894E87C72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61B73109-DB46-4F56-B52A-5A62166FC625}"/>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FE2719F0-BF91-4E34-AC54-64DE98E923A2}"/>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B80D711B-1E68-4B24-9E50-A01AD315B1A5}"/>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ED1310B9-BE93-469B-849C-9C4094D33889}"/>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ED9CBB14-1E69-4467-B999-7D7CFFE8D7CA}"/>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1BCAE606-A8BE-4F05-8F10-E44DADDBF7DF}"/>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B7AD0902-362A-441B-A27F-75FC316067E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30BCEE79-89FE-4AD8-BA25-AFAD93C9F73D}"/>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6A9BB9C8-1C40-4823-BDCC-231A2135679A}"/>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1A31C087-92F8-407F-941F-975E103C05FB}"/>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B71F792B-3C3A-489B-AFA7-4FB7968FE120}"/>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1C2ADCBF-74C1-4E13-956C-99CC01458303}"/>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3D7A92A-E8A5-4C4C-8FD3-18F2D83B508D}"/>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50AF355F-3643-4F94-B62F-B56D24537131}"/>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B5C94567-5F5D-4B35-ABCB-E7336355F3B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3BA9A60D-9841-4037-B526-3DEF7EB5FBA4}"/>
            </a:ext>
          </a:extLst>
        </xdr:cNvPr>
        <xdr:cNvCxnSpPr/>
      </xdr:nvCxnSpPr>
      <xdr:spPr>
        <a:xfrm flipV="1">
          <a:off x="19947254" y="5754798"/>
          <a:ext cx="0" cy="149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511E1AF9-457F-4043-BA1D-AFF7BF336EEF}"/>
            </a:ext>
          </a:extLst>
        </xdr:cNvPr>
        <xdr:cNvSpPr txBox="1"/>
      </xdr:nvSpPr>
      <xdr:spPr>
        <a:xfrm>
          <a:off x="19985990" y="72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210B2430-906C-4674-ADBF-A748DCDB16FA}"/>
            </a:ext>
          </a:extLst>
        </xdr:cNvPr>
        <xdr:cNvCxnSpPr/>
      </xdr:nvCxnSpPr>
      <xdr:spPr>
        <a:xfrm>
          <a:off x="19885660" y="7249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E4C46C9-EBC7-4D6F-A41B-A9352C22B5B4}"/>
            </a:ext>
          </a:extLst>
        </xdr:cNvPr>
        <xdr:cNvSpPr txBox="1"/>
      </xdr:nvSpPr>
      <xdr:spPr>
        <a:xfrm>
          <a:off x="19985990" y="55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50F3928C-08A1-4F7B-88C7-9BD2935FA0A5}"/>
            </a:ext>
          </a:extLst>
        </xdr:cNvPr>
        <xdr:cNvCxnSpPr/>
      </xdr:nvCxnSpPr>
      <xdr:spPr>
        <a:xfrm>
          <a:off x="19885660" y="575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BF1AB36F-7431-4F29-8A00-55B14BA35304}"/>
            </a:ext>
          </a:extLst>
        </xdr:cNvPr>
        <xdr:cNvSpPr txBox="1"/>
      </xdr:nvSpPr>
      <xdr:spPr>
        <a:xfrm>
          <a:off x="1998599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D58125F6-524D-4C17-A168-0EA1E6272408}"/>
            </a:ext>
          </a:extLst>
        </xdr:cNvPr>
        <xdr:cNvSpPr/>
      </xdr:nvSpPr>
      <xdr:spPr>
        <a:xfrm>
          <a:off x="19904710" y="66506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E5132546-C784-4E7F-A278-297BF5C2FBAD}"/>
            </a:ext>
          </a:extLst>
        </xdr:cNvPr>
        <xdr:cNvSpPr/>
      </xdr:nvSpPr>
      <xdr:spPr>
        <a:xfrm>
          <a:off x="19161760" y="66767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91E9A9CE-4044-45C5-A227-AA65F768AA00}"/>
            </a:ext>
          </a:extLst>
        </xdr:cNvPr>
        <xdr:cNvSpPr/>
      </xdr:nvSpPr>
      <xdr:spPr>
        <a:xfrm>
          <a:off x="18345150" y="6650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4B071CCA-C236-47F9-AA5C-EAFCC0DC746F}"/>
            </a:ext>
          </a:extLst>
        </xdr:cNvPr>
        <xdr:cNvSpPr/>
      </xdr:nvSpPr>
      <xdr:spPr>
        <a:xfrm>
          <a:off x="17547590" y="6660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AF67434D-6DA1-49ED-9F94-17D685330961}"/>
            </a:ext>
          </a:extLst>
        </xdr:cNvPr>
        <xdr:cNvSpPr/>
      </xdr:nvSpPr>
      <xdr:spPr>
        <a:xfrm>
          <a:off x="16761460" y="6587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0AA67E7-8938-4AC1-A376-F2921845A5B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393F247-04B1-4859-A49B-C9CDDD29E96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4A7B2F3-8B50-4BE7-BBF8-B9D1FA3EBEF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7F9E0AD-E687-4B8D-A684-B733D5E0882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82288F0-A2F8-4DF3-BAE0-E45D5168620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32400</xdr:rowOff>
    </xdr:from>
    <xdr:to>
      <xdr:col>116</xdr:col>
      <xdr:colOff>114300</xdr:colOff>
      <xdr:row>40</xdr:row>
      <xdr:rowOff>134000</xdr:rowOff>
    </xdr:to>
    <xdr:sp macro="" textlink="">
      <xdr:nvSpPr>
        <xdr:cNvPr id="594" name="楕円 593">
          <a:extLst>
            <a:ext uri="{FF2B5EF4-FFF2-40B4-BE49-F238E27FC236}">
              <a16:creationId xmlns:a16="http://schemas.microsoft.com/office/drawing/2014/main" id="{72D598A0-C045-4FDB-B590-FDEB2D47BBF1}"/>
            </a:ext>
          </a:extLst>
        </xdr:cNvPr>
        <xdr:cNvSpPr/>
      </xdr:nvSpPr>
      <xdr:spPr>
        <a:xfrm>
          <a:off x="19904710" y="68884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10827</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659BA016-B826-4EC5-A62E-F473CCBC683F}"/>
            </a:ext>
          </a:extLst>
        </xdr:cNvPr>
        <xdr:cNvSpPr txBox="1"/>
      </xdr:nvSpPr>
      <xdr:spPr>
        <a:xfrm>
          <a:off x="19985990" y="68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44581</xdr:rowOff>
    </xdr:from>
    <xdr:to>
      <xdr:col>112</xdr:col>
      <xdr:colOff>38100</xdr:colOff>
      <xdr:row>39</xdr:row>
      <xdr:rowOff>146181</xdr:rowOff>
    </xdr:to>
    <xdr:sp macro="" textlink="">
      <xdr:nvSpPr>
        <xdr:cNvPr id="596" name="楕円 595">
          <a:extLst>
            <a:ext uri="{FF2B5EF4-FFF2-40B4-BE49-F238E27FC236}">
              <a16:creationId xmlns:a16="http://schemas.microsoft.com/office/drawing/2014/main" id="{CBA5B954-C25A-426F-82D1-B08EBE9B55D8}"/>
            </a:ext>
          </a:extLst>
        </xdr:cNvPr>
        <xdr:cNvSpPr/>
      </xdr:nvSpPr>
      <xdr:spPr>
        <a:xfrm>
          <a:off x="19161760" y="6733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95381</xdr:rowOff>
    </xdr:from>
    <xdr:to>
      <xdr:col>116</xdr:col>
      <xdr:colOff>63500</xdr:colOff>
      <xdr:row>40</xdr:row>
      <xdr:rowOff>83200</xdr:rowOff>
    </xdr:to>
    <xdr:cxnSp macro="">
      <xdr:nvCxnSpPr>
        <xdr:cNvPr id="597" name="直線コネクタ 596">
          <a:extLst>
            <a:ext uri="{FF2B5EF4-FFF2-40B4-BE49-F238E27FC236}">
              <a16:creationId xmlns:a16="http://schemas.microsoft.com/office/drawing/2014/main" id="{68E62EA8-9CC8-45D2-BB08-6CF5B999D6E7}"/>
            </a:ext>
          </a:extLst>
        </xdr:cNvPr>
        <xdr:cNvCxnSpPr/>
      </xdr:nvCxnSpPr>
      <xdr:spPr>
        <a:xfrm>
          <a:off x="19204940" y="6778121"/>
          <a:ext cx="742950" cy="16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44951</xdr:rowOff>
    </xdr:from>
    <xdr:to>
      <xdr:col>107</xdr:col>
      <xdr:colOff>101600</xdr:colOff>
      <xdr:row>39</xdr:row>
      <xdr:rowOff>146551</xdr:rowOff>
    </xdr:to>
    <xdr:sp macro="" textlink="">
      <xdr:nvSpPr>
        <xdr:cNvPr id="598" name="楕円 597">
          <a:extLst>
            <a:ext uri="{FF2B5EF4-FFF2-40B4-BE49-F238E27FC236}">
              <a16:creationId xmlns:a16="http://schemas.microsoft.com/office/drawing/2014/main" id="{A1506464-C2DE-402A-B9BA-1FE76E3BA285}"/>
            </a:ext>
          </a:extLst>
        </xdr:cNvPr>
        <xdr:cNvSpPr/>
      </xdr:nvSpPr>
      <xdr:spPr>
        <a:xfrm>
          <a:off x="18345150" y="67334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95381</xdr:rowOff>
    </xdr:from>
    <xdr:to>
      <xdr:col>111</xdr:col>
      <xdr:colOff>177800</xdr:colOff>
      <xdr:row>39</xdr:row>
      <xdr:rowOff>95751</xdr:rowOff>
    </xdr:to>
    <xdr:cxnSp macro="">
      <xdr:nvCxnSpPr>
        <xdr:cNvPr id="599" name="直線コネクタ 598">
          <a:extLst>
            <a:ext uri="{FF2B5EF4-FFF2-40B4-BE49-F238E27FC236}">
              <a16:creationId xmlns:a16="http://schemas.microsoft.com/office/drawing/2014/main" id="{D8F2F517-6967-44BC-8918-CE3A97B60133}"/>
            </a:ext>
          </a:extLst>
        </xdr:cNvPr>
        <xdr:cNvCxnSpPr/>
      </xdr:nvCxnSpPr>
      <xdr:spPr>
        <a:xfrm flipV="1">
          <a:off x="18399760" y="6778121"/>
          <a:ext cx="80518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46116</xdr:rowOff>
    </xdr:from>
    <xdr:to>
      <xdr:col>102</xdr:col>
      <xdr:colOff>165100</xdr:colOff>
      <xdr:row>39</xdr:row>
      <xdr:rowOff>147716</xdr:rowOff>
    </xdr:to>
    <xdr:sp macro="" textlink="">
      <xdr:nvSpPr>
        <xdr:cNvPr id="600" name="楕円 599">
          <a:extLst>
            <a:ext uri="{FF2B5EF4-FFF2-40B4-BE49-F238E27FC236}">
              <a16:creationId xmlns:a16="http://schemas.microsoft.com/office/drawing/2014/main" id="{15EB45C1-33FF-478D-AC21-DAE2C454B43A}"/>
            </a:ext>
          </a:extLst>
        </xdr:cNvPr>
        <xdr:cNvSpPr/>
      </xdr:nvSpPr>
      <xdr:spPr>
        <a:xfrm>
          <a:off x="17547590" y="673457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95751</xdr:rowOff>
    </xdr:from>
    <xdr:to>
      <xdr:col>107</xdr:col>
      <xdr:colOff>50800</xdr:colOff>
      <xdr:row>39</xdr:row>
      <xdr:rowOff>96916</xdr:rowOff>
    </xdr:to>
    <xdr:cxnSp macro="">
      <xdr:nvCxnSpPr>
        <xdr:cNvPr id="601" name="直線コネクタ 600">
          <a:extLst>
            <a:ext uri="{FF2B5EF4-FFF2-40B4-BE49-F238E27FC236}">
              <a16:creationId xmlns:a16="http://schemas.microsoft.com/office/drawing/2014/main" id="{6276700C-EADA-42E8-BEAF-521E55AB47C4}"/>
            </a:ext>
          </a:extLst>
        </xdr:cNvPr>
        <xdr:cNvCxnSpPr/>
      </xdr:nvCxnSpPr>
      <xdr:spPr>
        <a:xfrm flipV="1">
          <a:off x="17602200" y="6778491"/>
          <a:ext cx="79756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48620</xdr:rowOff>
    </xdr:from>
    <xdr:to>
      <xdr:col>98</xdr:col>
      <xdr:colOff>38100</xdr:colOff>
      <xdr:row>39</xdr:row>
      <xdr:rowOff>150220</xdr:rowOff>
    </xdr:to>
    <xdr:sp macro="" textlink="">
      <xdr:nvSpPr>
        <xdr:cNvPr id="602" name="楕円 601">
          <a:extLst>
            <a:ext uri="{FF2B5EF4-FFF2-40B4-BE49-F238E27FC236}">
              <a16:creationId xmlns:a16="http://schemas.microsoft.com/office/drawing/2014/main" id="{3A79C281-3DEC-4EC4-A613-2AE9CC9ED582}"/>
            </a:ext>
          </a:extLst>
        </xdr:cNvPr>
        <xdr:cNvSpPr/>
      </xdr:nvSpPr>
      <xdr:spPr>
        <a:xfrm>
          <a:off x="16761460" y="673707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96916</xdr:rowOff>
    </xdr:from>
    <xdr:to>
      <xdr:col>102</xdr:col>
      <xdr:colOff>114300</xdr:colOff>
      <xdr:row>39</xdr:row>
      <xdr:rowOff>99420</xdr:rowOff>
    </xdr:to>
    <xdr:cxnSp macro="">
      <xdr:nvCxnSpPr>
        <xdr:cNvPr id="603" name="直線コネクタ 602">
          <a:extLst>
            <a:ext uri="{FF2B5EF4-FFF2-40B4-BE49-F238E27FC236}">
              <a16:creationId xmlns:a16="http://schemas.microsoft.com/office/drawing/2014/main" id="{4C242E6E-6C2E-42E9-85B4-DEC30DCFCC9E}"/>
            </a:ext>
          </a:extLst>
        </xdr:cNvPr>
        <xdr:cNvCxnSpPr/>
      </xdr:nvCxnSpPr>
      <xdr:spPr>
        <a:xfrm flipV="1">
          <a:off x="16804640" y="6779656"/>
          <a:ext cx="79756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7066A392-DC3C-4D14-9778-8267E202A9E3}"/>
            </a:ext>
          </a:extLst>
        </xdr:cNvPr>
        <xdr:cNvSpPr txBox="1"/>
      </xdr:nvSpPr>
      <xdr:spPr>
        <a:xfrm>
          <a:off x="18951721" y="644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346CBC67-6C28-4308-BEB5-8CF05ABCE65C}"/>
            </a:ext>
          </a:extLst>
        </xdr:cNvPr>
        <xdr:cNvSpPr txBox="1"/>
      </xdr:nvSpPr>
      <xdr:spPr>
        <a:xfrm>
          <a:off x="1817067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BF159278-9A2B-47E4-87AE-5BBAADF5FC4D}"/>
            </a:ext>
          </a:extLst>
        </xdr:cNvPr>
        <xdr:cNvSpPr txBox="1"/>
      </xdr:nvSpPr>
      <xdr:spPr>
        <a:xfrm>
          <a:off x="17354061" y="64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1FD7DF36-6AE0-4C4D-AC8A-64162D0FB190}"/>
            </a:ext>
          </a:extLst>
        </xdr:cNvPr>
        <xdr:cNvSpPr txBox="1"/>
      </xdr:nvSpPr>
      <xdr:spPr>
        <a:xfrm>
          <a:off x="16556501" y="63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137308</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B2D27865-1372-426F-A41D-7A69CC23B4B2}"/>
            </a:ext>
          </a:extLst>
        </xdr:cNvPr>
        <xdr:cNvSpPr txBox="1"/>
      </xdr:nvSpPr>
      <xdr:spPr>
        <a:xfrm>
          <a:off x="18951721" y="682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137678</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4EA174F0-3525-4B41-B61E-1A69EAAE05C8}"/>
            </a:ext>
          </a:extLst>
        </xdr:cNvPr>
        <xdr:cNvSpPr txBox="1"/>
      </xdr:nvSpPr>
      <xdr:spPr>
        <a:xfrm>
          <a:off x="18170671" y="68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138843</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A50DCC11-EF33-4857-84BD-D8386CA9836D}"/>
            </a:ext>
          </a:extLst>
        </xdr:cNvPr>
        <xdr:cNvSpPr txBox="1"/>
      </xdr:nvSpPr>
      <xdr:spPr>
        <a:xfrm>
          <a:off x="17354061" y="682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141347</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179AAD2A-8AD4-4347-9364-267039C7DFE4}"/>
            </a:ext>
          </a:extLst>
        </xdr:cNvPr>
        <xdr:cNvSpPr txBox="1"/>
      </xdr:nvSpPr>
      <xdr:spPr>
        <a:xfrm>
          <a:off x="16556501" y="68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ED76804A-59E2-461D-B19C-A5606A2CA0B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302F4B1A-7FB6-4562-B8DD-C7DFB143CE5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16A7DB1B-9FCE-41A0-9B32-055738D5F93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E95A829C-3949-4B9C-80B9-FB69A668B88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656F83F-D6B2-4E8E-8A98-101505921BB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689F7899-6725-41AB-97AA-56C2F1FCBAF4}"/>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5FC14F89-341A-43CC-BE64-7D8B3132685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5BE1CF7B-CA73-4B59-BB28-AC5E40F7DC25}"/>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A331DFC0-D0B7-4639-9F05-CD65238C450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6A00F710-7A93-4737-A299-41E587D87FA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8AC1EF4-35AB-4AA4-A5C0-E88CA908A61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5B265622-D49E-4A44-B812-57F064575787}"/>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F5B2087A-D110-4094-870B-EF0DAD5C13C6}"/>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CF92C067-9C19-4962-AED8-66273215973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91437B69-4AD2-4022-9F22-8D8D2125A567}"/>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3FBDAEDE-2845-49DA-B584-719ADBA55537}"/>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5C184196-834E-4D66-A9CA-4E6BF2A7855C}"/>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97B5A181-25AB-4C75-A21B-1408CA378370}"/>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D56837CE-0CD3-407C-8A9A-83A0E65512C3}"/>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C8EB2D33-33AB-47A7-B4AE-42C4D8745A10}"/>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D9E63E07-5AEC-46D0-87DF-7A1CC1D497F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7CCD3EBE-3AF3-4F0F-A930-0C62E2E34C11}"/>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5F5D0B63-88C7-4A49-8996-F065F2877A0D}"/>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4882279D-F731-44AE-B149-CA18E57B9C7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A2FA42CE-534F-4363-8EB5-7DF075856A4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6E53093D-FBC1-4C57-A95E-3A1DEB902567}"/>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15A0A438-58F4-42F3-BAF1-4496AE673A91}"/>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C97A144C-6745-4694-A279-0A064EF3A7D6}"/>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89925217-3D75-4A56-99BA-78CFC96ADDBF}"/>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DCF5897E-CC39-4D7E-BD26-DA5176499EF1}"/>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6C442E4E-3BA1-4973-8C42-B2FB4BF9059F}"/>
            </a:ext>
          </a:extLst>
        </xdr:cNvPr>
        <xdr:cNvSpPr txBox="1"/>
      </xdr:nvSpPr>
      <xdr:spPr>
        <a:xfrm>
          <a:off x="14742160" y="1017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8539544F-B68D-4011-AD9B-95799447AA6A}"/>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1D9272F2-7F0E-4995-9413-2622C2E5FE94}"/>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F7E9BCB2-22AF-4CDC-B32B-5E2B8B6B14A5}"/>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66C43374-DFDE-49B3-8F03-15A0251E1979}"/>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2B21603D-D921-4A15-9EE0-CE0C64550027}"/>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1CB87AF-D676-455F-8644-154625A90BD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8EA80FF-D3D4-4BE9-80CA-76068EF5152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3198BDE-9BEA-4286-A2E5-C41BD13B76B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AB04E16A-86C1-4CE1-B112-EF7A08287D3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CF65B28-74DD-47F4-82F3-E12B9D003E9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653" name="楕円 652">
          <a:extLst>
            <a:ext uri="{FF2B5EF4-FFF2-40B4-BE49-F238E27FC236}">
              <a16:creationId xmlns:a16="http://schemas.microsoft.com/office/drawing/2014/main" id="{9C775D9F-C47C-4E30-9EEA-75040015E85F}"/>
            </a:ext>
          </a:extLst>
        </xdr:cNvPr>
        <xdr:cNvSpPr/>
      </xdr:nvSpPr>
      <xdr:spPr>
        <a:xfrm>
          <a:off x="14649450" y="1048058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A80873E4-D9A5-4D22-975B-07E17540AF76}"/>
            </a:ext>
          </a:extLst>
        </xdr:cNvPr>
        <xdr:cNvSpPr txBox="1"/>
      </xdr:nvSpPr>
      <xdr:spPr>
        <a:xfrm>
          <a:off x="14742160" y="104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58601</xdr:rowOff>
    </xdr:from>
    <xdr:to>
      <xdr:col>81</xdr:col>
      <xdr:colOff>101600</xdr:colOff>
      <xdr:row>61</xdr:row>
      <xdr:rowOff>160201</xdr:rowOff>
    </xdr:to>
    <xdr:sp macro="" textlink="">
      <xdr:nvSpPr>
        <xdr:cNvPr id="655" name="楕円 654">
          <a:extLst>
            <a:ext uri="{FF2B5EF4-FFF2-40B4-BE49-F238E27FC236}">
              <a16:creationId xmlns:a16="http://schemas.microsoft.com/office/drawing/2014/main" id="{F358AD2F-9FE8-4160-BCDA-183255C7FEAF}"/>
            </a:ext>
          </a:extLst>
        </xdr:cNvPr>
        <xdr:cNvSpPr/>
      </xdr:nvSpPr>
      <xdr:spPr>
        <a:xfrm>
          <a:off x="13887450" y="105132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109401</xdr:rowOff>
    </xdr:to>
    <xdr:cxnSp macro="">
      <xdr:nvCxnSpPr>
        <xdr:cNvPr id="656" name="直線コネクタ 655">
          <a:extLst>
            <a:ext uri="{FF2B5EF4-FFF2-40B4-BE49-F238E27FC236}">
              <a16:creationId xmlns:a16="http://schemas.microsoft.com/office/drawing/2014/main" id="{01BEFEA5-F5A3-4D50-B28A-6760FE383D7D}"/>
            </a:ext>
          </a:extLst>
        </xdr:cNvPr>
        <xdr:cNvCxnSpPr/>
      </xdr:nvCxnSpPr>
      <xdr:spPr>
        <a:xfrm flipV="1">
          <a:off x="13942060" y="10535194"/>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657" name="楕円 656">
          <a:extLst>
            <a:ext uri="{FF2B5EF4-FFF2-40B4-BE49-F238E27FC236}">
              <a16:creationId xmlns:a16="http://schemas.microsoft.com/office/drawing/2014/main" id="{0B1D0462-6833-4293-9F1B-4288934021FC}"/>
            </a:ext>
          </a:extLst>
        </xdr:cNvPr>
        <xdr:cNvSpPr/>
      </xdr:nvSpPr>
      <xdr:spPr>
        <a:xfrm>
          <a:off x="13089890" y="1048902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83276</xdr:rowOff>
    </xdr:from>
    <xdr:to>
      <xdr:col>81</xdr:col>
      <xdr:colOff>50800</xdr:colOff>
      <xdr:row>61</xdr:row>
      <xdr:rowOff>109401</xdr:rowOff>
    </xdr:to>
    <xdr:cxnSp macro="">
      <xdr:nvCxnSpPr>
        <xdr:cNvPr id="658" name="直線コネクタ 657">
          <a:extLst>
            <a:ext uri="{FF2B5EF4-FFF2-40B4-BE49-F238E27FC236}">
              <a16:creationId xmlns:a16="http://schemas.microsoft.com/office/drawing/2014/main" id="{A0A531D2-D28B-4BAA-B651-D615185344DF}"/>
            </a:ext>
          </a:extLst>
        </xdr:cNvPr>
        <xdr:cNvCxnSpPr/>
      </xdr:nvCxnSpPr>
      <xdr:spPr>
        <a:xfrm>
          <a:off x="13144500" y="10543631"/>
          <a:ext cx="7975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xdr:rowOff>
    </xdr:from>
    <xdr:to>
      <xdr:col>72</xdr:col>
      <xdr:colOff>38100</xdr:colOff>
      <xdr:row>61</xdr:row>
      <xdr:rowOff>106317</xdr:rowOff>
    </xdr:to>
    <xdr:sp macro="" textlink="">
      <xdr:nvSpPr>
        <xdr:cNvPr id="659" name="楕円 658">
          <a:extLst>
            <a:ext uri="{FF2B5EF4-FFF2-40B4-BE49-F238E27FC236}">
              <a16:creationId xmlns:a16="http://schemas.microsoft.com/office/drawing/2014/main" id="{92B39DD3-5834-4205-ACB9-413782BD7602}"/>
            </a:ext>
          </a:extLst>
        </xdr:cNvPr>
        <xdr:cNvSpPr/>
      </xdr:nvSpPr>
      <xdr:spPr>
        <a:xfrm>
          <a:off x="12303760" y="10465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55517</xdr:rowOff>
    </xdr:from>
    <xdr:to>
      <xdr:col>76</xdr:col>
      <xdr:colOff>114300</xdr:colOff>
      <xdr:row>61</xdr:row>
      <xdr:rowOff>83276</xdr:rowOff>
    </xdr:to>
    <xdr:cxnSp macro="">
      <xdr:nvCxnSpPr>
        <xdr:cNvPr id="660" name="直線コネクタ 659">
          <a:extLst>
            <a:ext uri="{FF2B5EF4-FFF2-40B4-BE49-F238E27FC236}">
              <a16:creationId xmlns:a16="http://schemas.microsoft.com/office/drawing/2014/main" id="{DCBCB397-305D-4610-83D7-B7AE246C8CF7}"/>
            </a:ext>
          </a:extLst>
        </xdr:cNvPr>
        <xdr:cNvCxnSpPr/>
      </xdr:nvCxnSpPr>
      <xdr:spPr>
        <a:xfrm>
          <a:off x="12346940" y="10517777"/>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61" name="楕円 660">
          <a:extLst>
            <a:ext uri="{FF2B5EF4-FFF2-40B4-BE49-F238E27FC236}">
              <a16:creationId xmlns:a16="http://schemas.microsoft.com/office/drawing/2014/main" id="{E8201178-138A-4339-BF4E-7851EFB6831A}"/>
            </a:ext>
          </a:extLst>
        </xdr:cNvPr>
        <xdr:cNvSpPr/>
      </xdr:nvSpPr>
      <xdr:spPr>
        <a:xfrm>
          <a:off x="11487150" y="10594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55517</xdr:rowOff>
    </xdr:from>
    <xdr:to>
      <xdr:col>71</xdr:col>
      <xdr:colOff>177800</xdr:colOff>
      <xdr:row>62</xdr:row>
      <xdr:rowOff>11430</xdr:rowOff>
    </xdr:to>
    <xdr:cxnSp macro="">
      <xdr:nvCxnSpPr>
        <xdr:cNvPr id="662" name="直線コネクタ 661">
          <a:extLst>
            <a:ext uri="{FF2B5EF4-FFF2-40B4-BE49-F238E27FC236}">
              <a16:creationId xmlns:a16="http://schemas.microsoft.com/office/drawing/2014/main" id="{908ACFDB-06E0-46B7-9118-85271633C6EC}"/>
            </a:ext>
          </a:extLst>
        </xdr:cNvPr>
        <xdr:cNvCxnSpPr/>
      </xdr:nvCxnSpPr>
      <xdr:spPr>
        <a:xfrm flipV="1">
          <a:off x="11541760" y="10517777"/>
          <a:ext cx="80518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E6CC3F80-F460-4C02-8A78-579327FAF4C9}"/>
            </a:ext>
          </a:extLst>
        </xdr:cNvPr>
        <xdr:cNvSpPr txBox="1"/>
      </xdr:nvSpPr>
      <xdr:spPr>
        <a:xfrm>
          <a:off x="1373823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F9EBEDEC-98E1-405A-9977-AB3764A1F33D}"/>
            </a:ext>
          </a:extLst>
        </xdr:cNvPr>
        <xdr:cNvSpPr txBox="1"/>
      </xdr:nvSpPr>
      <xdr:spPr>
        <a:xfrm>
          <a:off x="1295718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862C60A2-737F-4209-8C08-2FA4CC0EA3F6}"/>
            </a:ext>
          </a:extLst>
        </xdr:cNvPr>
        <xdr:cNvSpPr txBox="1"/>
      </xdr:nvSpPr>
      <xdr:spPr>
        <a:xfrm>
          <a:off x="1217105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12002184-68BA-495A-8678-918B60C5E226}"/>
            </a:ext>
          </a:extLst>
        </xdr:cNvPr>
        <xdr:cNvSpPr txBox="1"/>
      </xdr:nvSpPr>
      <xdr:spPr>
        <a:xfrm>
          <a:off x="113544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151328</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7DF7C02D-3009-4EB8-8E3D-24805CD0228E}"/>
            </a:ext>
          </a:extLst>
        </xdr:cNvPr>
        <xdr:cNvSpPr txBox="1"/>
      </xdr:nvSpPr>
      <xdr:spPr>
        <a:xfrm>
          <a:off x="1373823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235921B7-C33B-42A9-BC2E-6A843FF14355}"/>
            </a:ext>
          </a:extLst>
        </xdr:cNvPr>
        <xdr:cNvSpPr txBox="1"/>
      </xdr:nvSpPr>
      <xdr:spPr>
        <a:xfrm>
          <a:off x="12957184" y="105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97444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4109C5D-B28E-4097-A9D9-DE0080A3792F}"/>
            </a:ext>
          </a:extLst>
        </xdr:cNvPr>
        <xdr:cNvSpPr txBox="1"/>
      </xdr:nvSpPr>
      <xdr:spPr>
        <a:xfrm>
          <a:off x="12171054" y="1055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439AC29E-C6AC-4B39-ADA1-11E15FB43A81}"/>
            </a:ext>
          </a:extLst>
        </xdr:cNvPr>
        <xdr:cNvSpPr txBox="1"/>
      </xdr:nvSpPr>
      <xdr:spPr>
        <a:xfrm>
          <a:off x="113544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E80B4895-DE77-41FB-B2B4-551DF5D96B3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9F7EC443-A173-4BBC-872E-5FC9E44C8D8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1C6D70FF-EC1B-4D2E-9773-3208BEEC043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67E9D7BB-4E69-468C-8055-3BADF1D4072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CCED3FB2-28E1-4454-A370-2AB3908AAAD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C2A93F5B-93C8-4016-BF13-0AEDCDA8A91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54CC1CFE-2BFD-4215-9CBF-4C6FA6B9CBD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312DFA35-0B12-4448-A45D-37FBD74335E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8D2ECF39-6080-4BB5-AB2A-550447CD94E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3E98BD81-70D1-4BF0-B616-91D4FB176B5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F121EE87-3208-46AC-BBCC-37EB2466EA09}"/>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62A7B62C-E353-44F8-98D3-DB35A344A97F}"/>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68FDB541-90FB-4323-9588-732F81E1E914}"/>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2F6C2A06-D8A0-443F-AF0B-7FDAC8D2EFC9}"/>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740B6C3E-5602-457A-A01B-9BED0D9E06D6}"/>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E9E6E58A-E09C-40F3-AC8E-375726C20A10}"/>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C57F9BC-60CD-458E-AB98-DD46F50FE18F}"/>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2391F8E7-60F7-44AA-A1DC-393600AF0961}"/>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779A564D-5235-4F49-87AA-D44B5B4DF18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48A71C-CD5F-42C3-8E80-8184F71EFD5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30828159-7B15-4E1B-81F1-D9526631C4C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AB712DAE-BA0E-45AD-9867-A8DEF78653AA}"/>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14674895-A0B1-422C-B3FC-8D683A25C701}"/>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C7BA8FCD-1A0F-4954-9144-5A8DB9C8FF09}"/>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9C70C3D4-7CFC-4C26-9D5C-FC77A537F1FE}"/>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B370A2ED-DFC3-4821-991E-5536AD518452}"/>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88E8D4A3-1657-4E4E-BE63-2F96BB2ECAE0}"/>
            </a:ext>
          </a:extLst>
        </xdr:cNvPr>
        <xdr:cNvSpPr txBox="1"/>
      </xdr:nvSpPr>
      <xdr:spPr>
        <a:xfrm>
          <a:off x="1998599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1A55F754-6A12-44F4-AC20-08B40CE31EE0}"/>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BDD69598-DEAF-4CDB-884D-8BFFFAEC3F79}"/>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8A276A7C-932B-41E9-96F1-EF025855CEB7}"/>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25F94BE1-6E7E-49F8-B78E-23A9967BED4B}"/>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848FDBE8-8493-4086-B5A8-20B2DAD83370}"/>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A609F10-92CA-4FE9-AFA0-6B0AA62BDBE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2EE5A44-00D0-44FA-8AEB-593A3C965732}"/>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F875A0B-C9FB-4862-8B76-0EFDEBDD9D9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AC6E27A-6260-46A4-ABCF-6218362380B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D9B7B57-15D4-43BC-A8A9-F79C5F0953D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708" name="楕円 707">
          <a:extLst>
            <a:ext uri="{FF2B5EF4-FFF2-40B4-BE49-F238E27FC236}">
              <a16:creationId xmlns:a16="http://schemas.microsoft.com/office/drawing/2014/main" id="{C83B0634-5C42-45FD-97DE-2C535F351002}"/>
            </a:ext>
          </a:extLst>
        </xdr:cNvPr>
        <xdr:cNvSpPr/>
      </xdr:nvSpPr>
      <xdr:spPr>
        <a:xfrm>
          <a:off x="19904710" y="1032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63517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24E813C8-C1D6-4793-8B68-6AD4B11095A0}"/>
            </a:ext>
          </a:extLst>
        </xdr:cNvPr>
        <xdr:cNvSpPr txBox="1"/>
      </xdr:nvSpPr>
      <xdr:spPr>
        <a:xfrm>
          <a:off x="19985990"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710" name="楕円 709">
          <a:extLst>
            <a:ext uri="{FF2B5EF4-FFF2-40B4-BE49-F238E27FC236}">
              <a16:creationId xmlns:a16="http://schemas.microsoft.com/office/drawing/2014/main" id="{6AE3BB79-515D-46D8-92FD-6587B4407301}"/>
            </a:ext>
          </a:extLst>
        </xdr:cNvPr>
        <xdr:cNvSpPr/>
      </xdr:nvSpPr>
      <xdr:spPr>
        <a:xfrm>
          <a:off x="19161760" y="103276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91440</xdr:rowOff>
    </xdr:to>
    <xdr:cxnSp macro="">
      <xdr:nvCxnSpPr>
        <xdr:cNvPr id="711" name="直線コネクタ 710">
          <a:extLst>
            <a:ext uri="{FF2B5EF4-FFF2-40B4-BE49-F238E27FC236}">
              <a16:creationId xmlns:a16="http://schemas.microsoft.com/office/drawing/2014/main" id="{B8C337B8-2AE0-4A61-9EEC-834F7E561B36}"/>
            </a:ext>
          </a:extLst>
        </xdr:cNvPr>
        <xdr:cNvCxnSpPr/>
      </xdr:nvCxnSpPr>
      <xdr:spPr>
        <a:xfrm>
          <a:off x="19204940" y="10382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712" name="楕円 711">
          <a:extLst>
            <a:ext uri="{FF2B5EF4-FFF2-40B4-BE49-F238E27FC236}">
              <a16:creationId xmlns:a16="http://schemas.microsoft.com/office/drawing/2014/main" id="{4383B9C0-B473-43EA-BA6F-1D969D197E56}"/>
            </a:ext>
          </a:extLst>
        </xdr:cNvPr>
        <xdr:cNvSpPr/>
      </xdr:nvSpPr>
      <xdr:spPr>
        <a:xfrm>
          <a:off x="18345150" y="1032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91440</xdr:rowOff>
    </xdr:to>
    <xdr:cxnSp macro="">
      <xdr:nvCxnSpPr>
        <xdr:cNvPr id="713" name="直線コネクタ 712">
          <a:extLst>
            <a:ext uri="{FF2B5EF4-FFF2-40B4-BE49-F238E27FC236}">
              <a16:creationId xmlns:a16="http://schemas.microsoft.com/office/drawing/2014/main" id="{2F1BDF5D-65C5-426E-86ED-D0B884F6F4A7}"/>
            </a:ext>
          </a:extLst>
        </xdr:cNvPr>
        <xdr:cNvCxnSpPr/>
      </xdr:nvCxnSpPr>
      <xdr:spPr>
        <a:xfrm>
          <a:off x="18399760" y="103822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714" name="楕円 713">
          <a:extLst>
            <a:ext uri="{FF2B5EF4-FFF2-40B4-BE49-F238E27FC236}">
              <a16:creationId xmlns:a16="http://schemas.microsoft.com/office/drawing/2014/main" id="{ABA77D25-9FB9-43B2-A864-B3E6D5B56BA2}"/>
            </a:ext>
          </a:extLst>
        </xdr:cNvPr>
        <xdr:cNvSpPr/>
      </xdr:nvSpPr>
      <xdr:spPr>
        <a:xfrm>
          <a:off x="17547590" y="10327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91440</xdr:rowOff>
    </xdr:to>
    <xdr:cxnSp macro="">
      <xdr:nvCxnSpPr>
        <xdr:cNvPr id="715" name="直線コネクタ 714">
          <a:extLst>
            <a:ext uri="{FF2B5EF4-FFF2-40B4-BE49-F238E27FC236}">
              <a16:creationId xmlns:a16="http://schemas.microsoft.com/office/drawing/2014/main" id="{0807C5FC-D4F4-42E2-8F13-314DF603F8C8}"/>
            </a:ext>
          </a:extLst>
        </xdr:cNvPr>
        <xdr:cNvCxnSpPr/>
      </xdr:nvCxnSpPr>
      <xdr:spPr>
        <a:xfrm>
          <a:off x="17602200" y="10382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40640</xdr:rowOff>
    </xdr:from>
    <xdr:to>
      <xdr:col>98</xdr:col>
      <xdr:colOff>38100</xdr:colOff>
      <xdr:row>60</xdr:row>
      <xdr:rowOff>142240</xdr:rowOff>
    </xdr:to>
    <xdr:sp macro="" textlink="">
      <xdr:nvSpPr>
        <xdr:cNvPr id="716" name="楕円 715">
          <a:extLst>
            <a:ext uri="{FF2B5EF4-FFF2-40B4-BE49-F238E27FC236}">
              <a16:creationId xmlns:a16="http://schemas.microsoft.com/office/drawing/2014/main" id="{F00BD458-22B7-44E3-9622-FE692205BCB5}"/>
            </a:ext>
          </a:extLst>
        </xdr:cNvPr>
        <xdr:cNvSpPr/>
      </xdr:nvSpPr>
      <xdr:spPr>
        <a:xfrm>
          <a:off x="16761460" y="103276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91440</xdr:rowOff>
    </xdr:to>
    <xdr:cxnSp macro="">
      <xdr:nvCxnSpPr>
        <xdr:cNvPr id="717" name="直線コネクタ 716">
          <a:extLst>
            <a:ext uri="{FF2B5EF4-FFF2-40B4-BE49-F238E27FC236}">
              <a16:creationId xmlns:a16="http://schemas.microsoft.com/office/drawing/2014/main" id="{A3AC323D-379E-425B-AA1A-2B7887A6A925}"/>
            </a:ext>
          </a:extLst>
        </xdr:cNvPr>
        <xdr:cNvCxnSpPr/>
      </xdr:nvCxnSpPr>
      <xdr:spPr>
        <a:xfrm>
          <a:off x="16804640" y="10382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DD1240F4-1E54-4A9A-8915-9DE3C2DCF630}"/>
            </a:ext>
          </a:extLst>
        </xdr:cNvPr>
        <xdr:cNvSpPr txBox="1"/>
      </xdr:nvSpPr>
      <xdr:spPr>
        <a:xfrm>
          <a:off x="189821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1B0BFC20-F2C2-4E9A-AA54-D40164DCA3CD}"/>
            </a:ext>
          </a:extLst>
        </xdr:cNvPr>
        <xdr:cNvSpPr txBox="1"/>
      </xdr:nvSpPr>
      <xdr:spPr>
        <a:xfrm>
          <a:off x="181820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0" name="n_3aveValue【保健センター・保健所】&#10;一人当たり面積">
          <a:extLst>
            <a:ext uri="{FF2B5EF4-FFF2-40B4-BE49-F238E27FC236}">
              <a16:creationId xmlns:a16="http://schemas.microsoft.com/office/drawing/2014/main" id="{5D8463D6-9E15-46EB-B436-A33ACD601C5E}"/>
            </a:ext>
          </a:extLst>
        </xdr:cNvPr>
        <xdr:cNvSpPr txBox="1"/>
      </xdr:nvSpPr>
      <xdr:spPr>
        <a:xfrm>
          <a:off x="17384472"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a:extLst>
            <a:ext uri="{FF2B5EF4-FFF2-40B4-BE49-F238E27FC236}">
              <a16:creationId xmlns:a16="http://schemas.microsoft.com/office/drawing/2014/main" id="{F661AFF7-2957-4356-821B-76529C896E47}"/>
            </a:ext>
          </a:extLst>
        </xdr:cNvPr>
        <xdr:cNvSpPr txBox="1"/>
      </xdr:nvSpPr>
      <xdr:spPr>
        <a:xfrm>
          <a:off x="1658881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722" name="n_1mainValue【保健センター・保健所】&#10;一人当たり面積">
          <a:extLst>
            <a:ext uri="{FF2B5EF4-FFF2-40B4-BE49-F238E27FC236}">
              <a16:creationId xmlns:a16="http://schemas.microsoft.com/office/drawing/2014/main" id="{F3261B0B-D272-4A3A-8F0D-7EF599503027}"/>
            </a:ext>
          </a:extLst>
        </xdr:cNvPr>
        <xdr:cNvSpPr txBox="1"/>
      </xdr:nvSpPr>
      <xdr:spPr>
        <a:xfrm>
          <a:off x="18982132"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723" name="n_2mainValue【保健センター・保健所】&#10;一人当たり面積">
          <a:extLst>
            <a:ext uri="{FF2B5EF4-FFF2-40B4-BE49-F238E27FC236}">
              <a16:creationId xmlns:a16="http://schemas.microsoft.com/office/drawing/2014/main" id="{1D43EBFE-F9B5-419D-B03B-10CD0F27996E}"/>
            </a:ext>
          </a:extLst>
        </xdr:cNvPr>
        <xdr:cNvSpPr txBox="1"/>
      </xdr:nvSpPr>
      <xdr:spPr>
        <a:xfrm>
          <a:off x="18182032"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724" name="n_3mainValue【保健センター・保健所】&#10;一人当たり面積">
          <a:extLst>
            <a:ext uri="{FF2B5EF4-FFF2-40B4-BE49-F238E27FC236}">
              <a16:creationId xmlns:a16="http://schemas.microsoft.com/office/drawing/2014/main" id="{628D2752-5276-48E7-879D-832B41BB5803}"/>
            </a:ext>
          </a:extLst>
        </xdr:cNvPr>
        <xdr:cNvSpPr txBox="1"/>
      </xdr:nvSpPr>
      <xdr:spPr>
        <a:xfrm>
          <a:off x="17384472"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158767</xdr:rowOff>
    </xdr:from>
    <xdr:ext cx="469744" cy="259045"/>
    <xdr:sp macro="" textlink="">
      <xdr:nvSpPr>
        <xdr:cNvPr id="725" name="n_4mainValue【保健センター・保健所】&#10;一人当たり面積">
          <a:extLst>
            <a:ext uri="{FF2B5EF4-FFF2-40B4-BE49-F238E27FC236}">
              <a16:creationId xmlns:a16="http://schemas.microsoft.com/office/drawing/2014/main" id="{CDFCDBA7-36E0-4794-A52C-179385B7CDC8}"/>
            </a:ext>
          </a:extLst>
        </xdr:cNvPr>
        <xdr:cNvSpPr txBox="1"/>
      </xdr:nvSpPr>
      <xdr:spPr>
        <a:xfrm>
          <a:off x="16588817"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4241FBFA-E989-40C4-BAFA-AD3317CACB8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F0A019BD-B0E2-4CAC-8353-760C6E669C3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E50DE7A1-7648-4F4A-8FAD-BB0CC397B75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BC0D242B-D1D4-4DE1-A6B5-E10B560A61D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F915E532-48C3-4BFF-B982-50DF83E6549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4D1F4263-D780-4886-A090-92DFBC7F1B0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4193A62D-64B2-47E2-BDC2-BBD482EB644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64884D0E-2FCF-4FCF-80D4-106530B7615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46190A2C-6A0E-4C2F-AD10-160D38B12F8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45DDB7B0-D1CB-48B5-A7B7-CCF765FCFE7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4DABDDA9-A56B-4790-954F-FB1A8C485BA2}"/>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31DDE48B-9743-4E6C-A732-793C65B0CDF3}"/>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CD817AA9-6E52-4E90-AD22-083F6FF130CF}"/>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7EA6ADBC-D158-486E-982F-EDB0D1527F3E}"/>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6A2BB42E-5039-4F73-A293-72A71EFA965A}"/>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6C017764-40F9-45B9-A967-7014307190D3}"/>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CB81C53-F773-43D3-8D47-36AF72989752}"/>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839AD6D8-A06A-48AB-AE4C-02DA6052B24B}"/>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96F61CA8-A03F-44FC-90D2-4480E2E63879}"/>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D0F7E682-24BB-4471-B04C-9E2E7BA8E711}"/>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794DEEBE-628B-40FA-A995-E918A66A56F3}"/>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D9631F8-4EEC-4E18-BAC2-8CBB7F207CB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1449D22B-61C0-4162-9CBC-49640B786FBE}"/>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1CEFB183-3A5C-4AB4-927E-E69F138420DC}"/>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43296909-75B9-4EA8-AA68-809A0358B221}"/>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AB3407A0-7BB6-402F-8D23-BBC5F559C3AE}"/>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A1D8606F-803C-4A0E-B003-BCFFC866D24D}"/>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3151192D-FDD4-4DF1-9383-2754343CFC87}"/>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F4CD88C3-3708-450B-9ABA-61776F756582}"/>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94A895F4-3825-471F-9E10-B43BF8B5AB94}"/>
            </a:ext>
          </a:extLst>
        </xdr:cNvPr>
        <xdr:cNvSpPr txBox="1"/>
      </xdr:nvSpPr>
      <xdr:spPr>
        <a:xfrm>
          <a:off x="14742160" y="1399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B0E98BB2-670D-4702-8520-994AD926F31D}"/>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F14B1CA7-4D79-469D-97AE-B50607F361DF}"/>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83FC93F7-1B94-4A16-ADCE-1A158DE905CA}"/>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5D7BE34A-90E5-49BC-8DAF-F6D57C91B775}"/>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DC8525D3-8CCB-46D7-93BB-FC5CE439144E}"/>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0C828C6-A622-41F8-97F6-1C4DEA19B97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34E2A17-2E49-4EBA-9DE4-D3F62B78FD8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69A6559-60A0-4CAA-8370-4A0ED991BE5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1FDD332-F4D1-4E70-8FAD-47786239FC6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57DC34A-23D2-4662-858C-B0C585F45FA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66" name="楕円 765">
          <a:extLst>
            <a:ext uri="{FF2B5EF4-FFF2-40B4-BE49-F238E27FC236}">
              <a16:creationId xmlns:a16="http://schemas.microsoft.com/office/drawing/2014/main" id="{9B4601DB-89E9-41E9-8450-927D7C58FF92}"/>
            </a:ext>
          </a:extLst>
        </xdr:cNvPr>
        <xdr:cNvSpPr/>
      </xdr:nvSpPr>
      <xdr:spPr>
        <a:xfrm>
          <a:off x="14649450" y="13981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477C9976-9E3D-46A3-8147-57C54CD2706A}"/>
            </a:ext>
          </a:extLst>
        </xdr:cNvPr>
        <xdr:cNvSpPr txBox="1"/>
      </xdr:nvSpPr>
      <xdr:spPr>
        <a:xfrm>
          <a:off x="1474216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68" name="楕円 767">
          <a:extLst>
            <a:ext uri="{FF2B5EF4-FFF2-40B4-BE49-F238E27FC236}">
              <a16:creationId xmlns:a16="http://schemas.microsoft.com/office/drawing/2014/main" id="{C91B072C-E936-40D8-A958-F932A7DB6955}"/>
            </a:ext>
          </a:extLst>
        </xdr:cNvPr>
        <xdr:cNvSpPr/>
      </xdr:nvSpPr>
      <xdr:spPr>
        <a:xfrm>
          <a:off x="13887450" y="13985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81</xdr:row>
      <xdr:rowOff>152400</xdr:rowOff>
    </xdr:to>
    <xdr:cxnSp macro="">
      <xdr:nvCxnSpPr>
        <xdr:cNvPr id="769" name="直線コネクタ 768">
          <a:extLst>
            <a:ext uri="{FF2B5EF4-FFF2-40B4-BE49-F238E27FC236}">
              <a16:creationId xmlns:a16="http://schemas.microsoft.com/office/drawing/2014/main" id="{E5731BA0-7DF6-4591-A999-A8C53A5930FD}"/>
            </a:ext>
          </a:extLst>
        </xdr:cNvPr>
        <xdr:cNvCxnSpPr/>
      </xdr:nvCxnSpPr>
      <xdr:spPr>
        <a:xfrm flipV="1">
          <a:off x="13942060" y="14026515"/>
          <a:ext cx="762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99695</xdr:rowOff>
    </xdr:from>
    <xdr:to>
      <xdr:col>76</xdr:col>
      <xdr:colOff>165100</xdr:colOff>
      <xdr:row>82</xdr:row>
      <xdr:rowOff>29845</xdr:rowOff>
    </xdr:to>
    <xdr:sp macro="" textlink="">
      <xdr:nvSpPr>
        <xdr:cNvPr id="770" name="楕円 769">
          <a:extLst>
            <a:ext uri="{FF2B5EF4-FFF2-40B4-BE49-F238E27FC236}">
              <a16:creationId xmlns:a16="http://schemas.microsoft.com/office/drawing/2014/main" id="{45FD1999-6A98-4307-8A3F-B5C15F6C43D2}"/>
            </a:ext>
          </a:extLst>
        </xdr:cNvPr>
        <xdr:cNvSpPr/>
      </xdr:nvSpPr>
      <xdr:spPr>
        <a:xfrm>
          <a:off x="13089890" y="139833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150495</xdr:rowOff>
    </xdr:from>
    <xdr:to>
      <xdr:col>81</xdr:col>
      <xdr:colOff>50800</xdr:colOff>
      <xdr:row>81</xdr:row>
      <xdr:rowOff>152400</xdr:rowOff>
    </xdr:to>
    <xdr:cxnSp macro="">
      <xdr:nvCxnSpPr>
        <xdr:cNvPr id="771" name="直線コネクタ 770">
          <a:extLst>
            <a:ext uri="{FF2B5EF4-FFF2-40B4-BE49-F238E27FC236}">
              <a16:creationId xmlns:a16="http://schemas.microsoft.com/office/drawing/2014/main" id="{D7311319-BAB4-496D-A5E9-D25D11DE9E01}"/>
            </a:ext>
          </a:extLst>
        </xdr:cNvPr>
        <xdr:cNvCxnSpPr/>
      </xdr:nvCxnSpPr>
      <xdr:spPr>
        <a:xfrm>
          <a:off x="13144500" y="1403794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97789</xdr:rowOff>
    </xdr:from>
    <xdr:to>
      <xdr:col>72</xdr:col>
      <xdr:colOff>38100</xdr:colOff>
      <xdr:row>82</xdr:row>
      <xdr:rowOff>27939</xdr:rowOff>
    </xdr:to>
    <xdr:sp macro="" textlink="">
      <xdr:nvSpPr>
        <xdr:cNvPr id="772" name="楕円 771">
          <a:extLst>
            <a:ext uri="{FF2B5EF4-FFF2-40B4-BE49-F238E27FC236}">
              <a16:creationId xmlns:a16="http://schemas.microsoft.com/office/drawing/2014/main" id="{A3E74198-7BA3-4CA5-85B1-18CEC4E72170}"/>
            </a:ext>
          </a:extLst>
        </xdr:cNvPr>
        <xdr:cNvSpPr/>
      </xdr:nvSpPr>
      <xdr:spPr>
        <a:xfrm>
          <a:off x="12303760" y="139814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148589</xdr:rowOff>
    </xdr:from>
    <xdr:to>
      <xdr:col>76</xdr:col>
      <xdr:colOff>114300</xdr:colOff>
      <xdr:row>81</xdr:row>
      <xdr:rowOff>150495</xdr:rowOff>
    </xdr:to>
    <xdr:cxnSp macro="">
      <xdr:nvCxnSpPr>
        <xdr:cNvPr id="773" name="直線コネクタ 772">
          <a:extLst>
            <a:ext uri="{FF2B5EF4-FFF2-40B4-BE49-F238E27FC236}">
              <a16:creationId xmlns:a16="http://schemas.microsoft.com/office/drawing/2014/main" id="{0494350E-CB34-4F2A-B64B-5C3260815737}"/>
            </a:ext>
          </a:extLst>
        </xdr:cNvPr>
        <xdr:cNvCxnSpPr/>
      </xdr:nvCxnSpPr>
      <xdr:spPr>
        <a:xfrm>
          <a:off x="12346940" y="14034134"/>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93980</xdr:rowOff>
    </xdr:from>
    <xdr:to>
      <xdr:col>67</xdr:col>
      <xdr:colOff>101600</xdr:colOff>
      <xdr:row>82</xdr:row>
      <xdr:rowOff>24130</xdr:rowOff>
    </xdr:to>
    <xdr:sp macro="" textlink="">
      <xdr:nvSpPr>
        <xdr:cNvPr id="774" name="楕円 773">
          <a:extLst>
            <a:ext uri="{FF2B5EF4-FFF2-40B4-BE49-F238E27FC236}">
              <a16:creationId xmlns:a16="http://schemas.microsoft.com/office/drawing/2014/main" id="{8CD6D309-A587-4356-B253-6CCEB32E6052}"/>
            </a:ext>
          </a:extLst>
        </xdr:cNvPr>
        <xdr:cNvSpPr/>
      </xdr:nvSpPr>
      <xdr:spPr>
        <a:xfrm>
          <a:off x="11487150" y="13985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144780</xdr:rowOff>
    </xdr:from>
    <xdr:to>
      <xdr:col>71</xdr:col>
      <xdr:colOff>177800</xdr:colOff>
      <xdr:row>81</xdr:row>
      <xdr:rowOff>148589</xdr:rowOff>
    </xdr:to>
    <xdr:cxnSp macro="">
      <xdr:nvCxnSpPr>
        <xdr:cNvPr id="775" name="直線コネクタ 774">
          <a:extLst>
            <a:ext uri="{FF2B5EF4-FFF2-40B4-BE49-F238E27FC236}">
              <a16:creationId xmlns:a16="http://schemas.microsoft.com/office/drawing/2014/main" id="{9FCAE7D0-5024-4F6F-A7D6-B57287E6A03D}"/>
            </a:ext>
          </a:extLst>
        </xdr:cNvPr>
        <xdr:cNvCxnSpPr/>
      </xdr:nvCxnSpPr>
      <xdr:spPr>
        <a:xfrm>
          <a:off x="11541760" y="14030325"/>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76" name="n_1aveValue【消防施設】&#10;有形固定資産減価償却率">
          <a:extLst>
            <a:ext uri="{FF2B5EF4-FFF2-40B4-BE49-F238E27FC236}">
              <a16:creationId xmlns:a16="http://schemas.microsoft.com/office/drawing/2014/main" id="{2405F1B0-3905-4653-B50D-801E58EB193E}"/>
            </a:ext>
          </a:extLst>
        </xdr:cNvPr>
        <xdr:cNvSpPr txBox="1"/>
      </xdr:nvSpPr>
      <xdr:spPr>
        <a:xfrm>
          <a:off x="1373823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a:extLst>
            <a:ext uri="{FF2B5EF4-FFF2-40B4-BE49-F238E27FC236}">
              <a16:creationId xmlns:a16="http://schemas.microsoft.com/office/drawing/2014/main" id="{8FED43FA-9CC0-4474-9F84-E27EE1DB6CA7}"/>
            </a:ext>
          </a:extLst>
        </xdr:cNvPr>
        <xdr:cNvSpPr txBox="1"/>
      </xdr:nvSpPr>
      <xdr:spPr>
        <a:xfrm>
          <a:off x="1295718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a:extLst>
            <a:ext uri="{FF2B5EF4-FFF2-40B4-BE49-F238E27FC236}">
              <a16:creationId xmlns:a16="http://schemas.microsoft.com/office/drawing/2014/main" id="{CC6FE8D0-2E22-455B-B330-FB57D3706648}"/>
            </a:ext>
          </a:extLst>
        </xdr:cNvPr>
        <xdr:cNvSpPr txBox="1"/>
      </xdr:nvSpPr>
      <xdr:spPr>
        <a:xfrm>
          <a:off x="1217105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7EC15457-77C7-41BB-AE44-4AFDCAC4AE77}"/>
            </a:ext>
          </a:extLst>
        </xdr:cNvPr>
        <xdr:cNvSpPr txBox="1"/>
      </xdr:nvSpPr>
      <xdr:spPr>
        <a:xfrm>
          <a:off x="11354444" y="1410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48277</xdr:rowOff>
    </xdr:from>
    <xdr:ext cx="405111" cy="259045"/>
    <xdr:sp macro="" textlink="">
      <xdr:nvSpPr>
        <xdr:cNvPr id="780" name="n_1mainValue【消防施設】&#10;有形固定資産減価償却率">
          <a:extLst>
            <a:ext uri="{FF2B5EF4-FFF2-40B4-BE49-F238E27FC236}">
              <a16:creationId xmlns:a16="http://schemas.microsoft.com/office/drawing/2014/main" id="{2D2220CA-090C-487D-B453-8C10A2EF5977}"/>
            </a:ext>
          </a:extLst>
        </xdr:cNvPr>
        <xdr:cNvSpPr txBox="1"/>
      </xdr:nvSpPr>
      <xdr:spPr>
        <a:xfrm>
          <a:off x="1373823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46372</xdr:rowOff>
    </xdr:from>
    <xdr:ext cx="405111" cy="259045"/>
    <xdr:sp macro="" textlink="">
      <xdr:nvSpPr>
        <xdr:cNvPr id="781" name="n_2mainValue【消防施設】&#10;有形固定資産減価償却率">
          <a:extLst>
            <a:ext uri="{FF2B5EF4-FFF2-40B4-BE49-F238E27FC236}">
              <a16:creationId xmlns:a16="http://schemas.microsoft.com/office/drawing/2014/main" id="{EC2D75C4-0DDD-4E8B-B318-BE5FEC1563F2}"/>
            </a:ext>
          </a:extLst>
        </xdr:cNvPr>
        <xdr:cNvSpPr txBox="1"/>
      </xdr:nvSpPr>
      <xdr:spPr>
        <a:xfrm>
          <a:off x="1295718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44466</xdr:rowOff>
    </xdr:from>
    <xdr:ext cx="405111" cy="259045"/>
    <xdr:sp macro="" textlink="">
      <xdr:nvSpPr>
        <xdr:cNvPr id="782" name="n_3mainValue【消防施設】&#10;有形固定資産減価償却率">
          <a:extLst>
            <a:ext uri="{FF2B5EF4-FFF2-40B4-BE49-F238E27FC236}">
              <a16:creationId xmlns:a16="http://schemas.microsoft.com/office/drawing/2014/main" id="{5BDD2DF8-D85D-47A0-B046-F7A0EA85A161}"/>
            </a:ext>
          </a:extLst>
        </xdr:cNvPr>
        <xdr:cNvSpPr txBox="1"/>
      </xdr:nvSpPr>
      <xdr:spPr>
        <a:xfrm>
          <a:off x="12171054" y="1376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783" name="n_4mainValue【消防施設】&#10;有形固定資産減価償却率">
          <a:extLst>
            <a:ext uri="{FF2B5EF4-FFF2-40B4-BE49-F238E27FC236}">
              <a16:creationId xmlns:a16="http://schemas.microsoft.com/office/drawing/2014/main" id="{227755FC-F5CE-4D8E-B582-8A9D2DBDE847}"/>
            </a:ext>
          </a:extLst>
        </xdr:cNvPr>
        <xdr:cNvSpPr txBox="1"/>
      </xdr:nvSpPr>
      <xdr:spPr>
        <a:xfrm>
          <a:off x="113544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992C5A69-9B86-4231-B2FD-08C20058DF1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BEB306D-6A0C-4D1C-84FC-8C70AB7E69B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8D8470B0-F10B-4C9E-819C-3C7C341BABE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2C0CD4C7-70A7-4F8A-9022-22F413D730E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E84A2227-0868-4D22-A11E-F6066BC7023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8376691-14B2-4D16-A644-8AEFB4078F2E}"/>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14926590-91B9-42E8-8A21-F2AD39C4533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627AF977-2CEB-488E-AAEC-94A1F708E59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A67085F6-6216-42A2-B497-B06BFB69BFE6}"/>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C25C3D35-59C5-439E-945F-DEF3D2A60A0D}"/>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D5C52D2F-6A03-40FE-8AB6-3B2019ACEFA5}"/>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15E1F43D-8925-40A2-BEBA-A8BAED0FB1FB}"/>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C127DA0E-F055-418A-9B5B-A4E0EEC26E3C}"/>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62371EDA-FA26-40C0-9B6C-66629D644247}"/>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D979FAD8-9A4D-4974-8BCC-51FE352B3CD2}"/>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757FFDF5-C6E9-4141-B9E5-0A2D41B0E71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A93A3E8F-2F27-43C8-B7B6-856304D99EB4}"/>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6B299141-879D-4565-B854-A7788D5FC4B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8152738C-5D0E-4584-809F-304A66B5AA7C}"/>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5DD29823-415B-4F72-930A-88D68FECDD12}"/>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6C6AB64B-ABA0-4232-ADF6-A8DB5296AC2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7091F7F6-A68B-4E7D-96FC-38BDCA6D20A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862DFFCF-0635-43DD-90CA-F88AA6D81DB7}"/>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2931DB80-DFBE-4A85-876F-33C37B24F31B}"/>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692421F3-F1D8-42CD-A22A-BDDB0381C08D}"/>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247B6D23-31FD-49A4-877C-DF98F6114539}"/>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7D28F7EB-C027-495A-96DC-7CD141172023}"/>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6766D6DF-B62D-4D95-94EB-0AE3ECE0CD75}"/>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A5A33D48-EA5E-4D1E-87EB-D94F21EA967F}"/>
            </a:ext>
          </a:extLst>
        </xdr:cNvPr>
        <xdr:cNvSpPr txBox="1"/>
      </xdr:nvSpPr>
      <xdr:spPr>
        <a:xfrm>
          <a:off x="1998599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9DD7AF95-DE38-466E-8F2D-31054ADD9A30}"/>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C126610A-4316-4101-A27A-AF5F51477C58}"/>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71700D19-1417-42CE-ABEA-8FA7111F7BF3}"/>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7AFBF25E-4E51-4EC2-9EE3-C1469EA19C51}"/>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F0F26338-4339-41E0-99BF-12162A6EFB66}"/>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8E34740-228E-454F-B6A0-69638B8379F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61E54A8-BC8C-4E45-ADA8-060666495F4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8CB9AD0-9DAB-41A3-BFDE-28443B691B8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670E76C-D14C-4327-B5F0-686AAEC5F04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4B9F83B-D37A-443D-B561-A382E3F18F1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23" name="楕円 822">
          <a:extLst>
            <a:ext uri="{FF2B5EF4-FFF2-40B4-BE49-F238E27FC236}">
              <a16:creationId xmlns:a16="http://schemas.microsoft.com/office/drawing/2014/main" id="{9EBD265A-EF11-4A51-B5DB-BB4A14DB3CDF}"/>
            </a:ext>
          </a:extLst>
        </xdr:cNvPr>
        <xdr:cNvSpPr/>
      </xdr:nvSpPr>
      <xdr:spPr>
        <a:xfrm>
          <a:off x="19904710" y="14156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24" name="【消防施設】&#10;一人当たり面積該当値テキスト">
          <a:extLst>
            <a:ext uri="{FF2B5EF4-FFF2-40B4-BE49-F238E27FC236}">
              <a16:creationId xmlns:a16="http://schemas.microsoft.com/office/drawing/2014/main" id="{C6400434-B7BC-4DC3-BA1F-435AAF2E298D}"/>
            </a:ext>
          </a:extLst>
        </xdr:cNvPr>
        <xdr:cNvSpPr txBox="1"/>
      </xdr:nvSpPr>
      <xdr:spPr>
        <a:xfrm>
          <a:off x="19985990"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25" name="楕円 824">
          <a:extLst>
            <a:ext uri="{FF2B5EF4-FFF2-40B4-BE49-F238E27FC236}">
              <a16:creationId xmlns:a16="http://schemas.microsoft.com/office/drawing/2014/main" id="{42990C9B-A255-4B52-A6D4-3E84FA161B1C}"/>
            </a:ext>
          </a:extLst>
        </xdr:cNvPr>
        <xdr:cNvSpPr/>
      </xdr:nvSpPr>
      <xdr:spPr>
        <a:xfrm>
          <a:off x="19161760" y="141566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826" name="直線コネクタ 825">
          <a:extLst>
            <a:ext uri="{FF2B5EF4-FFF2-40B4-BE49-F238E27FC236}">
              <a16:creationId xmlns:a16="http://schemas.microsoft.com/office/drawing/2014/main" id="{51569F37-FEA3-47E8-A697-646F0DFB4720}"/>
            </a:ext>
          </a:extLst>
        </xdr:cNvPr>
        <xdr:cNvCxnSpPr/>
      </xdr:nvCxnSpPr>
      <xdr:spPr>
        <a:xfrm>
          <a:off x="19204940" y="1421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827" name="楕円 826">
          <a:extLst>
            <a:ext uri="{FF2B5EF4-FFF2-40B4-BE49-F238E27FC236}">
              <a16:creationId xmlns:a16="http://schemas.microsoft.com/office/drawing/2014/main" id="{5B9D6121-842D-4C2C-B55E-90B0F5E6B823}"/>
            </a:ext>
          </a:extLst>
        </xdr:cNvPr>
        <xdr:cNvSpPr/>
      </xdr:nvSpPr>
      <xdr:spPr>
        <a:xfrm>
          <a:off x="18345150" y="141732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165100</xdr:rowOff>
    </xdr:to>
    <xdr:cxnSp macro="">
      <xdr:nvCxnSpPr>
        <xdr:cNvPr id="828" name="直線コネクタ 827">
          <a:extLst>
            <a:ext uri="{FF2B5EF4-FFF2-40B4-BE49-F238E27FC236}">
              <a16:creationId xmlns:a16="http://schemas.microsoft.com/office/drawing/2014/main" id="{F9EEEC36-43FE-4363-BCAF-48BE62259B79}"/>
            </a:ext>
          </a:extLst>
        </xdr:cNvPr>
        <xdr:cNvCxnSpPr/>
      </xdr:nvCxnSpPr>
      <xdr:spPr>
        <a:xfrm flipV="1">
          <a:off x="18399760" y="14211300"/>
          <a:ext cx="80518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9" name="楕円 828">
          <a:extLst>
            <a:ext uri="{FF2B5EF4-FFF2-40B4-BE49-F238E27FC236}">
              <a16:creationId xmlns:a16="http://schemas.microsoft.com/office/drawing/2014/main" id="{4F09BD83-EABD-408A-AD7A-37879848D9D9}"/>
            </a:ext>
          </a:extLst>
        </xdr:cNvPr>
        <xdr:cNvSpPr/>
      </xdr:nvSpPr>
      <xdr:spPr>
        <a:xfrm>
          <a:off x="17547590" y="14194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83</xdr:row>
      <xdr:rowOff>19050</xdr:rowOff>
    </xdr:to>
    <xdr:cxnSp macro="">
      <xdr:nvCxnSpPr>
        <xdr:cNvPr id="830" name="直線コネクタ 829">
          <a:extLst>
            <a:ext uri="{FF2B5EF4-FFF2-40B4-BE49-F238E27FC236}">
              <a16:creationId xmlns:a16="http://schemas.microsoft.com/office/drawing/2014/main" id="{FB9A0F26-AE9B-4911-A232-A5E2D6A9550E}"/>
            </a:ext>
          </a:extLst>
        </xdr:cNvPr>
        <xdr:cNvCxnSpPr/>
      </xdr:nvCxnSpPr>
      <xdr:spPr>
        <a:xfrm flipV="1">
          <a:off x="17602200" y="14227810"/>
          <a:ext cx="797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31" name="楕円 830">
          <a:extLst>
            <a:ext uri="{FF2B5EF4-FFF2-40B4-BE49-F238E27FC236}">
              <a16:creationId xmlns:a16="http://schemas.microsoft.com/office/drawing/2014/main" id="{75EA1CAC-89A3-4735-B2C5-AE34BF24A302}"/>
            </a:ext>
          </a:extLst>
        </xdr:cNvPr>
        <xdr:cNvSpPr/>
      </xdr:nvSpPr>
      <xdr:spPr>
        <a:xfrm>
          <a:off x="16761460" y="14194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832" name="直線コネクタ 831">
          <a:extLst>
            <a:ext uri="{FF2B5EF4-FFF2-40B4-BE49-F238E27FC236}">
              <a16:creationId xmlns:a16="http://schemas.microsoft.com/office/drawing/2014/main" id="{6A188C20-28A2-4E22-8B46-CED186A1F757}"/>
            </a:ext>
          </a:extLst>
        </xdr:cNvPr>
        <xdr:cNvCxnSpPr/>
      </xdr:nvCxnSpPr>
      <xdr:spPr>
        <a:xfrm>
          <a:off x="16804640" y="14245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a:extLst>
            <a:ext uri="{FF2B5EF4-FFF2-40B4-BE49-F238E27FC236}">
              <a16:creationId xmlns:a16="http://schemas.microsoft.com/office/drawing/2014/main" id="{A234E490-FBBE-4A51-B9D9-4BAF3D32D8EA}"/>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4" name="n_2aveValue【消防施設】&#10;一人当たり面積">
          <a:extLst>
            <a:ext uri="{FF2B5EF4-FFF2-40B4-BE49-F238E27FC236}">
              <a16:creationId xmlns:a16="http://schemas.microsoft.com/office/drawing/2014/main" id="{93EBCC0E-BCE6-47B5-B386-311851B22C68}"/>
            </a:ext>
          </a:extLst>
        </xdr:cNvPr>
        <xdr:cNvSpPr txBox="1"/>
      </xdr:nvSpPr>
      <xdr:spPr>
        <a:xfrm>
          <a:off x="18182032"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5" name="n_3aveValue【消防施設】&#10;一人当たり面積">
          <a:extLst>
            <a:ext uri="{FF2B5EF4-FFF2-40B4-BE49-F238E27FC236}">
              <a16:creationId xmlns:a16="http://schemas.microsoft.com/office/drawing/2014/main" id="{0376B255-7B8A-4816-AFBF-E4C2761865F7}"/>
            </a:ext>
          </a:extLst>
        </xdr:cNvPr>
        <xdr:cNvSpPr txBox="1"/>
      </xdr:nvSpPr>
      <xdr:spPr>
        <a:xfrm>
          <a:off x="17384472"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a:extLst>
            <a:ext uri="{FF2B5EF4-FFF2-40B4-BE49-F238E27FC236}">
              <a16:creationId xmlns:a16="http://schemas.microsoft.com/office/drawing/2014/main" id="{00AA625A-4F86-48CB-94FC-2B81A12163DA}"/>
            </a:ext>
          </a:extLst>
        </xdr:cNvPr>
        <xdr:cNvSpPr txBox="1"/>
      </xdr:nvSpPr>
      <xdr:spPr>
        <a:xfrm>
          <a:off x="1658881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37" name="n_1mainValue【消防施設】&#10;一人当たり面積">
          <a:extLst>
            <a:ext uri="{FF2B5EF4-FFF2-40B4-BE49-F238E27FC236}">
              <a16:creationId xmlns:a16="http://schemas.microsoft.com/office/drawing/2014/main" id="{FD0FCB55-C563-4E75-B3A9-74DF5D9C0339}"/>
            </a:ext>
          </a:extLst>
        </xdr:cNvPr>
        <xdr:cNvSpPr txBox="1"/>
      </xdr:nvSpPr>
      <xdr:spPr>
        <a:xfrm>
          <a:off x="18982132"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838" name="n_2mainValue【消防施設】&#10;一人当たり面積">
          <a:extLst>
            <a:ext uri="{FF2B5EF4-FFF2-40B4-BE49-F238E27FC236}">
              <a16:creationId xmlns:a16="http://schemas.microsoft.com/office/drawing/2014/main" id="{F091348B-7732-4E71-9510-CF411AC7F8AE}"/>
            </a:ext>
          </a:extLst>
        </xdr:cNvPr>
        <xdr:cNvSpPr txBox="1"/>
      </xdr:nvSpPr>
      <xdr:spPr>
        <a:xfrm>
          <a:off x="18182032" y="139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9" name="n_3mainValue【消防施設】&#10;一人当たり面積">
          <a:extLst>
            <a:ext uri="{FF2B5EF4-FFF2-40B4-BE49-F238E27FC236}">
              <a16:creationId xmlns:a16="http://schemas.microsoft.com/office/drawing/2014/main" id="{CE2B9450-D6B1-432C-AA8C-5557FDD0D99B}"/>
            </a:ext>
          </a:extLst>
        </xdr:cNvPr>
        <xdr:cNvSpPr txBox="1"/>
      </xdr:nvSpPr>
      <xdr:spPr>
        <a:xfrm>
          <a:off x="17384472"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40" name="n_4mainValue【消防施設】&#10;一人当たり面積">
          <a:extLst>
            <a:ext uri="{FF2B5EF4-FFF2-40B4-BE49-F238E27FC236}">
              <a16:creationId xmlns:a16="http://schemas.microsoft.com/office/drawing/2014/main" id="{195E0FC7-6713-4D75-BA81-936840BDDD10}"/>
            </a:ext>
          </a:extLst>
        </xdr:cNvPr>
        <xdr:cNvSpPr txBox="1"/>
      </xdr:nvSpPr>
      <xdr:spPr>
        <a:xfrm>
          <a:off x="1658881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B6BDD993-BED0-45B0-877F-F6A4CAF1F85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14F3530D-FC71-4CC1-A603-378CCBB0F35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8B51EFCD-9C54-4494-AC96-52ACD1D6108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9630045E-570E-4050-9DEF-1E63D8406A4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835DCF7D-8546-4177-8EE1-FA0516B086C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6660722E-B7B0-45FE-92DC-ED3CDAECA36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2DD8ADF5-E5CA-42F6-B794-D3E2D9FBAE4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E712E454-2ECB-4909-BC2A-A473E1BF1EE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E7581E3C-198F-4929-A6CA-C03EFAB7A08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2C9B5C72-C90D-458D-A561-CD1AABFB7AE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E1E150D5-D70A-4A5E-BFE5-67DA05964164}"/>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D58F738B-DE12-401A-8F76-4EA6CA82EDC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B32F2BCF-8022-4B67-8AB7-EB45D80AC10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90501DAE-58F0-4693-AD5D-755B79F38E1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9380F268-1DB8-4001-9696-CDD8F102E524}"/>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E47E6C24-D6BA-4A11-A8D0-1A666CF16AE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E4ACD626-B6E0-45B0-B8F7-8CD863DA77F2}"/>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8BC963F6-E839-4C7B-B687-7D0E9FFCF5E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AEDBEB9C-3BB9-409A-A8BD-CC7D4F35E7FA}"/>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5A386D70-B00B-4A0F-8AF8-E8E7D2CBC729}"/>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1CD1705B-2FEE-4563-867E-55E069541C51}"/>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1774194E-ACD9-4021-9653-6FC88E1A0A77}"/>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42C09916-EF09-49D7-A7BB-54000CE2C793}"/>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FBCAFDC5-EA0D-4987-838F-399CAE69FF3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D65C36F8-891E-49B2-8E11-F73BFCCFE42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B898D104-D97C-46BA-AC2D-14D36FA2B234}"/>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FEF1FE34-978C-486B-88EB-BBB367CC3713}"/>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C062EA0B-D6C0-407C-B01F-EEEAA399DD15}"/>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BE2F766D-91F0-464C-8411-E14FFA5500F8}"/>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19A1289B-0CFA-44FE-BC0E-D4BE1D866628}"/>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a:extLst>
            <a:ext uri="{FF2B5EF4-FFF2-40B4-BE49-F238E27FC236}">
              <a16:creationId xmlns:a16="http://schemas.microsoft.com/office/drawing/2014/main" id="{8342FDCA-D3D3-432E-98F6-CCB8C1AC5A7C}"/>
            </a:ext>
          </a:extLst>
        </xdr:cNvPr>
        <xdr:cNvSpPr txBox="1"/>
      </xdr:nvSpPr>
      <xdr:spPr>
        <a:xfrm>
          <a:off x="14742160" y="1762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49E8030D-A400-4BAA-BB97-A6137B10823E}"/>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F26385FD-A865-4EC8-896E-3795427D1E26}"/>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3F30E959-50D0-4A69-B8C2-C1C1B0087B01}"/>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1F09C006-3E61-41CF-974D-20E7C4711F92}"/>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29772886-37D4-4B56-9602-19E493903CAF}"/>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9936550-B358-4D7E-A538-828C361B96F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1C2B1C5-4080-47E4-8CF4-F3A99935B5E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6AE1A3D-AC62-41E4-A172-EBFC44E7644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F2CCDA95-325B-4956-8591-DBBD32D7B97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62622B8-7192-4346-B926-BB2ED3B5522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144599</xdr:rowOff>
    </xdr:from>
    <xdr:to>
      <xdr:col>85</xdr:col>
      <xdr:colOff>177800</xdr:colOff>
      <xdr:row>105</xdr:row>
      <xdr:rowOff>74749</xdr:rowOff>
    </xdr:to>
    <xdr:sp macro="" textlink="">
      <xdr:nvSpPr>
        <xdr:cNvPr id="882" name="楕円 881">
          <a:extLst>
            <a:ext uri="{FF2B5EF4-FFF2-40B4-BE49-F238E27FC236}">
              <a16:creationId xmlns:a16="http://schemas.microsoft.com/office/drawing/2014/main" id="{DFC7514F-375D-4A70-8E5E-6842CD88DCF5}"/>
            </a:ext>
          </a:extLst>
        </xdr:cNvPr>
        <xdr:cNvSpPr/>
      </xdr:nvSpPr>
      <xdr:spPr>
        <a:xfrm>
          <a:off x="14649450" y="179734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123026</xdr:rowOff>
    </xdr:from>
    <xdr:ext cx="405111" cy="259045"/>
    <xdr:sp macro="" textlink="">
      <xdr:nvSpPr>
        <xdr:cNvPr id="883" name="【庁舎】&#10;有形固定資産減価償却率該当値テキスト">
          <a:extLst>
            <a:ext uri="{FF2B5EF4-FFF2-40B4-BE49-F238E27FC236}">
              <a16:creationId xmlns:a16="http://schemas.microsoft.com/office/drawing/2014/main" id="{DC025423-29AA-48A7-8573-D7C1151AFD08}"/>
            </a:ext>
          </a:extLst>
        </xdr:cNvPr>
        <xdr:cNvSpPr txBox="1"/>
      </xdr:nvSpPr>
      <xdr:spPr>
        <a:xfrm>
          <a:off x="14742160" y="1795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113574</xdr:rowOff>
    </xdr:from>
    <xdr:to>
      <xdr:col>81</xdr:col>
      <xdr:colOff>101600</xdr:colOff>
      <xdr:row>105</xdr:row>
      <xdr:rowOff>43724</xdr:rowOff>
    </xdr:to>
    <xdr:sp macro="" textlink="">
      <xdr:nvSpPr>
        <xdr:cNvPr id="884" name="楕円 883">
          <a:extLst>
            <a:ext uri="{FF2B5EF4-FFF2-40B4-BE49-F238E27FC236}">
              <a16:creationId xmlns:a16="http://schemas.microsoft.com/office/drawing/2014/main" id="{BABDEE3D-B24A-44F6-A787-5BE4F395E2A3}"/>
            </a:ext>
          </a:extLst>
        </xdr:cNvPr>
        <xdr:cNvSpPr/>
      </xdr:nvSpPr>
      <xdr:spPr>
        <a:xfrm>
          <a:off x="13887450" y="179443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164374</xdr:rowOff>
    </xdr:from>
    <xdr:to>
      <xdr:col>85</xdr:col>
      <xdr:colOff>127000</xdr:colOff>
      <xdr:row>105</xdr:row>
      <xdr:rowOff>23949</xdr:rowOff>
    </xdr:to>
    <xdr:cxnSp macro="">
      <xdr:nvCxnSpPr>
        <xdr:cNvPr id="885" name="直線コネクタ 884">
          <a:extLst>
            <a:ext uri="{FF2B5EF4-FFF2-40B4-BE49-F238E27FC236}">
              <a16:creationId xmlns:a16="http://schemas.microsoft.com/office/drawing/2014/main" id="{BF87F8F6-7F10-43A3-B440-DE3018D07043}"/>
            </a:ext>
          </a:extLst>
        </xdr:cNvPr>
        <xdr:cNvCxnSpPr/>
      </xdr:nvCxnSpPr>
      <xdr:spPr>
        <a:xfrm>
          <a:off x="13942060" y="17998984"/>
          <a:ext cx="7620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86" name="楕円 885">
          <a:extLst>
            <a:ext uri="{FF2B5EF4-FFF2-40B4-BE49-F238E27FC236}">
              <a16:creationId xmlns:a16="http://schemas.microsoft.com/office/drawing/2014/main" id="{54FBA50F-CDC6-4387-93FF-284D8377AE0A}"/>
            </a:ext>
          </a:extLst>
        </xdr:cNvPr>
        <xdr:cNvSpPr/>
      </xdr:nvSpPr>
      <xdr:spPr>
        <a:xfrm>
          <a:off x="13089890" y="179152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164374</xdr:rowOff>
    </xdr:to>
    <xdr:cxnSp macro="">
      <xdr:nvCxnSpPr>
        <xdr:cNvPr id="887" name="直線コネクタ 886">
          <a:extLst>
            <a:ext uri="{FF2B5EF4-FFF2-40B4-BE49-F238E27FC236}">
              <a16:creationId xmlns:a16="http://schemas.microsoft.com/office/drawing/2014/main" id="{57799B89-7FF8-4003-A81D-507CEC1A2762}"/>
            </a:ext>
          </a:extLst>
        </xdr:cNvPr>
        <xdr:cNvCxnSpPr/>
      </xdr:nvCxnSpPr>
      <xdr:spPr>
        <a:xfrm>
          <a:off x="13144500" y="17960340"/>
          <a:ext cx="7975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88" name="楕円 887">
          <a:extLst>
            <a:ext uri="{FF2B5EF4-FFF2-40B4-BE49-F238E27FC236}">
              <a16:creationId xmlns:a16="http://schemas.microsoft.com/office/drawing/2014/main" id="{AE7651C0-9BAC-414B-BCC2-FC989DE371D5}"/>
            </a:ext>
          </a:extLst>
        </xdr:cNvPr>
        <xdr:cNvSpPr/>
      </xdr:nvSpPr>
      <xdr:spPr>
        <a:xfrm>
          <a:off x="12303760" y="178809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104</xdr:row>
      <xdr:rowOff>133350</xdr:rowOff>
    </xdr:to>
    <xdr:cxnSp macro="">
      <xdr:nvCxnSpPr>
        <xdr:cNvPr id="889" name="直線コネクタ 888">
          <a:extLst>
            <a:ext uri="{FF2B5EF4-FFF2-40B4-BE49-F238E27FC236}">
              <a16:creationId xmlns:a16="http://schemas.microsoft.com/office/drawing/2014/main" id="{9A044D71-9211-441C-845A-D43476D355F1}"/>
            </a:ext>
          </a:extLst>
        </xdr:cNvPr>
        <xdr:cNvCxnSpPr/>
      </xdr:nvCxnSpPr>
      <xdr:spPr>
        <a:xfrm>
          <a:off x="12346940" y="17926051"/>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20501</xdr:rowOff>
    </xdr:from>
    <xdr:to>
      <xdr:col>67</xdr:col>
      <xdr:colOff>101600</xdr:colOff>
      <xdr:row>104</xdr:row>
      <xdr:rowOff>122101</xdr:rowOff>
    </xdr:to>
    <xdr:sp macro="" textlink="">
      <xdr:nvSpPr>
        <xdr:cNvPr id="890" name="楕円 889">
          <a:extLst>
            <a:ext uri="{FF2B5EF4-FFF2-40B4-BE49-F238E27FC236}">
              <a16:creationId xmlns:a16="http://schemas.microsoft.com/office/drawing/2014/main" id="{64E0B55C-CEF0-4FB0-AA05-D708E71D9B5A}"/>
            </a:ext>
          </a:extLst>
        </xdr:cNvPr>
        <xdr:cNvSpPr/>
      </xdr:nvSpPr>
      <xdr:spPr>
        <a:xfrm>
          <a:off x="11487150" y="178474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71301</xdr:rowOff>
    </xdr:from>
    <xdr:to>
      <xdr:col>71</xdr:col>
      <xdr:colOff>177800</xdr:colOff>
      <xdr:row>104</xdr:row>
      <xdr:rowOff>99061</xdr:rowOff>
    </xdr:to>
    <xdr:cxnSp macro="">
      <xdr:nvCxnSpPr>
        <xdr:cNvPr id="891" name="直線コネクタ 890">
          <a:extLst>
            <a:ext uri="{FF2B5EF4-FFF2-40B4-BE49-F238E27FC236}">
              <a16:creationId xmlns:a16="http://schemas.microsoft.com/office/drawing/2014/main" id="{42A785DE-1EDD-459E-9686-AE3DE8E5D56C}"/>
            </a:ext>
          </a:extLst>
        </xdr:cNvPr>
        <xdr:cNvCxnSpPr/>
      </xdr:nvCxnSpPr>
      <xdr:spPr>
        <a:xfrm>
          <a:off x="11541760" y="17900196"/>
          <a:ext cx="80518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a:extLst>
            <a:ext uri="{FF2B5EF4-FFF2-40B4-BE49-F238E27FC236}">
              <a16:creationId xmlns:a16="http://schemas.microsoft.com/office/drawing/2014/main" id="{47CF9390-ECC7-4090-8C67-77D838229F25}"/>
            </a:ext>
          </a:extLst>
        </xdr:cNvPr>
        <xdr:cNvSpPr txBox="1"/>
      </xdr:nvSpPr>
      <xdr:spPr>
        <a:xfrm>
          <a:off x="13738234" y="1755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a:extLst>
            <a:ext uri="{FF2B5EF4-FFF2-40B4-BE49-F238E27FC236}">
              <a16:creationId xmlns:a16="http://schemas.microsoft.com/office/drawing/2014/main" id="{10ACA181-02CE-4271-974F-DD4884D048CD}"/>
            </a:ext>
          </a:extLst>
        </xdr:cNvPr>
        <xdr:cNvSpPr txBox="1"/>
      </xdr:nvSpPr>
      <xdr:spPr>
        <a:xfrm>
          <a:off x="1295718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a:extLst>
            <a:ext uri="{FF2B5EF4-FFF2-40B4-BE49-F238E27FC236}">
              <a16:creationId xmlns:a16="http://schemas.microsoft.com/office/drawing/2014/main" id="{CDF5101D-EDA1-43AD-AFCE-17D9582887F3}"/>
            </a:ext>
          </a:extLst>
        </xdr:cNvPr>
        <xdr:cNvSpPr txBox="1"/>
      </xdr:nvSpPr>
      <xdr:spPr>
        <a:xfrm>
          <a:off x="1217105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a:extLst>
            <a:ext uri="{FF2B5EF4-FFF2-40B4-BE49-F238E27FC236}">
              <a16:creationId xmlns:a16="http://schemas.microsoft.com/office/drawing/2014/main" id="{3415ADE4-4D8C-42E2-BB02-BC72649DDB6A}"/>
            </a:ext>
          </a:extLst>
        </xdr:cNvPr>
        <xdr:cNvSpPr txBox="1"/>
      </xdr:nvSpPr>
      <xdr:spPr>
        <a:xfrm>
          <a:off x="11354444" y="1753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34851</xdr:rowOff>
    </xdr:from>
    <xdr:ext cx="405111" cy="259045"/>
    <xdr:sp macro="" textlink="">
      <xdr:nvSpPr>
        <xdr:cNvPr id="896" name="n_1mainValue【庁舎】&#10;有形固定資産減価償却率">
          <a:extLst>
            <a:ext uri="{FF2B5EF4-FFF2-40B4-BE49-F238E27FC236}">
              <a16:creationId xmlns:a16="http://schemas.microsoft.com/office/drawing/2014/main" id="{F9C1BC47-7694-4DD2-A72B-D07271308B63}"/>
            </a:ext>
          </a:extLst>
        </xdr:cNvPr>
        <xdr:cNvSpPr txBox="1"/>
      </xdr:nvSpPr>
      <xdr:spPr>
        <a:xfrm>
          <a:off x="1373823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97" name="n_2mainValue【庁舎】&#10;有形固定資産減価償却率">
          <a:extLst>
            <a:ext uri="{FF2B5EF4-FFF2-40B4-BE49-F238E27FC236}">
              <a16:creationId xmlns:a16="http://schemas.microsoft.com/office/drawing/2014/main" id="{D1F2B279-AE03-4375-9B4D-090D54B85CC5}"/>
            </a:ext>
          </a:extLst>
        </xdr:cNvPr>
        <xdr:cNvSpPr txBox="1"/>
      </xdr:nvSpPr>
      <xdr:spPr>
        <a:xfrm>
          <a:off x="1295718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8" name="n_3mainValue【庁舎】&#10;有形固定資産減価償却率">
          <a:extLst>
            <a:ext uri="{FF2B5EF4-FFF2-40B4-BE49-F238E27FC236}">
              <a16:creationId xmlns:a16="http://schemas.microsoft.com/office/drawing/2014/main" id="{25893D4E-65E6-4F07-9464-2079495B71C5}"/>
            </a:ext>
          </a:extLst>
        </xdr:cNvPr>
        <xdr:cNvSpPr txBox="1"/>
      </xdr:nvSpPr>
      <xdr:spPr>
        <a:xfrm>
          <a:off x="12171054" y="179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113228</xdr:rowOff>
    </xdr:from>
    <xdr:ext cx="405111" cy="259045"/>
    <xdr:sp macro="" textlink="">
      <xdr:nvSpPr>
        <xdr:cNvPr id="899" name="n_4mainValue【庁舎】&#10;有形固定資産減価償却率">
          <a:extLst>
            <a:ext uri="{FF2B5EF4-FFF2-40B4-BE49-F238E27FC236}">
              <a16:creationId xmlns:a16="http://schemas.microsoft.com/office/drawing/2014/main" id="{7EDC2CC4-6914-40F2-9C22-1B5F187C6FE9}"/>
            </a:ext>
          </a:extLst>
        </xdr:cNvPr>
        <xdr:cNvSpPr txBox="1"/>
      </xdr:nvSpPr>
      <xdr:spPr>
        <a:xfrm>
          <a:off x="113544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FECAF0E-A0BE-4290-97BD-495D232C535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7574D2D9-D339-4969-8B67-38A7E268CFB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8E545F98-23B4-4801-960A-004EA096ADE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3568CB47-EB1E-4E8B-9103-132D2585545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31552C56-92A4-420A-9371-0BD60E2B9F0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5870B411-70EF-4D6E-9ED6-47F706E81C7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737FC340-43E7-4871-91F4-6D4CF3E7497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C73EFE27-5AF7-4AD1-8893-F214F5826AF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9F5C79DD-36E9-43F5-95CC-808295AD170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69B06B30-ADC3-4FAE-86AD-F0005F15FF0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34CE0C1F-D879-431C-9867-F8BABAC00A2F}"/>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69F63CB2-9883-4002-B337-F2EB239215E1}"/>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35B2CF91-DC08-4964-B357-72A21672617B}"/>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527D5A00-B837-42DA-BFD4-7C021E41BDAF}"/>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28738825-E13D-4DFC-AD2D-A771014DC938}"/>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BBBA7E77-7E66-4621-982F-9DA8411D044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D93AA012-E5A3-4627-8BDC-6919155454BC}"/>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B79ACD50-2C7D-4749-80CB-4CDB7B076F48}"/>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DA0D7DE5-6066-4ED5-914A-572FDD884DE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CABB110A-18DD-4B74-985A-36B328BEB38A}"/>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9470C39F-FD3D-416B-B627-BAA4B264F1A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8FF32F4F-8E05-4DA9-ACBD-BC64D43C3EF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E6E3F6E3-47AB-4946-B19A-98E8ECF8FCA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16F29217-C854-4693-A602-C55108CB611D}"/>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941D932F-5571-4E05-9817-1152F11C3B78}"/>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38CF4A17-5C72-4221-A38A-5EEC4F3E16A7}"/>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4BD08BBC-39C7-48A1-8F68-7178F05F2D36}"/>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9ED6CC06-1778-4739-9932-B0932C58FAF2}"/>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a:extLst>
            <a:ext uri="{FF2B5EF4-FFF2-40B4-BE49-F238E27FC236}">
              <a16:creationId xmlns:a16="http://schemas.microsoft.com/office/drawing/2014/main" id="{DB78DFEE-A2E0-465C-BF54-360D859B5649}"/>
            </a:ext>
          </a:extLst>
        </xdr:cNvPr>
        <xdr:cNvSpPr txBox="1"/>
      </xdr:nvSpPr>
      <xdr:spPr>
        <a:xfrm>
          <a:off x="19985990" y="1806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990D30CA-BF53-4530-BA39-30B018CC9995}"/>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133A1FEB-A8E1-43D9-833A-39C66CB141C1}"/>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AC192395-BEA2-474B-8E94-9A7BE28764CD}"/>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9CE138A7-0F1E-4750-8A13-E1A5E4917978}"/>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46AA6545-EA09-449C-B979-A84FE56B2DF0}"/>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674C885-BC58-4A1F-B042-614414005F7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478EA7B-19BB-4816-BBD2-5973F1661E3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9E77CD6-A4BF-49BA-B6D8-7F03E62D0CE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757F2BA-DDCD-4C86-8C90-F9037671813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BFA13BA-1866-49DC-969C-67CFBD7578A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939" name="楕円 938">
          <a:extLst>
            <a:ext uri="{FF2B5EF4-FFF2-40B4-BE49-F238E27FC236}">
              <a16:creationId xmlns:a16="http://schemas.microsoft.com/office/drawing/2014/main" id="{857AC4FC-F453-4FC1-8344-E446CEB75229}"/>
            </a:ext>
          </a:extLst>
        </xdr:cNvPr>
        <xdr:cNvSpPr/>
      </xdr:nvSpPr>
      <xdr:spPr>
        <a:xfrm>
          <a:off x="19904710" y="18071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93997</xdr:rowOff>
    </xdr:from>
    <xdr:ext cx="469744" cy="259045"/>
    <xdr:sp macro="" textlink="">
      <xdr:nvSpPr>
        <xdr:cNvPr id="940" name="【庁舎】&#10;一人当たり面積該当値テキスト">
          <a:extLst>
            <a:ext uri="{FF2B5EF4-FFF2-40B4-BE49-F238E27FC236}">
              <a16:creationId xmlns:a16="http://schemas.microsoft.com/office/drawing/2014/main" id="{90901B36-0C14-4DF2-88F1-D42D1F786799}"/>
            </a:ext>
          </a:extLst>
        </xdr:cNvPr>
        <xdr:cNvSpPr txBox="1"/>
      </xdr:nvSpPr>
      <xdr:spPr>
        <a:xfrm>
          <a:off x="1998599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941" name="楕円 940">
          <a:extLst>
            <a:ext uri="{FF2B5EF4-FFF2-40B4-BE49-F238E27FC236}">
              <a16:creationId xmlns:a16="http://schemas.microsoft.com/office/drawing/2014/main" id="{A3CCE61D-75AE-47AD-944A-A7C27B99B833}"/>
            </a:ext>
          </a:extLst>
        </xdr:cNvPr>
        <xdr:cNvSpPr/>
      </xdr:nvSpPr>
      <xdr:spPr>
        <a:xfrm>
          <a:off x="19161760" y="18071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121920</xdr:rowOff>
    </xdr:to>
    <xdr:cxnSp macro="">
      <xdr:nvCxnSpPr>
        <xdr:cNvPr id="942" name="直線コネクタ 941">
          <a:extLst>
            <a:ext uri="{FF2B5EF4-FFF2-40B4-BE49-F238E27FC236}">
              <a16:creationId xmlns:a16="http://schemas.microsoft.com/office/drawing/2014/main" id="{31F34E2A-53FA-4CFB-8D37-5F14D6D5C2F9}"/>
            </a:ext>
          </a:extLst>
        </xdr:cNvPr>
        <xdr:cNvCxnSpPr/>
      </xdr:nvCxnSpPr>
      <xdr:spPr>
        <a:xfrm>
          <a:off x="19204940" y="18126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943" name="楕円 942">
          <a:extLst>
            <a:ext uri="{FF2B5EF4-FFF2-40B4-BE49-F238E27FC236}">
              <a16:creationId xmlns:a16="http://schemas.microsoft.com/office/drawing/2014/main" id="{91976F2E-B838-4829-A2D9-3BF4515F9982}"/>
            </a:ext>
          </a:extLst>
        </xdr:cNvPr>
        <xdr:cNvSpPr/>
      </xdr:nvSpPr>
      <xdr:spPr>
        <a:xfrm>
          <a:off x="18345150" y="18071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121920</xdr:rowOff>
    </xdr:to>
    <xdr:cxnSp macro="">
      <xdr:nvCxnSpPr>
        <xdr:cNvPr id="944" name="直線コネクタ 943">
          <a:extLst>
            <a:ext uri="{FF2B5EF4-FFF2-40B4-BE49-F238E27FC236}">
              <a16:creationId xmlns:a16="http://schemas.microsoft.com/office/drawing/2014/main" id="{3A70991B-DA95-4F20-9205-D75F15F4575B}"/>
            </a:ext>
          </a:extLst>
        </xdr:cNvPr>
        <xdr:cNvCxnSpPr/>
      </xdr:nvCxnSpPr>
      <xdr:spPr>
        <a:xfrm>
          <a:off x="18399760" y="181260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45" name="楕円 944">
          <a:extLst>
            <a:ext uri="{FF2B5EF4-FFF2-40B4-BE49-F238E27FC236}">
              <a16:creationId xmlns:a16="http://schemas.microsoft.com/office/drawing/2014/main" id="{63D33423-150C-48E8-B89F-463629E07AC9}"/>
            </a:ext>
          </a:extLst>
        </xdr:cNvPr>
        <xdr:cNvSpPr/>
      </xdr:nvSpPr>
      <xdr:spPr>
        <a:xfrm>
          <a:off x="17547590" y="18077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125730</xdr:rowOff>
    </xdr:to>
    <xdr:cxnSp macro="">
      <xdr:nvCxnSpPr>
        <xdr:cNvPr id="946" name="直線コネクタ 945">
          <a:extLst>
            <a:ext uri="{FF2B5EF4-FFF2-40B4-BE49-F238E27FC236}">
              <a16:creationId xmlns:a16="http://schemas.microsoft.com/office/drawing/2014/main" id="{39CD02EF-C668-4F80-9DA2-CF68EB5A1267}"/>
            </a:ext>
          </a:extLst>
        </xdr:cNvPr>
        <xdr:cNvCxnSpPr/>
      </xdr:nvCxnSpPr>
      <xdr:spPr>
        <a:xfrm flipV="1">
          <a:off x="17602200" y="181260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47" name="楕円 946">
          <a:extLst>
            <a:ext uri="{FF2B5EF4-FFF2-40B4-BE49-F238E27FC236}">
              <a16:creationId xmlns:a16="http://schemas.microsoft.com/office/drawing/2014/main" id="{85BC7266-626C-4972-8253-B15C2A9C5ACA}"/>
            </a:ext>
          </a:extLst>
        </xdr:cNvPr>
        <xdr:cNvSpPr/>
      </xdr:nvSpPr>
      <xdr:spPr>
        <a:xfrm>
          <a:off x="16761460" y="18077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125730</xdr:rowOff>
    </xdr:to>
    <xdr:cxnSp macro="">
      <xdr:nvCxnSpPr>
        <xdr:cNvPr id="948" name="直線コネクタ 947">
          <a:extLst>
            <a:ext uri="{FF2B5EF4-FFF2-40B4-BE49-F238E27FC236}">
              <a16:creationId xmlns:a16="http://schemas.microsoft.com/office/drawing/2014/main" id="{70736414-5442-42A3-814E-E81331FBE6A0}"/>
            </a:ext>
          </a:extLst>
        </xdr:cNvPr>
        <xdr:cNvCxnSpPr/>
      </xdr:nvCxnSpPr>
      <xdr:spPr>
        <a:xfrm>
          <a:off x="16804640" y="1813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a:extLst>
            <a:ext uri="{FF2B5EF4-FFF2-40B4-BE49-F238E27FC236}">
              <a16:creationId xmlns:a16="http://schemas.microsoft.com/office/drawing/2014/main" id="{86017649-890F-4DD0-9BD8-2E5B870442DD}"/>
            </a:ext>
          </a:extLst>
        </xdr:cNvPr>
        <xdr:cNvSpPr txBox="1"/>
      </xdr:nvSpPr>
      <xdr:spPr>
        <a:xfrm>
          <a:off x="18982132" y="1818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a:extLst>
            <a:ext uri="{FF2B5EF4-FFF2-40B4-BE49-F238E27FC236}">
              <a16:creationId xmlns:a16="http://schemas.microsoft.com/office/drawing/2014/main" id="{239B78CA-21B6-4077-8422-8A8318122FB4}"/>
            </a:ext>
          </a:extLst>
        </xdr:cNvPr>
        <xdr:cNvSpPr txBox="1"/>
      </xdr:nvSpPr>
      <xdr:spPr>
        <a:xfrm>
          <a:off x="18182032" y="1822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a:extLst>
            <a:ext uri="{FF2B5EF4-FFF2-40B4-BE49-F238E27FC236}">
              <a16:creationId xmlns:a16="http://schemas.microsoft.com/office/drawing/2014/main" id="{6AF98227-FA97-47A2-A25F-C6B2B0237D67}"/>
            </a:ext>
          </a:extLst>
        </xdr:cNvPr>
        <xdr:cNvSpPr txBox="1"/>
      </xdr:nvSpPr>
      <xdr:spPr>
        <a:xfrm>
          <a:off x="17384472"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a:extLst>
            <a:ext uri="{FF2B5EF4-FFF2-40B4-BE49-F238E27FC236}">
              <a16:creationId xmlns:a16="http://schemas.microsoft.com/office/drawing/2014/main" id="{E70BCB0F-D637-419A-9C47-C9289709C495}"/>
            </a:ext>
          </a:extLst>
        </xdr:cNvPr>
        <xdr:cNvSpPr txBox="1"/>
      </xdr:nvSpPr>
      <xdr:spPr>
        <a:xfrm>
          <a:off x="1658881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953" name="n_1mainValue【庁舎】&#10;一人当たり面積">
          <a:extLst>
            <a:ext uri="{FF2B5EF4-FFF2-40B4-BE49-F238E27FC236}">
              <a16:creationId xmlns:a16="http://schemas.microsoft.com/office/drawing/2014/main" id="{64CB092A-09F7-4721-84F8-0D87A5F9109D}"/>
            </a:ext>
          </a:extLst>
        </xdr:cNvPr>
        <xdr:cNvSpPr txBox="1"/>
      </xdr:nvSpPr>
      <xdr:spPr>
        <a:xfrm>
          <a:off x="18982132"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954" name="n_2mainValue【庁舎】&#10;一人当たり面積">
          <a:extLst>
            <a:ext uri="{FF2B5EF4-FFF2-40B4-BE49-F238E27FC236}">
              <a16:creationId xmlns:a16="http://schemas.microsoft.com/office/drawing/2014/main" id="{9C82B3F6-B238-4860-8A6C-0638ED46D2D7}"/>
            </a:ext>
          </a:extLst>
        </xdr:cNvPr>
        <xdr:cNvSpPr txBox="1"/>
      </xdr:nvSpPr>
      <xdr:spPr>
        <a:xfrm>
          <a:off x="18182032"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55" name="n_3mainValue【庁舎】&#10;一人当たり面積">
          <a:extLst>
            <a:ext uri="{FF2B5EF4-FFF2-40B4-BE49-F238E27FC236}">
              <a16:creationId xmlns:a16="http://schemas.microsoft.com/office/drawing/2014/main" id="{7CC93735-841A-41CA-A933-533D9E5D2C3C}"/>
            </a:ext>
          </a:extLst>
        </xdr:cNvPr>
        <xdr:cNvSpPr txBox="1"/>
      </xdr:nvSpPr>
      <xdr:spPr>
        <a:xfrm>
          <a:off x="1738447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56" name="n_4mainValue【庁舎】&#10;一人当たり面積">
          <a:extLst>
            <a:ext uri="{FF2B5EF4-FFF2-40B4-BE49-F238E27FC236}">
              <a16:creationId xmlns:a16="http://schemas.microsoft.com/office/drawing/2014/main" id="{B1A17555-0039-4C2E-833C-82DA8EFB0C2E}"/>
            </a:ext>
          </a:extLst>
        </xdr:cNvPr>
        <xdr:cNvSpPr txBox="1"/>
      </xdr:nvSpPr>
      <xdr:spPr>
        <a:xfrm>
          <a:off x="1658881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FF566A6-039B-4BF0-ACDE-4DCC9D7756F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5BFCF870-33C0-43E6-927D-673A27674D5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8AE1D5F7-611D-40A7-B53E-E461FD23F23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類似団体内平均値と比較して有形固定資産減価償却率が低い施設は、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図書館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であり、この中でも</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が低くなっている。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年度の合併時に決定した新市建設計画に基づき、合併特例債を活用して関宿総合体育館整備事業を実施したことから数値が低くなっている。</a:t>
          </a:r>
        </a:p>
        <a:p>
          <a:r>
            <a:rPr kumimoji="1" lang="ja-JP" altLang="en-US" sz="1100">
              <a:latin typeface="ＭＳ Ｐゴシック" panose="020B0600070205080204" pitchFamily="50" charset="-128"/>
              <a:ea typeface="ＭＳ Ｐゴシック" panose="020B0600070205080204" pitchFamily="50" charset="-128"/>
            </a:rPr>
            <a:t>　一方、類似団体と比較して有形固定資産減価償却率が高い施設は、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保健センター・保健所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であり、この中でも</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保健センター・保健所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が高くなっている。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保健センター・保健所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については、市内</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箇所の保健センターが、いずれも昭和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年代に建設された施設で、平成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箇所の保健センターの耐震補強工事を実施したことから、数値は減少したものの依然として高い状況であり、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については、福祉型児童発達支援センターや総合福祉会館が昭和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年代に建設された施設であるなど、耐用年数を経過し老朽化した建物が多いことから数値が高くなっている。</a:t>
          </a:r>
        </a:p>
        <a:p>
          <a:r>
            <a:rPr kumimoji="1" lang="ja-JP" altLang="en-US" sz="11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84_&#37326;&#30000;&#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84_&#37326;&#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46.4</v>
          </cell>
          <cell r="BX51">
            <v>26.9</v>
          </cell>
          <cell r="CF51">
            <v>22.9</v>
          </cell>
          <cell r="CN51">
            <v>20</v>
          </cell>
          <cell r="CV51">
            <v>13.4</v>
          </cell>
        </row>
        <row r="53">
          <cell r="BP53">
            <v>50.8</v>
          </cell>
          <cell r="BX53">
            <v>52.3</v>
          </cell>
          <cell r="CF53">
            <v>54.3</v>
          </cell>
          <cell r="CN53">
            <v>55.6</v>
          </cell>
          <cell r="CV53">
            <v>56.8</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46.4</v>
          </cell>
          <cell r="BX73">
            <v>26.9</v>
          </cell>
          <cell r="CF73">
            <v>22.9</v>
          </cell>
          <cell r="CN73">
            <v>20</v>
          </cell>
          <cell r="CV73">
            <v>13.4</v>
          </cell>
        </row>
        <row r="75">
          <cell r="BP75">
            <v>7.5</v>
          </cell>
          <cell r="BX75">
            <v>5.9</v>
          </cell>
          <cell r="CF75">
            <v>5</v>
          </cell>
          <cell r="CN75">
            <v>4.5999999999999996</v>
          </cell>
          <cell r="CV75">
            <v>4.8</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41" t="s">
        <v>133</v>
      </c>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c r="AX1" s="541"/>
      <c r="AY1" s="541"/>
      <c r="AZ1" s="541"/>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c r="CA1" s="541"/>
      <c r="CB1" s="541"/>
      <c r="CC1" s="541"/>
      <c r="CD1" s="541"/>
      <c r="CE1" s="541"/>
      <c r="CF1" s="541"/>
      <c r="CG1" s="541"/>
      <c r="CH1" s="541"/>
      <c r="CI1" s="541"/>
      <c r="CJ1" s="541"/>
      <c r="CK1" s="541"/>
      <c r="CL1" s="541"/>
      <c r="CM1" s="541"/>
      <c r="CN1" s="541"/>
      <c r="CO1" s="541"/>
      <c r="CP1" s="541"/>
      <c r="CQ1" s="541"/>
      <c r="CR1" s="541"/>
      <c r="CS1" s="541"/>
      <c r="CT1" s="541"/>
      <c r="CU1" s="541"/>
      <c r="CV1" s="541"/>
      <c r="CW1" s="541"/>
      <c r="CX1" s="541"/>
      <c r="CY1" s="541"/>
      <c r="CZ1" s="541"/>
      <c r="DA1" s="541"/>
      <c r="DB1" s="541"/>
      <c r="DC1" s="541"/>
      <c r="DD1" s="541"/>
      <c r="DE1" s="541"/>
      <c r="DF1" s="541"/>
      <c r="DG1" s="541"/>
      <c r="DH1" s="541"/>
      <c r="DI1" s="541"/>
      <c r="DJ1" s="2"/>
      <c r="DK1" s="2"/>
      <c r="DL1" s="2"/>
      <c r="DM1" s="2"/>
      <c r="DN1" s="2"/>
      <c r="DO1" s="2"/>
    </row>
    <row r="2" spans="1:119" ht="23.4" x14ac:dyDescent="0.2">
      <c r="B2" s="3" t="s">
        <v>135</v>
      </c>
      <c r="C2" s="3"/>
      <c r="D2" s="9"/>
    </row>
    <row r="3" spans="1:119" ht="18.75" customHeight="1" x14ac:dyDescent="0.2">
      <c r="A3" s="2"/>
      <c r="B3" s="375" t="s">
        <v>136</v>
      </c>
      <c r="C3" s="376"/>
      <c r="D3" s="376"/>
      <c r="E3" s="377"/>
      <c r="F3" s="377"/>
      <c r="G3" s="377"/>
      <c r="H3" s="377"/>
      <c r="I3" s="377"/>
      <c r="J3" s="377"/>
      <c r="K3" s="377"/>
      <c r="L3" s="377" t="s">
        <v>140</v>
      </c>
      <c r="M3" s="377"/>
      <c r="N3" s="377"/>
      <c r="O3" s="377"/>
      <c r="P3" s="377"/>
      <c r="Q3" s="377"/>
      <c r="R3" s="383"/>
      <c r="S3" s="383"/>
      <c r="T3" s="383"/>
      <c r="U3" s="383"/>
      <c r="V3" s="384"/>
      <c r="W3" s="388" t="s">
        <v>142</v>
      </c>
      <c r="X3" s="389"/>
      <c r="Y3" s="389"/>
      <c r="Z3" s="389"/>
      <c r="AA3" s="389"/>
      <c r="AB3" s="376"/>
      <c r="AC3" s="383" t="s">
        <v>143</v>
      </c>
      <c r="AD3" s="389"/>
      <c r="AE3" s="389"/>
      <c r="AF3" s="389"/>
      <c r="AG3" s="389"/>
      <c r="AH3" s="389"/>
      <c r="AI3" s="389"/>
      <c r="AJ3" s="389"/>
      <c r="AK3" s="389"/>
      <c r="AL3" s="393"/>
      <c r="AM3" s="388" t="s">
        <v>144</v>
      </c>
      <c r="AN3" s="389"/>
      <c r="AO3" s="389"/>
      <c r="AP3" s="389"/>
      <c r="AQ3" s="389"/>
      <c r="AR3" s="389"/>
      <c r="AS3" s="389"/>
      <c r="AT3" s="389"/>
      <c r="AU3" s="389"/>
      <c r="AV3" s="389"/>
      <c r="AW3" s="389"/>
      <c r="AX3" s="393"/>
      <c r="AY3" s="416" t="s">
        <v>10</v>
      </c>
      <c r="AZ3" s="417"/>
      <c r="BA3" s="417"/>
      <c r="BB3" s="417"/>
      <c r="BC3" s="417"/>
      <c r="BD3" s="417"/>
      <c r="BE3" s="417"/>
      <c r="BF3" s="417"/>
      <c r="BG3" s="417"/>
      <c r="BH3" s="417"/>
      <c r="BI3" s="417"/>
      <c r="BJ3" s="417"/>
      <c r="BK3" s="417"/>
      <c r="BL3" s="417"/>
      <c r="BM3" s="542"/>
      <c r="BN3" s="388" t="s">
        <v>149</v>
      </c>
      <c r="BO3" s="389"/>
      <c r="BP3" s="389"/>
      <c r="BQ3" s="389"/>
      <c r="BR3" s="389"/>
      <c r="BS3" s="389"/>
      <c r="BT3" s="389"/>
      <c r="BU3" s="393"/>
      <c r="BV3" s="388" t="s">
        <v>5</v>
      </c>
      <c r="BW3" s="389"/>
      <c r="BX3" s="389"/>
      <c r="BY3" s="389"/>
      <c r="BZ3" s="389"/>
      <c r="CA3" s="389"/>
      <c r="CB3" s="389"/>
      <c r="CC3" s="393"/>
      <c r="CD3" s="416" t="s">
        <v>10</v>
      </c>
      <c r="CE3" s="417"/>
      <c r="CF3" s="417"/>
      <c r="CG3" s="417"/>
      <c r="CH3" s="417"/>
      <c r="CI3" s="417"/>
      <c r="CJ3" s="417"/>
      <c r="CK3" s="417"/>
      <c r="CL3" s="417"/>
      <c r="CM3" s="417"/>
      <c r="CN3" s="417"/>
      <c r="CO3" s="417"/>
      <c r="CP3" s="417"/>
      <c r="CQ3" s="417"/>
      <c r="CR3" s="417"/>
      <c r="CS3" s="542"/>
      <c r="CT3" s="388" t="s">
        <v>150</v>
      </c>
      <c r="CU3" s="389"/>
      <c r="CV3" s="389"/>
      <c r="CW3" s="389"/>
      <c r="CX3" s="389"/>
      <c r="CY3" s="389"/>
      <c r="CZ3" s="389"/>
      <c r="DA3" s="393"/>
      <c r="DB3" s="388" t="s">
        <v>152</v>
      </c>
      <c r="DC3" s="389"/>
      <c r="DD3" s="389"/>
      <c r="DE3" s="389"/>
      <c r="DF3" s="389"/>
      <c r="DG3" s="389"/>
      <c r="DH3" s="389"/>
      <c r="DI3" s="393"/>
    </row>
    <row r="4" spans="1:119" ht="18.75" customHeight="1" x14ac:dyDescent="0.2">
      <c r="A4" s="2"/>
      <c r="B4" s="378"/>
      <c r="C4" s="379"/>
      <c r="D4" s="379"/>
      <c r="E4" s="380"/>
      <c r="F4" s="380"/>
      <c r="G4" s="380"/>
      <c r="H4" s="380"/>
      <c r="I4" s="380"/>
      <c r="J4" s="380"/>
      <c r="K4" s="380"/>
      <c r="L4" s="380"/>
      <c r="M4" s="380"/>
      <c r="N4" s="380"/>
      <c r="O4" s="380"/>
      <c r="P4" s="380"/>
      <c r="Q4" s="380"/>
      <c r="R4" s="385"/>
      <c r="S4" s="385"/>
      <c r="T4" s="385"/>
      <c r="U4" s="385"/>
      <c r="V4" s="386"/>
      <c r="W4" s="390"/>
      <c r="X4" s="391"/>
      <c r="Y4" s="391"/>
      <c r="Z4" s="391"/>
      <c r="AA4" s="391"/>
      <c r="AB4" s="379"/>
      <c r="AC4" s="385"/>
      <c r="AD4" s="391"/>
      <c r="AE4" s="391"/>
      <c r="AF4" s="391"/>
      <c r="AG4" s="391"/>
      <c r="AH4" s="391"/>
      <c r="AI4" s="391"/>
      <c r="AJ4" s="391"/>
      <c r="AK4" s="391"/>
      <c r="AL4" s="394"/>
      <c r="AM4" s="392"/>
      <c r="AN4" s="339"/>
      <c r="AO4" s="339"/>
      <c r="AP4" s="339"/>
      <c r="AQ4" s="339"/>
      <c r="AR4" s="339"/>
      <c r="AS4" s="339"/>
      <c r="AT4" s="339"/>
      <c r="AU4" s="339"/>
      <c r="AV4" s="339"/>
      <c r="AW4" s="339"/>
      <c r="AX4" s="395"/>
      <c r="AY4" s="371" t="s">
        <v>153</v>
      </c>
      <c r="AZ4" s="372"/>
      <c r="BA4" s="372"/>
      <c r="BB4" s="372"/>
      <c r="BC4" s="372"/>
      <c r="BD4" s="372"/>
      <c r="BE4" s="372"/>
      <c r="BF4" s="372"/>
      <c r="BG4" s="372"/>
      <c r="BH4" s="372"/>
      <c r="BI4" s="372"/>
      <c r="BJ4" s="372"/>
      <c r="BK4" s="372"/>
      <c r="BL4" s="372"/>
      <c r="BM4" s="373"/>
      <c r="BN4" s="332">
        <v>64128997</v>
      </c>
      <c r="BO4" s="333"/>
      <c r="BP4" s="333"/>
      <c r="BQ4" s="333"/>
      <c r="BR4" s="333"/>
      <c r="BS4" s="333"/>
      <c r="BT4" s="333"/>
      <c r="BU4" s="334"/>
      <c r="BV4" s="332">
        <v>72824764</v>
      </c>
      <c r="BW4" s="333"/>
      <c r="BX4" s="333"/>
      <c r="BY4" s="333"/>
      <c r="BZ4" s="333"/>
      <c r="CA4" s="333"/>
      <c r="CB4" s="333"/>
      <c r="CC4" s="334"/>
      <c r="CD4" s="509" t="s">
        <v>155</v>
      </c>
      <c r="CE4" s="510"/>
      <c r="CF4" s="510"/>
      <c r="CG4" s="510"/>
      <c r="CH4" s="510"/>
      <c r="CI4" s="510"/>
      <c r="CJ4" s="510"/>
      <c r="CK4" s="510"/>
      <c r="CL4" s="510"/>
      <c r="CM4" s="510"/>
      <c r="CN4" s="510"/>
      <c r="CO4" s="510"/>
      <c r="CP4" s="510"/>
      <c r="CQ4" s="510"/>
      <c r="CR4" s="510"/>
      <c r="CS4" s="511"/>
      <c r="CT4" s="543">
        <v>6.7</v>
      </c>
      <c r="CU4" s="544"/>
      <c r="CV4" s="544"/>
      <c r="CW4" s="544"/>
      <c r="CX4" s="544"/>
      <c r="CY4" s="544"/>
      <c r="CZ4" s="544"/>
      <c r="DA4" s="545"/>
      <c r="DB4" s="543">
        <v>4.5999999999999996</v>
      </c>
      <c r="DC4" s="544"/>
      <c r="DD4" s="544"/>
      <c r="DE4" s="544"/>
      <c r="DF4" s="544"/>
      <c r="DG4" s="544"/>
      <c r="DH4" s="544"/>
      <c r="DI4" s="545"/>
    </row>
    <row r="5" spans="1:119" ht="18.75" customHeight="1" x14ac:dyDescent="0.2">
      <c r="A5" s="2"/>
      <c r="B5" s="381"/>
      <c r="C5" s="340"/>
      <c r="D5" s="340"/>
      <c r="E5" s="382"/>
      <c r="F5" s="382"/>
      <c r="G5" s="382"/>
      <c r="H5" s="382"/>
      <c r="I5" s="382"/>
      <c r="J5" s="382"/>
      <c r="K5" s="382"/>
      <c r="L5" s="382"/>
      <c r="M5" s="382"/>
      <c r="N5" s="382"/>
      <c r="O5" s="382"/>
      <c r="P5" s="382"/>
      <c r="Q5" s="382"/>
      <c r="R5" s="338"/>
      <c r="S5" s="338"/>
      <c r="T5" s="338"/>
      <c r="U5" s="338"/>
      <c r="V5" s="387"/>
      <c r="W5" s="392"/>
      <c r="X5" s="339"/>
      <c r="Y5" s="339"/>
      <c r="Z5" s="339"/>
      <c r="AA5" s="339"/>
      <c r="AB5" s="340"/>
      <c r="AC5" s="338"/>
      <c r="AD5" s="339"/>
      <c r="AE5" s="339"/>
      <c r="AF5" s="339"/>
      <c r="AG5" s="339"/>
      <c r="AH5" s="339"/>
      <c r="AI5" s="339"/>
      <c r="AJ5" s="339"/>
      <c r="AK5" s="339"/>
      <c r="AL5" s="395"/>
      <c r="AM5" s="480" t="s">
        <v>156</v>
      </c>
      <c r="AN5" s="365"/>
      <c r="AO5" s="365"/>
      <c r="AP5" s="365"/>
      <c r="AQ5" s="365"/>
      <c r="AR5" s="365"/>
      <c r="AS5" s="365"/>
      <c r="AT5" s="366"/>
      <c r="AU5" s="481" t="s">
        <v>73</v>
      </c>
      <c r="AV5" s="482"/>
      <c r="AW5" s="482"/>
      <c r="AX5" s="482"/>
      <c r="AY5" s="454" t="s">
        <v>145</v>
      </c>
      <c r="AZ5" s="455"/>
      <c r="BA5" s="455"/>
      <c r="BB5" s="455"/>
      <c r="BC5" s="455"/>
      <c r="BD5" s="455"/>
      <c r="BE5" s="455"/>
      <c r="BF5" s="455"/>
      <c r="BG5" s="455"/>
      <c r="BH5" s="455"/>
      <c r="BI5" s="455"/>
      <c r="BJ5" s="455"/>
      <c r="BK5" s="455"/>
      <c r="BL5" s="455"/>
      <c r="BM5" s="456"/>
      <c r="BN5" s="326">
        <v>61109674</v>
      </c>
      <c r="BO5" s="327"/>
      <c r="BP5" s="327"/>
      <c r="BQ5" s="327"/>
      <c r="BR5" s="327"/>
      <c r="BS5" s="327"/>
      <c r="BT5" s="327"/>
      <c r="BU5" s="328"/>
      <c r="BV5" s="326">
        <v>70496309</v>
      </c>
      <c r="BW5" s="327"/>
      <c r="BX5" s="327"/>
      <c r="BY5" s="327"/>
      <c r="BZ5" s="327"/>
      <c r="CA5" s="327"/>
      <c r="CB5" s="327"/>
      <c r="CC5" s="328"/>
      <c r="CD5" s="462" t="s">
        <v>158</v>
      </c>
      <c r="CE5" s="432"/>
      <c r="CF5" s="432"/>
      <c r="CG5" s="432"/>
      <c r="CH5" s="432"/>
      <c r="CI5" s="432"/>
      <c r="CJ5" s="432"/>
      <c r="CK5" s="432"/>
      <c r="CL5" s="432"/>
      <c r="CM5" s="432"/>
      <c r="CN5" s="432"/>
      <c r="CO5" s="432"/>
      <c r="CP5" s="432"/>
      <c r="CQ5" s="432"/>
      <c r="CR5" s="432"/>
      <c r="CS5" s="463"/>
      <c r="CT5" s="314">
        <v>88.9</v>
      </c>
      <c r="CU5" s="315"/>
      <c r="CV5" s="315"/>
      <c r="CW5" s="315"/>
      <c r="CX5" s="315"/>
      <c r="CY5" s="315"/>
      <c r="CZ5" s="315"/>
      <c r="DA5" s="316"/>
      <c r="DB5" s="314">
        <v>93.2</v>
      </c>
      <c r="DC5" s="315"/>
      <c r="DD5" s="315"/>
      <c r="DE5" s="315"/>
      <c r="DF5" s="315"/>
      <c r="DG5" s="315"/>
      <c r="DH5" s="315"/>
      <c r="DI5" s="316"/>
    </row>
    <row r="6" spans="1:119" ht="18.75" customHeight="1" x14ac:dyDescent="0.2">
      <c r="A6" s="2"/>
      <c r="B6" s="396" t="s">
        <v>159</v>
      </c>
      <c r="C6" s="337"/>
      <c r="D6" s="337"/>
      <c r="E6" s="397"/>
      <c r="F6" s="397"/>
      <c r="G6" s="397"/>
      <c r="H6" s="397"/>
      <c r="I6" s="397"/>
      <c r="J6" s="397"/>
      <c r="K6" s="397"/>
      <c r="L6" s="397" t="s">
        <v>162</v>
      </c>
      <c r="M6" s="397"/>
      <c r="N6" s="397"/>
      <c r="O6" s="397"/>
      <c r="P6" s="397"/>
      <c r="Q6" s="397"/>
      <c r="R6" s="335"/>
      <c r="S6" s="335"/>
      <c r="T6" s="335"/>
      <c r="U6" s="335"/>
      <c r="V6" s="401"/>
      <c r="W6" s="404" t="s">
        <v>163</v>
      </c>
      <c r="X6" s="336"/>
      <c r="Y6" s="336"/>
      <c r="Z6" s="336"/>
      <c r="AA6" s="336"/>
      <c r="AB6" s="337"/>
      <c r="AC6" s="407" t="s">
        <v>164</v>
      </c>
      <c r="AD6" s="408"/>
      <c r="AE6" s="408"/>
      <c r="AF6" s="408"/>
      <c r="AG6" s="408"/>
      <c r="AH6" s="408"/>
      <c r="AI6" s="408"/>
      <c r="AJ6" s="408"/>
      <c r="AK6" s="408"/>
      <c r="AL6" s="409"/>
      <c r="AM6" s="480" t="s">
        <v>77</v>
      </c>
      <c r="AN6" s="365"/>
      <c r="AO6" s="365"/>
      <c r="AP6" s="365"/>
      <c r="AQ6" s="365"/>
      <c r="AR6" s="365"/>
      <c r="AS6" s="365"/>
      <c r="AT6" s="366"/>
      <c r="AU6" s="481" t="s">
        <v>73</v>
      </c>
      <c r="AV6" s="482"/>
      <c r="AW6" s="482"/>
      <c r="AX6" s="482"/>
      <c r="AY6" s="454" t="s">
        <v>167</v>
      </c>
      <c r="AZ6" s="455"/>
      <c r="BA6" s="455"/>
      <c r="BB6" s="455"/>
      <c r="BC6" s="455"/>
      <c r="BD6" s="455"/>
      <c r="BE6" s="455"/>
      <c r="BF6" s="455"/>
      <c r="BG6" s="455"/>
      <c r="BH6" s="455"/>
      <c r="BI6" s="455"/>
      <c r="BJ6" s="455"/>
      <c r="BK6" s="455"/>
      <c r="BL6" s="455"/>
      <c r="BM6" s="456"/>
      <c r="BN6" s="326">
        <v>3019323</v>
      </c>
      <c r="BO6" s="327"/>
      <c r="BP6" s="327"/>
      <c r="BQ6" s="327"/>
      <c r="BR6" s="327"/>
      <c r="BS6" s="327"/>
      <c r="BT6" s="327"/>
      <c r="BU6" s="328"/>
      <c r="BV6" s="326">
        <v>2328455</v>
      </c>
      <c r="BW6" s="327"/>
      <c r="BX6" s="327"/>
      <c r="BY6" s="327"/>
      <c r="BZ6" s="327"/>
      <c r="CA6" s="327"/>
      <c r="CB6" s="327"/>
      <c r="CC6" s="328"/>
      <c r="CD6" s="462" t="s">
        <v>168</v>
      </c>
      <c r="CE6" s="432"/>
      <c r="CF6" s="432"/>
      <c r="CG6" s="432"/>
      <c r="CH6" s="432"/>
      <c r="CI6" s="432"/>
      <c r="CJ6" s="432"/>
      <c r="CK6" s="432"/>
      <c r="CL6" s="432"/>
      <c r="CM6" s="432"/>
      <c r="CN6" s="432"/>
      <c r="CO6" s="432"/>
      <c r="CP6" s="432"/>
      <c r="CQ6" s="432"/>
      <c r="CR6" s="432"/>
      <c r="CS6" s="463"/>
      <c r="CT6" s="538">
        <v>94.8</v>
      </c>
      <c r="CU6" s="539"/>
      <c r="CV6" s="539"/>
      <c r="CW6" s="539"/>
      <c r="CX6" s="539"/>
      <c r="CY6" s="539"/>
      <c r="CZ6" s="539"/>
      <c r="DA6" s="540"/>
      <c r="DB6" s="538">
        <v>99.1</v>
      </c>
      <c r="DC6" s="539"/>
      <c r="DD6" s="539"/>
      <c r="DE6" s="539"/>
      <c r="DF6" s="539"/>
      <c r="DG6" s="539"/>
      <c r="DH6" s="539"/>
      <c r="DI6" s="540"/>
    </row>
    <row r="7" spans="1:119" ht="18.75" customHeight="1" x14ac:dyDescent="0.2">
      <c r="A7" s="2"/>
      <c r="B7" s="378"/>
      <c r="C7" s="379"/>
      <c r="D7" s="379"/>
      <c r="E7" s="380"/>
      <c r="F7" s="380"/>
      <c r="G7" s="380"/>
      <c r="H7" s="380"/>
      <c r="I7" s="380"/>
      <c r="J7" s="380"/>
      <c r="K7" s="380"/>
      <c r="L7" s="380"/>
      <c r="M7" s="380"/>
      <c r="N7" s="380"/>
      <c r="O7" s="380"/>
      <c r="P7" s="380"/>
      <c r="Q7" s="380"/>
      <c r="R7" s="385"/>
      <c r="S7" s="385"/>
      <c r="T7" s="385"/>
      <c r="U7" s="385"/>
      <c r="V7" s="386"/>
      <c r="W7" s="390"/>
      <c r="X7" s="391"/>
      <c r="Y7" s="391"/>
      <c r="Z7" s="391"/>
      <c r="AA7" s="391"/>
      <c r="AB7" s="379"/>
      <c r="AC7" s="410"/>
      <c r="AD7" s="411"/>
      <c r="AE7" s="411"/>
      <c r="AF7" s="411"/>
      <c r="AG7" s="411"/>
      <c r="AH7" s="411"/>
      <c r="AI7" s="411"/>
      <c r="AJ7" s="411"/>
      <c r="AK7" s="411"/>
      <c r="AL7" s="412"/>
      <c r="AM7" s="480" t="s">
        <v>169</v>
      </c>
      <c r="AN7" s="365"/>
      <c r="AO7" s="365"/>
      <c r="AP7" s="365"/>
      <c r="AQ7" s="365"/>
      <c r="AR7" s="365"/>
      <c r="AS7" s="365"/>
      <c r="AT7" s="366"/>
      <c r="AU7" s="481" t="s">
        <v>171</v>
      </c>
      <c r="AV7" s="482"/>
      <c r="AW7" s="482"/>
      <c r="AX7" s="482"/>
      <c r="AY7" s="454" t="s">
        <v>172</v>
      </c>
      <c r="AZ7" s="455"/>
      <c r="BA7" s="455"/>
      <c r="BB7" s="455"/>
      <c r="BC7" s="455"/>
      <c r="BD7" s="455"/>
      <c r="BE7" s="455"/>
      <c r="BF7" s="455"/>
      <c r="BG7" s="455"/>
      <c r="BH7" s="455"/>
      <c r="BI7" s="455"/>
      <c r="BJ7" s="455"/>
      <c r="BK7" s="455"/>
      <c r="BL7" s="455"/>
      <c r="BM7" s="456"/>
      <c r="BN7" s="326">
        <v>809475</v>
      </c>
      <c r="BO7" s="327"/>
      <c r="BP7" s="327"/>
      <c r="BQ7" s="327"/>
      <c r="BR7" s="327"/>
      <c r="BS7" s="327"/>
      <c r="BT7" s="327"/>
      <c r="BU7" s="328"/>
      <c r="BV7" s="326">
        <v>891636</v>
      </c>
      <c r="BW7" s="327"/>
      <c r="BX7" s="327"/>
      <c r="BY7" s="327"/>
      <c r="BZ7" s="327"/>
      <c r="CA7" s="327"/>
      <c r="CB7" s="327"/>
      <c r="CC7" s="328"/>
      <c r="CD7" s="462" t="s">
        <v>173</v>
      </c>
      <c r="CE7" s="432"/>
      <c r="CF7" s="432"/>
      <c r="CG7" s="432"/>
      <c r="CH7" s="432"/>
      <c r="CI7" s="432"/>
      <c r="CJ7" s="432"/>
      <c r="CK7" s="432"/>
      <c r="CL7" s="432"/>
      <c r="CM7" s="432"/>
      <c r="CN7" s="432"/>
      <c r="CO7" s="432"/>
      <c r="CP7" s="432"/>
      <c r="CQ7" s="432"/>
      <c r="CR7" s="432"/>
      <c r="CS7" s="463"/>
      <c r="CT7" s="326">
        <v>32928690</v>
      </c>
      <c r="CU7" s="327"/>
      <c r="CV7" s="327"/>
      <c r="CW7" s="327"/>
      <c r="CX7" s="327"/>
      <c r="CY7" s="327"/>
      <c r="CZ7" s="327"/>
      <c r="DA7" s="328"/>
      <c r="DB7" s="326">
        <v>31210506</v>
      </c>
      <c r="DC7" s="327"/>
      <c r="DD7" s="327"/>
      <c r="DE7" s="327"/>
      <c r="DF7" s="327"/>
      <c r="DG7" s="327"/>
      <c r="DH7" s="327"/>
      <c r="DI7" s="328"/>
    </row>
    <row r="8" spans="1:119" ht="18.75" customHeight="1" x14ac:dyDescent="0.2">
      <c r="A8" s="2"/>
      <c r="B8" s="398"/>
      <c r="C8" s="399"/>
      <c r="D8" s="399"/>
      <c r="E8" s="400"/>
      <c r="F8" s="400"/>
      <c r="G8" s="400"/>
      <c r="H8" s="400"/>
      <c r="I8" s="400"/>
      <c r="J8" s="400"/>
      <c r="K8" s="400"/>
      <c r="L8" s="400"/>
      <c r="M8" s="400"/>
      <c r="N8" s="400"/>
      <c r="O8" s="400"/>
      <c r="P8" s="400"/>
      <c r="Q8" s="400"/>
      <c r="R8" s="402"/>
      <c r="S8" s="402"/>
      <c r="T8" s="402"/>
      <c r="U8" s="402"/>
      <c r="V8" s="403"/>
      <c r="W8" s="405"/>
      <c r="X8" s="406"/>
      <c r="Y8" s="406"/>
      <c r="Z8" s="406"/>
      <c r="AA8" s="406"/>
      <c r="AB8" s="399"/>
      <c r="AC8" s="413"/>
      <c r="AD8" s="414"/>
      <c r="AE8" s="414"/>
      <c r="AF8" s="414"/>
      <c r="AG8" s="414"/>
      <c r="AH8" s="414"/>
      <c r="AI8" s="414"/>
      <c r="AJ8" s="414"/>
      <c r="AK8" s="414"/>
      <c r="AL8" s="415"/>
      <c r="AM8" s="480" t="s">
        <v>174</v>
      </c>
      <c r="AN8" s="365"/>
      <c r="AO8" s="365"/>
      <c r="AP8" s="365"/>
      <c r="AQ8" s="365"/>
      <c r="AR8" s="365"/>
      <c r="AS8" s="365"/>
      <c r="AT8" s="366"/>
      <c r="AU8" s="481" t="s">
        <v>73</v>
      </c>
      <c r="AV8" s="482"/>
      <c r="AW8" s="482"/>
      <c r="AX8" s="482"/>
      <c r="AY8" s="454" t="s">
        <v>177</v>
      </c>
      <c r="AZ8" s="455"/>
      <c r="BA8" s="455"/>
      <c r="BB8" s="455"/>
      <c r="BC8" s="455"/>
      <c r="BD8" s="455"/>
      <c r="BE8" s="455"/>
      <c r="BF8" s="455"/>
      <c r="BG8" s="455"/>
      <c r="BH8" s="455"/>
      <c r="BI8" s="455"/>
      <c r="BJ8" s="455"/>
      <c r="BK8" s="455"/>
      <c r="BL8" s="455"/>
      <c r="BM8" s="456"/>
      <c r="BN8" s="326">
        <v>2209848</v>
      </c>
      <c r="BO8" s="327"/>
      <c r="BP8" s="327"/>
      <c r="BQ8" s="327"/>
      <c r="BR8" s="327"/>
      <c r="BS8" s="327"/>
      <c r="BT8" s="327"/>
      <c r="BU8" s="328"/>
      <c r="BV8" s="326">
        <v>1436819</v>
      </c>
      <c r="BW8" s="327"/>
      <c r="BX8" s="327"/>
      <c r="BY8" s="327"/>
      <c r="BZ8" s="327"/>
      <c r="CA8" s="327"/>
      <c r="CB8" s="327"/>
      <c r="CC8" s="328"/>
      <c r="CD8" s="462" t="s">
        <v>178</v>
      </c>
      <c r="CE8" s="432"/>
      <c r="CF8" s="432"/>
      <c r="CG8" s="432"/>
      <c r="CH8" s="432"/>
      <c r="CI8" s="432"/>
      <c r="CJ8" s="432"/>
      <c r="CK8" s="432"/>
      <c r="CL8" s="432"/>
      <c r="CM8" s="432"/>
      <c r="CN8" s="432"/>
      <c r="CO8" s="432"/>
      <c r="CP8" s="432"/>
      <c r="CQ8" s="432"/>
      <c r="CR8" s="432"/>
      <c r="CS8" s="463"/>
      <c r="CT8" s="514">
        <v>0.84</v>
      </c>
      <c r="CU8" s="515"/>
      <c r="CV8" s="515"/>
      <c r="CW8" s="515"/>
      <c r="CX8" s="515"/>
      <c r="CY8" s="515"/>
      <c r="CZ8" s="515"/>
      <c r="DA8" s="516"/>
      <c r="DB8" s="514">
        <v>0.86</v>
      </c>
      <c r="DC8" s="515"/>
      <c r="DD8" s="515"/>
      <c r="DE8" s="515"/>
      <c r="DF8" s="515"/>
      <c r="DG8" s="515"/>
      <c r="DH8" s="515"/>
      <c r="DI8" s="516"/>
    </row>
    <row r="9" spans="1:119" ht="18.75" customHeight="1" x14ac:dyDescent="0.2">
      <c r="A9" s="2"/>
      <c r="B9" s="416" t="s">
        <v>20</v>
      </c>
      <c r="C9" s="417"/>
      <c r="D9" s="417"/>
      <c r="E9" s="417"/>
      <c r="F9" s="417"/>
      <c r="G9" s="417"/>
      <c r="H9" s="417"/>
      <c r="I9" s="417"/>
      <c r="J9" s="417"/>
      <c r="K9" s="418"/>
      <c r="L9" s="532" t="s">
        <v>15</v>
      </c>
      <c r="M9" s="533"/>
      <c r="N9" s="533"/>
      <c r="O9" s="533"/>
      <c r="P9" s="533"/>
      <c r="Q9" s="534"/>
      <c r="R9" s="535">
        <v>152638</v>
      </c>
      <c r="S9" s="536"/>
      <c r="T9" s="536"/>
      <c r="U9" s="536"/>
      <c r="V9" s="537"/>
      <c r="W9" s="388" t="s">
        <v>180</v>
      </c>
      <c r="X9" s="389"/>
      <c r="Y9" s="389"/>
      <c r="Z9" s="389"/>
      <c r="AA9" s="389"/>
      <c r="AB9" s="389"/>
      <c r="AC9" s="389"/>
      <c r="AD9" s="389"/>
      <c r="AE9" s="389"/>
      <c r="AF9" s="389"/>
      <c r="AG9" s="389"/>
      <c r="AH9" s="389"/>
      <c r="AI9" s="389"/>
      <c r="AJ9" s="389"/>
      <c r="AK9" s="389"/>
      <c r="AL9" s="393"/>
      <c r="AM9" s="480" t="s">
        <v>181</v>
      </c>
      <c r="AN9" s="365"/>
      <c r="AO9" s="365"/>
      <c r="AP9" s="365"/>
      <c r="AQ9" s="365"/>
      <c r="AR9" s="365"/>
      <c r="AS9" s="365"/>
      <c r="AT9" s="366"/>
      <c r="AU9" s="481" t="s">
        <v>73</v>
      </c>
      <c r="AV9" s="482"/>
      <c r="AW9" s="482"/>
      <c r="AX9" s="482"/>
      <c r="AY9" s="454" t="s">
        <v>74</v>
      </c>
      <c r="AZ9" s="455"/>
      <c r="BA9" s="455"/>
      <c r="BB9" s="455"/>
      <c r="BC9" s="455"/>
      <c r="BD9" s="455"/>
      <c r="BE9" s="455"/>
      <c r="BF9" s="455"/>
      <c r="BG9" s="455"/>
      <c r="BH9" s="455"/>
      <c r="BI9" s="455"/>
      <c r="BJ9" s="455"/>
      <c r="BK9" s="455"/>
      <c r="BL9" s="455"/>
      <c r="BM9" s="456"/>
      <c r="BN9" s="326">
        <v>773029</v>
      </c>
      <c r="BO9" s="327"/>
      <c r="BP9" s="327"/>
      <c r="BQ9" s="327"/>
      <c r="BR9" s="327"/>
      <c r="BS9" s="327"/>
      <c r="BT9" s="327"/>
      <c r="BU9" s="328"/>
      <c r="BV9" s="326">
        <v>217166</v>
      </c>
      <c r="BW9" s="327"/>
      <c r="BX9" s="327"/>
      <c r="BY9" s="327"/>
      <c r="BZ9" s="327"/>
      <c r="CA9" s="327"/>
      <c r="CB9" s="327"/>
      <c r="CC9" s="328"/>
      <c r="CD9" s="462" t="s">
        <v>71</v>
      </c>
      <c r="CE9" s="432"/>
      <c r="CF9" s="432"/>
      <c r="CG9" s="432"/>
      <c r="CH9" s="432"/>
      <c r="CI9" s="432"/>
      <c r="CJ9" s="432"/>
      <c r="CK9" s="432"/>
      <c r="CL9" s="432"/>
      <c r="CM9" s="432"/>
      <c r="CN9" s="432"/>
      <c r="CO9" s="432"/>
      <c r="CP9" s="432"/>
      <c r="CQ9" s="432"/>
      <c r="CR9" s="432"/>
      <c r="CS9" s="463"/>
      <c r="CT9" s="314">
        <v>12.7</v>
      </c>
      <c r="CU9" s="315"/>
      <c r="CV9" s="315"/>
      <c r="CW9" s="315"/>
      <c r="CX9" s="315"/>
      <c r="CY9" s="315"/>
      <c r="CZ9" s="315"/>
      <c r="DA9" s="316"/>
      <c r="DB9" s="314">
        <v>13.2</v>
      </c>
      <c r="DC9" s="315"/>
      <c r="DD9" s="315"/>
      <c r="DE9" s="315"/>
      <c r="DF9" s="315"/>
      <c r="DG9" s="315"/>
      <c r="DH9" s="315"/>
      <c r="DI9" s="316"/>
    </row>
    <row r="10" spans="1:119" ht="18.75" customHeight="1" x14ac:dyDescent="0.2">
      <c r="A10" s="2"/>
      <c r="B10" s="416"/>
      <c r="C10" s="417"/>
      <c r="D10" s="417"/>
      <c r="E10" s="417"/>
      <c r="F10" s="417"/>
      <c r="G10" s="417"/>
      <c r="H10" s="417"/>
      <c r="I10" s="417"/>
      <c r="J10" s="417"/>
      <c r="K10" s="418"/>
      <c r="L10" s="364" t="s">
        <v>184</v>
      </c>
      <c r="M10" s="365"/>
      <c r="N10" s="365"/>
      <c r="O10" s="365"/>
      <c r="P10" s="365"/>
      <c r="Q10" s="366"/>
      <c r="R10" s="367">
        <v>153583</v>
      </c>
      <c r="S10" s="368"/>
      <c r="T10" s="368"/>
      <c r="U10" s="368"/>
      <c r="V10" s="370"/>
      <c r="W10" s="390"/>
      <c r="X10" s="391"/>
      <c r="Y10" s="391"/>
      <c r="Z10" s="391"/>
      <c r="AA10" s="391"/>
      <c r="AB10" s="391"/>
      <c r="AC10" s="391"/>
      <c r="AD10" s="391"/>
      <c r="AE10" s="391"/>
      <c r="AF10" s="391"/>
      <c r="AG10" s="391"/>
      <c r="AH10" s="391"/>
      <c r="AI10" s="391"/>
      <c r="AJ10" s="391"/>
      <c r="AK10" s="391"/>
      <c r="AL10" s="394"/>
      <c r="AM10" s="480" t="s">
        <v>185</v>
      </c>
      <c r="AN10" s="365"/>
      <c r="AO10" s="365"/>
      <c r="AP10" s="365"/>
      <c r="AQ10" s="365"/>
      <c r="AR10" s="365"/>
      <c r="AS10" s="365"/>
      <c r="AT10" s="366"/>
      <c r="AU10" s="481" t="s">
        <v>73</v>
      </c>
      <c r="AV10" s="482"/>
      <c r="AW10" s="482"/>
      <c r="AX10" s="482"/>
      <c r="AY10" s="454" t="s">
        <v>187</v>
      </c>
      <c r="AZ10" s="455"/>
      <c r="BA10" s="455"/>
      <c r="BB10" s="455"/>
      <c r="BC10" s="455"/>
      <c r="BD10" s="455"/>
      <c r="BE10" s="455"/>
      <c r="BF10" s="455"/>
      <c r="BG10" s="455"/>
      <c r="BH10" s="455"/>
      <c r="BI10" s="455"/>
      <c r="BJ10" s="455"/>
      <c r="BK10" s="455"/>
      <c r="BL10" s="455"/>
      <c r="BM10" s="456"/>
      <c r="BN10" s="326">
        <v>2275117</v>
      </c>
      <c r="BO10" s="327"/>
      <c r="BP10" s="327"/>
      <c r="BQ10" s="327"/>
      <c r="BR10" s="327"/>
      <c r="BS10" s="327"/>
      <c r="BT10" s="327"/>
      <c r="BU10" s="328"/>
      <c r="BV10" s="326">
        <v>1832648</v>
      </c>
      <c r="BW10" s="327"/>
      <c r="BX10" s="327"/>
      <c r="BY10" s="327"/>
      <c r="BZ10" s="327"/>
      <c r="CA10" s="327"/>
      <c r="CB10" s="327"/>
      <c r="CC10" s="328"/>
      <c r="CD10" s="21" t="s">
        <v>188</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416"/>
      <c r="C11" s="417"/>
      <c r="D11" s="417"/>
      <c r="E11" s="417"/>
      <c r="F11" s="417"/>
      <c r="G11" s="417"/>
      <c r="H11" s="417"/>
      <c r="I11" s="417"/>
      <c r="J11" s="417"/>
      <c r="K11" s="418"/>
      <c r="L11" s="433" t="s">
        <v>191</v>
      </c>
      <c r="M11" s="434"/>
      <c r="N11" s="434"/>
      <c r="O11" s="434"/>
      <c r="P11" s="434"/>
      <c r="Q11" s="435"/>
      <c r="R11" s="529" t="s">
        <v>192</v>
      </c>
      <c r="S11" s="530"/>
      <c r="T11" s="530"/>
      <c r="U11" s="530"/>
      <c r="V11" s="531"/>
      <c r="W11" s="390"/>
      <c r="X11" s="391"/>
      <c r="Y11" s="391"/>
      <c r="Z11" s="391"/>
      <c r="AA11" s="391"/>
      <c r="AB11" s="391"/>
      <c r="AC11" s="391"/>
      <c r="AD11" s="391"/>
      <c r="AE11" s="391"/>
      <c r="AF11" s="391"/>
      <c r="AG11" s="391"/>
      <c r="AH11" s="391"/>
      <c r="AI11" s="391"/>
      <c r="AJ11" s="391"/>
      <c r="AK11" s="391"/>
      <c r="AL11" s="394"/>
      <c r="AM11" s="480" t="s">
        <v>195</v>
      </c>
      <c r="AN11" s="365"/>
      <c r="AO11" s="365"/>
      <c r="AP11" s="365"/>
      <c r="AQ11" s="365"/>
      <c r="AR11" s="365"/>
      <c r="AS11" s="365"/>
      <c r="AT11" s="366"/>
      <c r="AU11" s="481" t="s">
        <v>73</v>
      </c>
      <c r="AV11" s="482"/>
      <c r="AW11" s="482"/>
      <c r="AX11" s="482"/>
      <c r="AY11" s="454" t="s">
        <v>196</v>
      </c>
      <c r="AZ11" s="455"/>
      <c r="BA11" s="455"/>
      <c r="BB11" s="455"/>
      <c r="BC11" s="455"/>
      <c r="BD11" s="455"/>
      <c r="BE11" s="455"/>
      <c r="BF11" s="455"/>
      <c r="BG11" s="455"/>
      <c r="BH11" s="455"/>
      <c r="BI11" s="455"/>
      <c r="BJ11" s="455"/>
      <c r="BK11" s="455"/>
      <c r="BL11" s="455"/>
      <c r="BM11" s="456"/>
      <c r="BN11" s="326">
        <v>0</v>
      </c>
      <c r="BO11" s="327"/>
      <c r="BP11" s="327"/>
      <c r="BQ11" s="327"/>
      <c r="BR11" s="327"/>
      <c r="BS11" s="327"/>
      <c r="BT11" s="327"/>
      <c r="BU11" s="328"/>
      <c r="BV11" s="326">
        <v>0</v>
      </c>
      <c r="BW11" s="327"/>
      <c r="BX11" s="327"/>
      <c r="BY11" s="327"/>
      <c r="BZ11" s="327"/>
      <c r="CA11" s="327"/>
      <c r="CB11" s="327"/>
      <c r="CC11" s="328"/>
      <c r="CD11" s="462" t="s">
        <v>199</v>
      </c>
      <c r="CE11" s="432"/>
      <c r="CF11" s="432"/>
      <c r="CG11" s="432"/>
      <c r="CH11" s="432"/>
      <c r="CI11" s="432"/>
      <c r="CJ11" s="432"/>
      <c r="CK11" s="432"/>
      <c r="CL11" s="432"/>
      <c r="CM11" s="432"/>
      <c r="CN11" s="432"/>
      <c r="CO11" s="432"/>
      <c r="CP11" s="432"/>
      <c r="CQ11" s="432"/>
      <c r="CR11" s="432"/>
      <c r="CS11" s="463"/>
      <c r="CT11" s="514" t="s">
        <v>200</v>
      </c>
      <c r="CU11" s="515"/>
      <c r="CV11" s="515"/>
      <c r="CW11" s="515"/>
      <c r="CX11" s="515"/>
      <c r="CY11" s="515"/>
      <c r="CZ11" s="515"/>
      <c r="DA11" s="516"/>
      <c r="DB11" s="514" t="s">
        <v>200</v>
      </c>
      <c r="DC11" s="515"/>
      <c r="DD11" s="515"/>
      <c r="DE11" s="515"/>
      <c r="DF11" s="515"/>
      <c r="DG11" s="515"/>
      <c r="DH11" s="515"/>
      <c r="DI11" s="516"/>
    </row>
    <row r="12" spans="1:119" ht="18.75" customHeight="1" x14ac:dyDescent="0.2">
      <c r="A12" s="2"/>
      <c r="B12" s="419" t="s">
        <v>64</v>
      </c>
      <c r="C12" s="420"/>
      <c r="D12" s="420"/>
      <c r="E12" s="420"/>
      <c r="F12" s="420"/>
      <c r="G12" s="420"/>
      <c r="H12" s="420"/>
      <c r="I12" s="420"/>
      <c r="J12" s="420"/>
      <c r="K12" s="421"/>
      <c r="L12" s="517" t="s">
        <v>201</v>
      </c>
      <c r="M12" s="518"/>
      <c r="N12" s="518"/>
      <c r="O12" s="518"/>
      <c r="P12" s="518"/>
      <c r="Q12" s="519"/>
      <c r="R12" s="520">
        <v>153807</v>
      </c>
      <c r="S12" s="521"/>
      <c r="T12" s="521"/>
      <c r="U12" s="521"/>
      <c r="V12" s="522"/>
      <c r="W12" s="523" t="s">
        <v>10</v>
      </c>
      <c r="X12" s="482"/>
      <c r="Y12" s="482"/>
      <c r="Z12" s="482"/>
      <c r="AA12" s="482"/>
      <c r="AB12" s="524"/>
      <c r="AC12" s="525" t="s">
        <v>117</v>
      </c>
      <c r="AD12" s="526"/>
      <c r="AE12" s="526"/>
      <c r="AF12" s="526"/>
      <c r="AG12" s="527"/>
      <c r="AH12" s="525" t="s">
        <v>204</v>
      </c>
      <c r="AI12" s="526"/>
      <c r="AJ12" s="526"/>
      <c r="AK12" s="526"/>
      <c r="AL12" s="528"/>
      <c r="AM12" s="480" t="s">
        <v>205</v>
      </c>
      <c r="AN12" s="365"/>
      <c r="AO12" s="365"/>
      <c r="AP12" s="365"/>
      <c r="AQ12" s="365"/>
      <c r="AR12" s="365"/>
      <c r="AS12" s="365"/>
      <c r="AT12" s="366"/>
      <c r="AU12" s="481" t="s">
        <v>73</v>
      </c>
      <c r="AV12" s="482"/>
      <c r="AW12" s="482"/>
      <c r="AX12" s="482"/>
      <c r="AY12" s="454" t="s">
        <v>208</v>
      </c>
      <c r="AZ12" s="455"/>
      <c r="BA12" s="455"/>
      <c r="BB12" s="455"/>
      <c r="BC12" s="455"/>
      <c r="BD12" s="455"/>
      <c r="BE12" s="455"/>
      <c r="BF12" s="455"/>
      <c r="BG12" s="455"/>
      <c r="BH12" s="455"/>
      <c r="BI12" s="455"/>
      <c r="BJ12" s="455"/>
      <c r="BK12" s="455"/>
      <c r="BL12" s="455"/>
      <c r="BM12" s="456"/>
      <c r="BN12" s="326">
        <v>2030000</v>
      </c>
      <c r="BO12" s="327"/>
      <c r="BP12" s="327"/>
      <c r="BQ12" s="327"/>
      <c r="BR12" s="327"/>
      <c r="BS12" s="327"/>
      <c r="BT12" s="327"/>
      <c r="BU12" s="328"/>
      <c r="BV12" s="326">
        <v>1980000</v>
      </c>
      <c r="BW12" s="327"/>
      <c r="BX12" s="327"/>
      <c r="BY12" s="327"/>
      <c r="BZ12" s="327"/>
      <c r="CA12" s="327"/>
      <c r="CB12" s="327"/>
      <c r="CC12" s="328"/>
      <c r="CD12" s="462" t="s">
        <v>209</v>
      </c>
      <c r="CE12" s="432"/>
      <c r="CF12" s="432"/>
      <c r="CG12" s="432"/>
      <c r="CH12" s="432"/>
      <c r="CI12" s="432"/>
      <c r="CJ12" s="432"/>
      <c r="CK12" s="432"/>
      <c r="CL12" s="432"/>
      <c r="CM12" s="432"/>
      <c r="CN12" s="432"/>
      <c r="CO12" s="432"/>
      <c r="CP12" s="432"/>
      <c r="CQ12" s="432"/>
      <c r="CR12" s="432"/>
      <c r="CS12" s="463"/>
      <c r="CT12" s="514" t="s">
        <v>200</v>
      </c>
      <c r="CU12" s="515"/>
      <c r="CV12" s="515"/>
      <c r="CW12" s="515"/>
      <c r="CX12" s="515"/>
      <c r="CY12" s="515"/>
      <c r="CZ12" s="515"/>
      <c r="DA12" s="516"/>
      <c r="DB12" s="514" t="s">
        <v>200</v>
      </c>
      <c r="DC12" s="515"/>
      <c r="DD12" s="515"/>
      <c r="DE12" s="515"/>
      <c r="DF12" s="515"/>
      <c r="DG12" s="515"/>
      <c r="DH12" s="515"/>
      <c r="DI12" s="516"/>
    </row>
    <row r="13" spans="1:119" ht="18.75" customHeight="1" x14ac:dyDescent="0.2">
      <c r="A13" s="2"/>
      <c r="B13" s="422"/>
      <c r="C13" s="423"/>
      <c r="D13" s="423"/>
      <c r="E13" s="423"/>
      <c r="F13" s="423"/>
      <c r="G13" s="423"/>
      <c r="H13" s="423"/>
      <c r="I13" s="423"/>
      <c r="J13" s="423"/>
      <c r="K13" s="424"/>
      <c r="L13" s="13"/>
      <c r="M13" s="503" t="s">
        <v>211</v>
      </c>
      <c r="N13" s="504"/>
      <c r="O13" s="504"/>
      <c r="P13" s="504"/>
      <c r="Q13" s="505"/>
      <c r="R13" s="506">
        <v>150052</v>
      </c>
      <c r="S13" s="507"/>
      <c r="T13" s="507"/>
      <c r="U13" s="507"/>
      <c r="V13" s="508"/>
      <c r="W13" s="404" t="s">
        <v>212</v>
      </c>
      <c r="X13" s="336"/>
      <c r="Y13" s="336"/>
      <c r="Z13" s="336"/>
      <c r="AA13" s="336"/>
      <c r="AB13" s="337"/>
      <c r="AC13" s="367">
        <v>1274</v>
      </c>
      <c r="AD13" s="368"/>
      <c r="AE13" s="368"/>
      <c r="AF13" s="368"/>
      <c r="AG13" s="369"/>
      <c r="AH13" s="367">
        <v>1410</v>
      </c>
      <c r="AI13" s="368"/>
      <c r="AJ13" s="368"/>
      <c r="AK13" s="368"/>
      <c r="AL13" s="370"/>
      <c r="AM13" s="480" t="s">
        <v>214</v>
      </c>
      <c r="AN13" s="365"/>
      <c r="AO13" s="365"/>
      <c r="AP13" s="365"/>
      <c r="AQ13" s="365"/>
      <c r="AR13" s="365"/>
      <c r="AS13" s="365"/>
      <c r="AT13" s="366"/>
      <c r="AU13" s="481" t="s">
        <v>171</v>
      </c>
      <c r="AV13" s="482"/>
      <c r="AW13" s="482"/>
      <c r="AX13" s="482"/>
      <c r="AY13" s="454" t="s">
        <v>216</v>
      </c>
      <c r="AZ13" s="455"/>
      <c r="BA13" s="455"/>
      <c r="BB13" s="455"/>
      <c r="BC13" s="455"/>
      <c r="BD13" s="455"/>
      <c r="BE13" s="455"/>
      <c r="BF13" s="455"/>
      <c r="BG13" s="455"/>
      <c r="BH13" s="455"/>
      <c r="BI13" s="455"/>
      <c r="BJ13" s="455"/>
      <c r="BK13" s="455"/>
      <c r="BL13" s="455"/>
      <c r="BM13" s="456"/>
      <c r="BN13" s="326">
        <v>1018146</v>
      </c>
      <c r="BO13" s="327"/>
      <c r="BP13" s="327"/>
      <c r="BQ13" s="327"/>
      <c r="BR13" s="327"/>
      <c r="BS13" s="327"/>
      <c r="BT13" s="327"/>
      <c r="BU13" s="328"/>
      <c r="BV13" s="326">
        <v>69814</v>
      </c>
      <c r="BW13" s="327"/>
      <c r="BX13" s="327"/>
      <c r="BY13" s="327"/>
      <c r="BZ13" s="327"/>
      <c r="CA13" s="327"/>
      <c r="CB13" s="327"/>
      <c r="CC13" s="328"/>
      <c r="CD13" s="462" t="s">
        <v>217</v>
      </c>
      <c r="CE13" s="432"/>
      <c r="CF13" s="432"/>
      <c r="CG13" s="432"/>
      <c r="CH13" s="432"/>
      <c r="CI13" s="432"/>
      <c r="CJ13" s="432"/>
      <c r="CK13" s="432"/>
      <c r="CL13" s="432"/>
      <c r="CM13" s="432"/>
      <c r="CN13" s="432"/>
      <c r="CO13" s="432"/>
      <c r="CP13" s="432"/>
      <c r="CQ13" s="432"/>
      <c r="CR13" s="432"/>
      <c r="CS13" s="463"/>
      <c r="CT13" s="314">
        <v>4.8</v>
      </c>
      <c r="CU13" s="315"/>
      <c r="CV13" s="315"/>
      <c r="CW13" s="315"/>
      <c r="CX13" s="315"/>
      <c r="CY13" s="315"/>
      <c r="CZ13" s="315"/>
      <c r="DA13" s="316"/>
      <c r="DB13" s="314">
        <v>4.5999999999999996</v>
      </c>
      <c r="DC13" s="315"/>
      <c r="DD13" s="315"/>
      <c r="DE13" s="315"/>
      <c r="DF13" s="315"/>
      <c r="DG13" s="315"/>
      <c r="DH13" s="315"/>
      <c r="DI13" s="316"/>
    </row>
    <row r="14" spans="1:119" ht="18.75" customHeight="1" x14ac:dyDescent="0.2">
      <c r="A14" s="2"/>
      <c r="B14" s="422"/>
      <c r="C14" s="423"/>
      <c r="D14" s="423"/>
      <c r="E14" s="423"/>
      <c r="F14" s="423"/>
      <c r="G14" s="423"/>
      <c r="H14" s="423"/>
      <c r="I14" s="423"/>
      <c r="J14" s="423"/>
      <c r="K14" s="424"/>
      <c r="L14" s="493" t="s">
        <v>221</v>
      </c>
      <c r="M14" s="512"/>
      <c r="N14" s="512"/>
      <c r="O14" s="512"/>
      <c r="P14" s="512"/>
      <c r="Q14" s="513"/>
      <c r="R14" s="506">
        <v>154140</v>
      </c>
      <c r="S14" s="507"/>
      <c r="T14" s="507"/>
      <c r="U14" s="507"/>
      <c r="V14" s="508"/>
      <c r="W14" s="392"/>
      <c r="X14" s="339"/>
      <c r="Y14" s="339"/>
      <c r="Z14" s="339"/>
      <c r="AA14" s="339"/>
      <c r="AB14" s="340"/>
      <c r="AC14" s="496">
        <v>1.9</v>
      </c>
      <c r="AD14" s="497"/>
      <c r="AE14" s="497"/>
      <c r="AF14" s="497"/>
      <c r="AG14" s="498"/>
      <c r="AH14" s="496">
        <v>2.1</v>
      </c>
      <c r="AI14" s="497"/>
      <c r="AJ14" s="497"/>
      <c r="AK14" s="497"/>
      <c r="AL14" s="499"/>
      <c r="AM14" s="480"/>
      <c r="AN14" s="365"/>
      <c r="AO14" s="365"/>
      <c r="AP14" s="365"/>
      <c r="AQ14" s="365"/>
      <c r="AR14" s="365"/>
      <c r="AS14" s="365"/>
      <c r="AT14" s="366"/>
      <c r="AU14" s="481"/>
      <c r="AV14" s="482"/>
      <c r="AW14" s="482"/>
      <c r="AX14" s="482"/>
      <c r="AY14" s="454"/>
      <c r="AZ14" s="455"/>
      <c r="BA14" s="455"/>
      <c r="BB14" s="455"/>
      <c r="BC14" s="455"/>
      <c r="BD14" s="455"/>
      <c r="BE14" s="455"/>
      <c r="BF14" s="455"/>
      <c r="BG14" s="455"/>
      <c r="BH14" s="455"/>
      <c r="BI14" s="455"/>
      <c r="BJ14" s="455"/>
      <c r="BK14" s="455"/>
      <c r="BL14" s="455"/>
      <c r="BM14" s="456"/>
      <c r="BN14" s="326"/>
      <c r="BO14" s="327"/>
      <c r="BP14" s="327"/>
      <c r="BQ14" s="327"/>
      <c r="BR14" s="327"/>
      <c r="BS14" s="327"/>
      <c r="BT14" s="327"/>
      <c r="BU14" s="328"/>
      <c r="BV14" s="326"/>
      <c r="BW14" s="327"/>
      <c r="BX14" s="327"/>
      <c r="BY14" s="327"/>
      <c r="BZ14" s="327"/>
      <c r="CA14" s="327"/>
      <c r="CB14" s="327"/>
      <c r="CC14" s="328"/>
      <c r="CD14" s="457" t="s">
        <v>224</v>
      </c>
      <c r="CE14" s="458"/>
      <c r="CF14" s="458"/>
      <c r="CG14" s="458"/>
      <c r="CH14" s="458"/>
      <c r="CI14" s="458"/>
      <c r="CJ14" s="458"/>
      <c r="CK14" s="458"/>
      <c r="CL14" s="458"/>
      <c r="CM14" s="458"/>
      <c r="CN14" s="458"/>
      <c r="CO14" s="458"/>
      <c r="CP14" s="458"/>
      <c r="CQ14" s="458"/>
      <c r="CR14" s="458"/>
      <c r="CS14" s="459"/>
      <c r="CT14" s="500">
        <v>13.4</v>
      </c>
      <c r="CU14" s="501"/>
      <c r="CV14" s="501"/>
      <c r="CW14" s="501"/>
      <c r="CX14" s="501"/>
      <c r="CY14" s="501"/>
      <c r="CZ14" s="501"/>
      <c r="DA14" s="502"/>
      <c r="DB14" s="500">
        <v>20</v>
      </c>
      <c r="DC14" s="501"/>
      <c r="DD14" s="501"/>
      <c r="DE14" s="501"/>
      <c r="DF14" s="501"/>
      <c r="DG14" s="501"/>
      <c r="DH14" s="501"/>
      <c r="DI14" s="502"/>
    </row>
    <row r="15" spans="1:119" ht="18.75" customHeight="1" x14ac:dyDescent="0.2">
      <c r="A15" s="2"/>
      <c r="B15" s="422"/>
      <c r="C15" s="423"/>
      <c r="D15" s="423"/>
      <c r="E15" s="423"/>
      <c r="F15" s="423"/>
      <c r="G15" s="423"/>
      <c r="H15" s="423"/>
      <c r="I15" s="423"/>
      <c r="J15" s="423"/>
      <c r="K15" s="424"/>
      <c r="L15" s="13"/>
      <c r="M15" s="503" t="s">
        <v>211</v>
      </c>
      <c r="N15" s="504"/>
      <c r="O15" s="504"/>
      <c r="P15" s="504"/>
      <c r="Q15" s="505"/>
      <c r="R15" s="506">
        <v>150441</v>
      </c>
      <c r="S15" s="507"/>
      <c r="T15" s="507"/>
      <c r="U15" s="507"/>
      <c r="V15" s="508"/>
      <c r="W15" s="404" t="s">
        <v>8</v>
      </c>
      <c r="X15" s="336"/>
      <c r="Y15" s="336"/>
      <c r="Z15" s="336"/>
      <c r="AA15" s="336"/>
      <c r="AB15" s="337"/>
      <c r="AC15" s="367">
        <v>17506</v>
      </c>
      <c r="AD15" s="368"/>
      <c r="AE15" s="368"/>
      <c r="AF15" s="368"/>
      <c r="AG15" s="369"/>
      <c r="AH15" s="367">
        <v>18780</v>
      </c>
      <c r="AI15" s="368"/>
      <c r="AJ15" s="368"/>
      <c r="AK15" s="368"/>
      <c r="AL15" s="370"/>
      <c r="AM15" s="480"/>
      <c r="AN15" s="365"/>
      <c r="AO15" s="365"/>
      <c r="AP15" s="365"/>
      <c r="AQ15" s="365"/>
      <c r="AR15" s="365"/>
      <c r="AS15" s="365"/>
      <c r="AT15" s="366"/>
      <c r="AU15" s="481"/>
      <c r="AV15" s="482"/>
      <c r="AW15" s="482"/>
      <c r="AX15" s="482"/>
      <c r="AY15" s="371" t="s">
        <v>194</v>
      </c>
      <c r="AZ15" s="372"/>
      <c r="BA15" s="372"/>
      <c r="BB15" s="372"/>
      <c r="BC15" s="372"/>
      <c r="BD15" s="372"/>
      <c r="BE15" s="372"/>
      <c r="BF15" s="372"/>
      <c r="BG15" s="372"/>
      <c r="BH15" s="372"/>
      <c r="BI15" s="372"/>
      <c r="BJ15" s="372"/>
      <c r="BK15" s="372"/>
      <c r="BL15" s="372"/>
      <c r="BM15" s="373"/>
      <c r="BN15" s="332">
        <v>19816105</v>
      </c>
      <c r="BO15" s="333"/>
      <c r="BP15" s="333"/>
      <c r="BQ15" s="333"/>
      <c r="BR15" s="333"/>
      <c r="BS15" s="333"/>
      <c r="BT15" s="333"/>
      <c r="BU15" s="334"/>
      <c r="BV15" s="332">
        <v>20445470</v>
      </c>
      <c r="BW15" s="333"/>
      <c r="BX15" s="333"/>
      <c r="BY15" s="333"/>
      <c r="BZ15" s="333"/>
      <c r="CA15" s="333"/>
      <c r="CB15" s="333"/>
      <c r="CC15" s="334"/>
      <c r="CD15" s="509" t="s">
        <v>210</v>
      </c>
      <c r="CE15" s="510"/>
      <c r="CF15" s="510"/>
      <c r="CG15" s="510"/>
      <c r="CH15" s="510"/>
      <c r="CI15" s="510"/>
      <c r="CJ15" s="510"/>
      <c r="CK15" s="510"/>
      <c r="CL15" s="510"/>
      <c r="CM15" s="510"/>
      <c r="CN15" s="510"/>
      <c r="CO15" s="510"/>
      <c r="CP15" s="510"/>
      <c r="CQ15" s="510"/>
      <c r="CR15" s="510"/>
      <c r="CS15" s="511"/>
      <c r="CT15" s="27"/>
      <c r="CU15" s="30"/>
      <c r="CV15" s="30"/>
      <c r="CW15" s="30"/>
      <c r="CX15" s="30"/>
      <c r="CY15" s="30"/>
      <c r="CZ15" s="30"/>
      <c r="DA15" s="33"/>
      <c r="DB15" s="27"/>
      <c r="DC15" s="30"/>
      <c r="DD15" s="30"/>
      <c r="DE15" s="30"/>
      <c r="DF15" s="30"/>
      <c r="DG15" s="30"/>
      <c r="DH15" s="30"/>
      <c r="DI15" s="33"/>
    </row>
    <row r="16" spans="1:119" ht="18.75" customHeight="1" x14ac:dyDescent="0.2">
      <c r="A16" s="2"/>
      <c r="B16" s="422"/>
      <c r="C16" s="423"/>
      <c r="D16" s="423"/>
      <c r="E16" s="423"/>
      <c r="F16" s="423"/>
      <c r="G16" s="423"/>
      <c r="H16" s="423"/>
      <c r="I16" s="423"/>
      <c r="J16" s="423"/>
      <c r="K16" s="424"/>
      <c r="L16" s="493" t="s">
        <v>48</v>
      </c>
      <c r="M16" s="494"/>
      <c r="N16" s="494"/>
      <c r="O16" s="494"/>
      <c r="P16" s="494"/>
      <c r="Q16" s="495"/>
      <c r="R16" s="490" t="s">
        <v>225</v>
      </c>
      <c r="S16" s="491"/>
      <c r="T16" s="491"/>
      <c r="U16" s="491"/>
      <c r="V16" s="492"/>
      <c r="W16" s="392"/>
      <c r="X16" s="339"/>
      <c r="Y16" s="339"/>
      <c r="Z16" s="339"/>
      <c r="AA16" s="339"/>
      <c r="AB16" s="340"/>
      <c r="AC16" s="496">
        <v>25.7</v>
      </c>
      <c r="AD16" s="497"/>
      <c r="AE16" s="497"/>
      <c r="AF16" s="497"/>
      <c r="AG16" s="498"/>
      <c r="AH16" s="496">
        <v>27.3</v>
      </c>
      <c r="AI16" s="497"/>
      <c r="AJ16" s="497"/>
      <c r="AK16" s="497"/>
      <c r="AL16" s="499"/>
      <c r="AM16" s="480"/>
      <c r="AN16" s="365"/>
      <c r="AO16" s="365"/>
      <c r="AP16" s="365"/>
      <c r="AQ16" s="365"/>
      <c r="AR16" s="365"/>
      <c r="AS16" s="365"/>
      <c r="AT16" s="366"/>
      <c r="AU16" s="481"/>
      <c r="AV16" s="482"/>
      <c r="AW16" s="482"/>
      <c r="AX16" s="482"/>
      <c r="AY16" s="454" t="s">
        <v>115</v>
      </c>
      <c r="AZ16" s="455"/>
      <c r="BA16" s="455"/>
      <c r="BB16" s="455"/>
      <c r="BC16" s="455"/>
      <c r="BD16" s="455"/>
      <c r="BE16" s="455"/>
      <c r="BF16" s="455"/>
      <c r="BG16" s="455"/>
      <c r="BH16" s="455"/>
      <c r="BI16" s="455"/>
      <c r="BJ16" s="455"/>
      <c r="BK16" s="455"/>
      <c r="BL16" s="455"/>
      <c r="BM16" s="456"/>
      <c r="BN16" s="326">
        <v>24667096</v>
      </c>
      <c r="BO16" s="327"/>
      <c r="BP16" s="327"/>
      <c r="BQ16" s="327"/>
      <c r="BR16" s="327"/>
      <c r="BS16" s="327"/>
      <c r="BT16" s="327"/>
      <c r="BU16" s="328"/>
      <c r="BV16" s="326">
        <v>23770604</v>
      </c>
      <c r="BW16" s="327"/>
      <c r="BX16" s="327"/>
      <c r="BY16" s="327"/>
      <c r="BZ16" s="327"/>
      <c r="CA16" s="327"/>
      <c r="CB16" s="327"/>
      <c r="CC16" s="328"/>
      <c r="CD16" s="20"/>
      <c r="CE16" s="312"/>
      <c r="CF16" s="312"/>
      <c r="CG16" s="312"/>
      <c r="CH16" s="312"/>
      <c r="CI16" s="312"/>
      <c r="CJ16" s="312"/>
      <c r="CK16" s="312"/>
      <c r="CL16" s="312"/>
      <c r="CM16" s="312"/>
      <c r="CN16" s="312"/>
      <c r="CO16" s="312"/>
      <c r="CP16" s="312"/>
      <c r="CQ16" s="312"/>
      <c r="CR16" s="312"/>
      <c r="CS16" s="313"/>
      <c r="CT16" s="314"/>
      <c r="CU16" s="315"/>
      <c r="CV16" s="315"/>
      <c r="CW16" s="315"/>
      <c r="CX16" s="315"/>
      <c r="CY16" s="315"/>
      <c r="CZ16" s="315"/>
      <c r="DA16" s="316"/>
      <c r="DB16" s="314"/>
      <c r="DC16" s="315"/>
      <c r="DD16" s="315"/>
      <c r="DE16" s="315"/>
      <c r="DF16" s="315"/>
      <c r="DG16" s="315"/>
      <c r="DH16" s="315"/>
      <c r="DI16" s="316"/>
    </row>
    <row r="17" spans="1:113" ht="18.75" customHeight="1" x14ac:dyDescent="0.2">
      <c r="A17" s="2"/>
      <c r="B17" s="425"/>
      <c r="C17" s="426"/>
      <c r="D17" s="426"/>
      <c r="E17" s="426"/>
      <c r="F17" s="426"/>
      <c r="G17" s="426"/>
      <c r="H17" s="426"/>
      <c r="I17" s="426"/>
      <c r="J17" s="426"/>
      <c r="K17" s="427"/>
      <c r="L17" s="14"/>
      <c r="M17" s="487" t="s">
        <v>107</v>
      </c>
      <c r="N17" s="488"/>
      <c r="O17" s="488"/>
      <c r="P17" s="488"/>
      <c r="Q17" s="489"/>
      <c r="R17" s="490" t="s">
        <v>229</v>
      </c>
      <c r="S17" s="491"/>
      <c r="T17" s="491"/>
      <c r="U17" s="491"/>
      <c r="V17" s="492"/>
      <c r="W17" s="404" t="s">
        <v>101</v>
      </c>
      <c r="X17" s="336"/>
      <c r="Y17" s="336"/>
      <c r="Z17" s="336"/>
      <c r="AA17" s="336"/>
      <c r="AB17" s="337"/>
      <c r="AC17" s="367">
        <v>49457</v>
      </c>
      <c r="AD17" s="368"/>
      <c r="AE17" s="368"/>
      <c r="AF17" s="368"/>
      <c r="AG17" s="369"/>
      <c r="AH17" s="367">
        <v>48572</v>
      </c>
      <c r="AI17" s="368"/>
      <c r="AJ17" s="368"/>
      <c r="AK17" s="368"/>
      <c r="AL17" s="370"/>
      <c r="AM17" s="480"/>
      <c r="AN17" s="365"/>
      <c r="AO17" s="365"/>
      <c r="AP17" s="365"/>
      <c r="AQ17" s="365"/>
      <c r="AR17" s="365"/>
      <c r="AS17" s="365"/>
      <c r="AT17" s="366"/>
      <c r="AU17" s="481"/>
      <c r="AV17" s="482"/>
      <c r="AW17" s="482"/>
      <c r="AX17" s="482"/>
      <c r="AY17" s="454" t="s">
        <v>230</v>
      </c>
      <c r="AZ17" s="455"/>
      <c r="BA17" s="455"/>
      <c r="BB17" s="455"/>
      <c r="BC17" s="455"/>
      <c r="BD17" s="455"/>
      <c r="BE17" s="455"/>
      <c r="BF17" s="455"/>
      <c r="BG17" s="455"/>
      <c r="BH17" s="455"/>
      <c r="BI17" s="455"/>
      <c r="BJ17" s="455"/>
      <c r="BK17" s="455"/>
      <c r="BL17" s="455"/>
      <c r="BM17" s="456"/>
      <c r="BN17" s="326">
        <v>25141495</v>
      </c>
      <c r="BO17" s="327"/>
      <c r="BP17" s="327"/>
      <c r="BQ17" s="327"/>
      <c r="BR17" s="327"/>
      <c r="BS17" s="327"/>
      <c r="BT17" s="327"/>
      <c r="BU17" s="328"/>
      <c r="BV17" s="326">
        <v>25999609</v>
      </c>
      <c r="BW17" s="327"/>
      <c r="BX17" s="327"/>
      <c r="BY17" s="327"/>
      <c r="BZ17" s="327"/>
      <c r="CA17" s="327"/>
      <c r="CB17" s="327"/>
      <c r="CC17" s="328"/>
      <c r="CD17" s="20"/>
      <c r="CE17" s="312"/>
      <c r="CF17" s="312"/>
      <c r="CG17" s="312"/>
      <c r="CH17" s="312"/>
      <c r="CI17" s="312"/>
      <c r="CJ17" s="312"/>
      <c r="CK17" s="312"/>
      <c r="CL17" s="312"/>
      <c r="CM17" s="312"/>
      <c r="CN17" s="312"/>
      <c r="CO17" s="312"/>
      <c r="CP17" s="312"/>
      <c r="CQ17" s="312"/>
      <c r="CR17" s="312"/>
      <c r="CS17" s="313"/>
      <c r="CT17" s="314"/>
      <c r="CU17" s="315"/>
      <c r="CV17" s="315"/>
      <c r="CW17" s="315"/>
      <c r="CX17" s="315"/>
      <c r="CY17" s="315"/>
      <c r="CZ17" s="315"/>
      <c r="DA17" s="316"/>
      <c r="DB17" s="314"/>
      <c r="DC17" s="315"/>
      <c r="DD17" s="315"/>
      <c r="DE17" s="315"/>
      <c r="DF17" s="315"/>
      <c r="DG17" s="315"/>
      <c r="DH17" s="315"/>
      <c r="DI17" s="316"/>
    </row>
    <row r="18" spans="1:113" ht="18.75" customHeight="1" x14ac:dyDescent="0.2">
      <c r="A18" s="2"/>
      <c r="B18" s="467" t="s">
        <v>231</v>
      </c>
      <c r="C18" s="418"/>
      <c r="D18" s="418"/>
      <c r="E18" s="468"/>
      <c r="F18" s="468"/>
      <c r="G18" s="468"/>
      <c r="H18" s="468"/>
      <c r="I18" s="468"/>
      <c r="J18" s="468"/>
      <c r="K18" s="468"/>
      <c r="L18" s="483">
        <v>103.55</v>
      </c>
      <c r="M18" s="483"/>
      <c r="N18" s="483"/>
      <c r="O18" s="483"/>
      <c r="P18" s="483"/>
      <c r="Q18" s="483"/>
      <c r="R18" s="484"/>
      <c r="S18" s="484"/>
      <c r="T18" s="484"/>
      <c r="U18" s="484"/>
      <c r="V18" s="485"/>
      <c r="W18" s="405"/>
      <c r="X18" s="406"/>
      <c r="Y18" s="406"/>
      <c r="Z18" s="406"/>
      <c r="AA18" s="406"/>
      <c r="AB18" s="399"/>
      <c r="AC18" s="442">
        <v>72.5</v>
      </c>
      <c r="AD18" s="443"/>
      <c r="AE18" s="443"/>
      <c r="AF18" s="443"/>
      <c r="AG18" s="486"/>
      <c r="AH18" s="442">
        <v>70.599999999999994</v>
      </c>
      <c r="AI18" s="443"/>
      <c r="AJ18" s="443"/>
      <c r="AK18" s="443"/>
      <c r="AL18" s="444"/>
      <c r="AM18" s="480"/>
      <c r="AN18" s="365"/>
      <c r="AO18" s="365"/>
      <c r="AP18" s="365"/>
      <c r="AQ18" s="365"/>
      <c r="AR18" s="365"/>
      <c r="AS18" s="365"/>
      <c r="AT18" s="366"/>
      <c r="AU18" s="481"/>
      <c r="AV18" s="482"/>
      <c r="AW18" s="482"/>
      <c r="AX18" s="482"/>
      <c r="AY18" s="454" t="s">
        <v>233</v>
      </c>
      <c r="AZ18" s="455"/>
      <c r="BA18" s="455"/>
      <c r="BB18" s="455"/>
      <c r="BC18" s="455"/>
      <c r="BD18" s="455"/>
      <c r="BE18" s="455"/>
      <c r="BF18" s="455"/>
      <c r="BG18" s="455"/>
      <c r="BH18" s="455"/>
      <c r="BI18" s="455"/>
      <c r="BJ18" s="455"/>
      <c r="BK18" s="455"/>
      <c r="BL18" s="455"/>
      <c r="BM18" s="456"/>
      <c r="BN18" s="326">
        <v>30059367</v>
      </c>
      <c r="BO18" s="327"/>
      <c r="BP18" s="327"/>
      <c r="BQ18" s="327"/>
      <c r="BR18" s="327"/>
      <c r="BS18" s="327"/>
      <c r="BT18" s="327"/>
      <c r="BU18" s="328"/>
      <c r="BV18" s="326">
        <v>29539412</v>
      </c>
      <c r="BW18" s="327"/>
      <c r="BX18" s="327"/>
      <c r="BY18" s="327"/>
      <c r="BZ18" s="327"/>
      <c r="CA18" s="327"/>
      <c r="CB18" s="327"/>
      <c r="CC18" s="328"/>
      <c r="CD18" s="20"/>
      <c r="CE18" s="312"/>
      <c r="CF18" s="312"/>
      <c r="CG18" s="312"/>
      <c r="CH18" s="312"/>
      <c r="CI18" s="312"/>
      <c r="CJ18" s="312"/>
      <c r="CK18" s="312"/>
      <c r="CL18" s="312"/>
      <c r="CM18" s="312"/>
      <c r="CN18" s="312"/>
      <c r="CO18" s="312"/>
      <c r="CP18" s="312"/>
      <c r="CQ18" s="312"/>
      <c r="CR18" s="312"/>
      <c r="CS18" s="313"/>
      <c r="CT18" s="314"/>
      <c r="CU18" s="315"/>
      <c r="CV18" s="315"/>
      <c r="CW18" s="315"/>
      <c r="CX18" s="315"/>
      <c r="CY18" s="315"/>
      <c r="CZ18" s="315"/>
      <c r="DA18" s="316"/>
      <c r="DB18" s="314"/>
      <c r="DC18" s="315"/>
      <c r="DD18" s="315"/>
      <c r="DE18" s="315"/>
      <c r="DF18" s="315"/>
      <c r="DG18" s="315"/>
      <c r="DH18" s="315"/>
      <c r="DI18" s="316"/>
    </row>
    <row r="19" spans="1:113" ht="18.75" customHeight="1" x14ac:dyDescent="0.2">
      <c r="A19" s="2"/>
      <c r="B19" s="467" t="s">
        <v>69</v>
      </c>
      <c r="C19" s="418"/>
      <c r="D19" s="418"/>
      <c r="E19" s="468"/>
      <c r="F19" s="468"/>
      <c r="G19" s="468"/>
      <c r="H19" s="468"/>
      <c r="I19" s="468"/>
      <c r="J19" s="468"/>
      <c r="K19" s="468"/>
      <c r="L19" s="469">
        <v>1474</v>
      </c>
      <c r="M19" s="469"/>
      <c r="N19" s="469"/>
      <c r="O19" s="469"/>
      <c r="P19" s="469"/>
      <c r="Q19" s="469"/>
      <c r="R19" s="470"/>
      <c r="S19" s="470"/>
      <c r="T19" s="470"/>
      <c r="U19" s="470"/>
      <c r="V19" s="471"/>
      <c r="W19" s="388"/>
      <c r="X19" s="389"/>
      <c r="Y19" s="389"/>
      <c r="Z19" s="389"/>
      <c r="AA19" s="389"/>
      <c r="AB19" s="389"/>
      <c r="AC19" s="478"/>
      <c r="AD19" s="478"/>
      <c r="AE19" s="478"/>
      <c r="AF19" s="478"/>
      <c r="AG19" s="478"/>
      <c r="AH19" s="478"/>
      <c r="AI19" s="478"/>
      <c r="AJ19" s="478"/>
      <c r="AK19" s="478"/>
      <c r="AL19" s="479"/>
      <c r="AM19" s="480"/>
      <c r="AN19" s="365"/>
      <c r="AO19" s="365"/>
      <c r="AP19" s="365"/>
      <c r="AQ19" s="365"/>
      <c r="AR19" s="365"/>
      <c r="AS19" s="365"/>
      <c r="AT19" s="366"/>
      <c r="AU19" s="481"/>
      <c r="AV19" s="482"/>
      <c r="AW19" s="482"/>
      <c r="AX19" s="482"/>
      <c r="AY19" s="454" t="s">
        <v>218</v>
      </c>
      <c r="AZ19" s="455"/>
      <c r="BA19" s="455"/>
      <c r="BB19" s="455"/>
      <c r="BC19" s="455"/>
      <c r="BD19" s="455"/>
      <c r="BE19" s="455"/>
      <c r="BF19" s="455"/>
      <c r="BG19" s="455"/>
      <c r="BH19" s="455"/>
      <c r="BI19" s="455"/>
      <c r="BJ19" s="455"/>
      <c r="BK19" s="455"/>
      <c r="BL19" s="455"/>
      <c r="BM19" s="456"/>
      <c r="BN19" s="326">
        <v>40681943</v>
      </c>
      <c r="BO19" s="327"/>
      <c r="BP19" s="327"/>
      <c r="BQ19" s="327"/>
      <c r="BR19" s="327"/>
      <c r="BS19" s="327"/>
      <c r="BT19" s="327"/>
      <c r="BU19" s="328"/>
      <c r="BV19" s="326">
        <v>39181726</v>
      </c>
      <c r="BW19" s="327"/>
      <c r="BX19" s="327"/>
      <c r="BY19" s="327"/>
      <c r="BZ19" s="327"/>
      <c r="CA19" s="327"/>
      <c r="CB19" s="327"/>
      <c r="CC19" s="328"/>
      <c r="CD19" s="20"/>
      <c r="CE19" s="312"/>
      <c r="CF19" s="312"/>
      <c r="CG19" s="312"/>
      <c r="CH19" s="312"/>
      <c r="CI19" s="312"/>
      <c r="CJ19" s="312"/>
      <c r="CK19" s="312"/>
      <c r="CL19" s="312"/>
      <c r="CM19" s="312"/>
      <c r="CN19" s="312"/>
      <c r="CO19" s="312"/>
      <c r="CP19" s="312"/>
      <c r="CQ19" s="312"/>
      <c r="CR19" s="312"/>
      <c r="CS19" s="313"/>
      <c r="CT19" s="314"/>
      <c r="CU19" s="315"/>
      <c r="CV19" s="315"/>
      <c r="CW19" s="315"/>
      <c r="CX19" s="315"/>
      <c r="CY19" s="315"/>
      <c r="CZ19" s="315"/>
      <c r="DA19" s="316"/>
      <c r="DB19" s="314"/>
      <c r="DC19" s="315"/>
      <c r="DD19" s="315"/>
      <c r="DE19" s="315"/>
      <c r="DF19" s="315"/>
      <c r="DG19" s="315"/>
      <c r="DH19" s="315"/>
      <c r="DI19" s="316"/>
    </row>
    <row r="20" spans="1:113" ht="18.75" customHeight="1" x14ac:dyDescent="0.2">
      <c r="A20" s="2"/>
      <c r="B20" s="467" t="s">
        <v>235</v>
      </c>
      <c r="C20" s="418"/>
      <c r="D20" s="418"/>
      <c r="E20" s="468"/>
      <c r="F20" s="468"/>
      <c r="G20" s="468"/>
      <c r="H20" s="468"/>
      <c r="I20" s="468"/>
      <c r="J20" s="468"/>
      <c r="K20" s="468"/>
      <c r="L20" s="469">
        <v>63581</v>
      </c>
      <c r="M20" s="469"/>
      <c r="N20" s="469"/>
      <c r="O20" s="469"/>
      <c r="P20" s="469"/>
      <c r="Q20" s="469"/>
      <c r="R20" s="470"/>
      <c r="S20" s="470"/>
      <c r="T20" s="470"/>
      <c r="U20" s="470"/>
      <c r="V20" s="471"/>
      <c r="W20" s="405"/>
      <c r="X20" s="406"/>
      <c r="Y20" s="406"/>
      <c r="Z20" s="406"/>
      <c r="AA20" s="406"/>
      <c r="AB20" s="406"/>
      <c r="AC20" s="472"/>
      <c r="AD20" s="472"/>
      <c r="AE20" s="472"/>
      <c r="AF20" s="472"/>
      <c r="AG20" s="472"/>
      <c r="AH20" s="472"/>
      <c r="AI20" s="472"/>
      <c r="AJ20" s="472"/>
      <c r="AK20" s="472"/>
      <c r="AL20" s="473"/>
      <c r="AM20" s="474"/>
      <c r="AN20" s="434"/>
      <c r="AO20" s="434"/>
      <c r="AP20" s="434"/>
      <c r="AQ20" s="434"/>
      <c r="AR20" s="434"/>
      <c r="AS20" s="434"/>
      <c r="AT20" s="435"/>
      <c r="AU20" s="475"/>
      <c r="AV20" s="476"/>
      <c r="AW20" s="476"/>
      <c r="AX20" s="477"/>
      <c r="AY20" s="454"/>
      <c r="AZ20" s="455"/>
      <c r="BA20" s="455"/>
      <c r="BB20" s="455"/>
      <c r="BC20" s="455"/>
      <c r="BD20" s="455"/>
      <c r="BE20" s="455"/>
      <c r="BF20" s="455"/>
      <c r="BG20" s="455"/>
      <c r="BH20" s="455"/>
      <c r="BI20" s="455"/>
      <c r="BJ20" s="455"/>
      <c r="BK20" s="455"/>
      <c r="BL20" s="455"/>
      <c r="BM20" s="456"/>
      <c r="BN20" s="326"/>
      <c r="BO20" s="327"/>
      <c r="BP20" s="327"/>
      <c r="BQ20" s="327"/>
      <c r="BR20" s="327"/>
      <c r="BS20" s="327"/>
      <c r="BT20" s="327"/>
      <c r="BU20" s="328"/>
      <c r="BV20" s="326"/>
      <c r="BW20" s="327"/>
      <c r="BX20" s="327"/>
      <c r="BY20" s="327"/>
      <c r="BZ20" s="327"/>
      <c r="CA20" s="327"/>
      <c r="CB20" s="327"/>
      <c r="CC20" s="328"/>
      <c r="CD20" s="20"/>
      <c r="CE20" s="312"/>
      <c r="CF20" s="312"/>
      <c r="CG20" s="312"/>
      <c r="CH20" s="312"/>
      <c r="CI20" s="312"/>
      <c r="CJ20" s="312"/>
      <c r="CK20" s="312"/>
      <c r="CL20" s="312"/>
      <c r="CM20" s="312"/>
      <c r="CN20" s="312"/>
      <c r="CO20" s="312"/>
      <c r="CP20" s="312"/>
      <c r="CQ20" s="312"/>
      <c r="CR20" s="312"/>
      <c r="CS20" s="313"/>
      <c r="CT20" s="314"/>
      <c r="CU20" s="315"/>
      <c r="CV20" s="315"/>
      <c r="CW20" s="315"/>
      <c r="CX20" s="315"/>
      <c r="CY20" s="315"/>
      <c r="CZ20" s="315"/>
      <c r="DA20" s="316"/>
      <c r="DB20" s="314"/>
      <c r="DC20" s="315"/>
      <c r="DD20" s="315"/>
      <c r="DE20" s="315"/>
      <c r="DF20" s="315"/>
      <c r="DG20" s="315"/>
      <c r="DH20" s="315"/>
      <c r="DI20" s="316"/>
    </row>
    <row r="21" spans="1:113" ht="18.75" customHeight="1" x14ac:dyDescent="0.2">
      <c r="A21" s="2"/>
      <c r="B21" s="464" t="s">
        <v>237</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45"/>
      <c r="AZ21" s="446"/>
      <c r="BA21" s="446"/>
      <c r="BB21" s="446"/>
      <c r="BC21" s="446"/>
      <c r="BD21" s="446"/>
      <c r="BE21" s="446"/>
      <c r="BF21" s="446"/>
      <c r="BG21" s="446"/>
      <c r="BH21" s="446"/>
      <c r="BI21" s="446"/>
      <c r="BJ21" s="446"/>
      <c r="BK21" s="446"/>
      <c r="BL21" s="446"/>
      <c r="BM21" s="447"/>
      <c r="BN21" s="329"/>
      <c r="BO21" s="330"/>
      <c r="BP21" s="330"/>
      <c r="BQ21" s="330"/>
      <c r="BR21" s="330"/>
      <c r="BS21" s="330"/>
      <c r="BT21" s="330"/>
      <c r="BU21" s="331"/>
      <c r="BV21" s="329"/>
      <c r="BW21" s="330"/>
      <c r="BX21" s="330"/>
      <c r="BY21" s="330"/>
      <c r="BZ21" s="330"/>
      <c r="CA21" s="330"/>
      <c r="CB21" s="330"/>
      <c r="CC21" s="331"/>
      <c r="CD21" s="20"/>
      <c r="CE21" s="312"/>
      <c r="CF21" s="312"/>
      <c r="CG21" s="312"/>
      <c r="CH21" s="312"/>
      <c r="CI21" s="312"/>
      <c r="CJ21" s="312"/>
      <c r="CK21" s="312"/>
      <c r="CL21" s="312"/>
      <c r="CM21" s="312"/>
      <c r="CN21" s="312"/>
      <c r="CO21" s="312"/>
      <c r="CP21" s="312"/>
      <c r="CQ21" s="312"/>
      <c r="CR21" s="312"/>
      <c r="CS21" s="313"/>
      <c r="CT21" s="314"/>
      <c r="CU21" s="315"/>
      <c r="CV21" s="315"/>
      <c r="CW21" s="315"/>
      <c r="CX21" s="315"/>
      <c r="CY21" s="315"/>
      <c r="CZ21" s="315"/>
      <c r="DA21" s="316"/>
      <c r="DB21" s="314"/>
      <c r="DC21" s="315"/>
      <c r="DD21" s="315"/>
      <c r="DE21" s="315"/>
      <c r="DF21" s="315"/>
      <c r="DG21" s="315"/>
      <c r="DH21" s="315"/>
      <c r="DI21" s="316"/>
    </row>
    <row r="22" spans="1:113" ht="18.75" customHeight="1" x14ac:dyDescent="0.2">
      <c r="A22" s="2"/>
      <c r="B22" s="449" t="s">
        <v>238</v>
      </c>
      <c r="C22" s="356"/>
      <c r="D22" s="357"/>
      <c r="E22" s="335" t="s">
        <v>10</v>
      </c>
      <c r="F22" s="336"/>
      <c r="G22" s="336"/>
      <c r="H22" s="336"/>
      <c r="I22" s="336"/>
      <c r="J22" s="336"/>
      <c r="K22" s="337"/>
      <c r="L22" s="335" t="s">
        <v>240</v>
      </c>
      <c r="M22" s="336"/>
      <c r="N22" s="336"/>
      <c r="O22" s="336"/>
      <c r="P22" s="337"/>
      <c r="Q22" s="341" t="s">
        <v>242</v>
      </c>
      <c r="R22" s="342"/>
      <c r="S22" s="342"/>
      <c r="T22" s="342"/>
      <c r="U22" s="342"/>
      <c r="V22" s="343"/>
      <c r="W22" s="355" t="s">
        <v>243</v>
      </c>
      <c r="X22" s="356"/>
      <c r="Y22" s="357"/>
      <c r="Z22" s="335" t="s">
        <v>10</v>
      </c>
      <c r="AA22" s="336"/>
      <c r="AB22" s="336"/>
      <c r="AC22" s="336"/>
      <c r="AD22" s="336"/>
      <c r="AE22" s="336"/>
      <c r="AF22" s="336"/>
      <c r="AG22" s="337"/>
      <c r="AH22" s="347" t="s">
        <v>182</v>
      </c>
      <c r="AI22" s="336"/>
      <c r="AJ22" s="336"/>
      <c r="AK22" s="336"/>
      <c r="AL22" s="337"/>
      <c r="AM22" s="347" t="s">
        <v>244</v>
      </c>
      <c r="AN22" s="348"/>
      <c r="AO22" s="348"/>
      <c r="AP22" s="348"/>
      <c r="AQ22" s="348"/>
      <c r="AR22" s="349"/>
      <c r="AS22" s="341" t="s">
        <v>242</v>
      </c>
      <c r="AT22" s="342"/>
      <c r="AU22" s="342"/>
      <c r="AV22" s="342"/>
      <c r="AW22" s="342"/>
      <c r="AX22" s="353"/>
      <c r="AY22" s="371" t="s">
        <v>246</v>
      </c>
      <c r="AZ22" s="372"/>
      <c r="BA22" s="372"/>
      <c r="BB22" s="372"/>
      <c r="BC22" s="372"/>
      <c r="BD22" s="372"/>
      <c r="BE22" s="372"/>
      <c r="BF22" s="372"/>
      <c r="BG22" s="372"/>
      <c r="BH22" s="372"/>
      <c r="BI22" s="372"/>
      <c r="BJ22" s="372"/>
      <c r="BK22" s="372"/>
      <c r="BL22" s="372"/>
      <c r="BM22" s="373"/>
      <c r="BN22" s="332">
        <v>44291282</v>
      </c>
      <c r="BO22" s="333"/>
      <c r="BP22" s="333"/>
      <c r="BQ22" s="333"/>
      <c r="BR22" s="333"/>
      <c r="BS22" s="333"/>
      <c r="BT22" s="333"/>
      <c r="BU22" s="334"/>
      <c r="BV22" s="332">
        <v>44900327</v>
      </c>
      <c r="BW22" s="333"/>
      <c r="BX22" s="333"/>
      <c r="BY22" s="333"/>
      <c r="BZ22" s="333"/>
      <c r="CA22" s="333"/>
      <c r="CB22" s="333"/>
      <c r="CC22" s="334"/>
      <c r="CD22" s="20"/>
      <c r="CE22" s="312"/>
      <c r="CF22" s="312"/>
      <c r="CG22" s="312"/>
      <c r="CH22" s="312"/>
      <c r="CI22" s="312"/>
      <c r="CJ22" s="312"/>
      <c r="CK22" s="312"/>
      <c r="CL22" s="312"/>
      <c r="CM22" s="312"/>
      <c r="CN22" s="312"/>
      <c r="CO22" s="312"/>
      <c r="CP22" s="312"/>
      <c r="CQ22" s="312"/>
      <c r="CR22" s="312"/>
      <c r="CS22" s="313"/>
      <c r="CT22" s="314"/>
      <c r="CU22" s="315"/>
      <c r="CV22" s="315"/>
      <c r="CW22" s="315"/>
      <c r="CX22" s="315"/>
      <c r="CY22" s="315"/>
      <c r="CZ22" s="315"/>
      <c r="DA22" s="316"/>
      <c r="DB22" s="314"/>
      <c r="DC22" s="315"/>
      <c r="DD22" s="315"/>
      <c r="DE22" s="315"/>
      <c r="DF22" s="315"/>
      <c r="DG22" s="315"/>
      <c r="DH22" s="315"/>
      <c r="DI22" s="316"/>
    </row>
    <row r="23" spans="1:113" ht="18.75" customHeight="1" x14ac:dyDescent="0.2">
      <c r="A23" s="2"/>
      <c r="B23" s="450"/>
      <c r="C23" s="359"/>
      <c r="D23" s="360"/>
      <c r="E23" s="338"/>
      <c r="F23" s="339"/>
      <c r="G23" s="339"/>
      <c r="H23" s="339"/>
      <c r="I23" s="339"/>
      <c r="J23" s="339"/>
      <c r="K23" s="340"/>
      <c r="L23" s="338"/>
      <c r="M23" s="339"/>
      <c r="N23" s="339"/>
      <c r="O23" s="339"/>
      <c r="P23" s="340"/>
      <c r="Q23" s="344"/>
      <c r="R23" s="345"/>
      <c r="S23" s="345"/>
      <c r="T23" s="345"/>
      <c r="U23" s="345"/>
      <c r="V23" s="346"/>
      <c r="W23" s="358"/>
      <c r="X23" s="359"/>
      <c r="Y23" s="360"/>
      <c r="Z23" s="338"/>
      <c r="AA23" s="339"/>
      <c r="AB23" s="339"/>
      <c r="AC23" s="339"/>
      <c r="AD23" s="339"/>
      <c r="AE23" s="339"/>
      <c r="AF23" s="339"/>
      <c r="AG23" s="340"/>
      <c r="AH23" s="338"/>
      <c r="AI23" s="339"/>
      <c r="AJ23" s="339"/>
      <c r="AK23" s="339"/>
      <c r="AL23" s="340"/>
      <c r="AM23" s="350"/>
      <c r="AN23" s="351"/>
      <c r="AO23" s="351"/>
      <c r="AP23" s="351"/>
      <c r="AQ23" s="351"/>
      <c r="AR23" s="352"/>
      <c r="AS23" s="344"/>
      <c r="AT23" s="345"/>
      <c r="AU23" s="345"/>
      <c r="AV23" s="345"/>
      <c r="AW23" s="345"/>
      <c r="AX23" s="354"/>
      <c r="AY23" s="454" t="s">
        <v>248</v>
      </c>
      <c r="AZ23" s="455"/>
      <c r="BA23" s="455"/>
      <c r="BB23" s="455"/>
      <c r="BC23" s="455"/>
      <c r="BD23" s="455"/>
      <c r="BE23" s="455"/>
      <c r="BF23" s="455"/>
      <c r="BG23" s="455"/>
      <c r="BH23" s="455"/>
      <c r="BI23" s="455"/>
      <c r="BJ23" s="455"/>
      <c r="BK23" s="455"/>
      <c r="BL23" s="455"/>
      <c r="BM23" s="456"/>
      <c r="BN23" s="326">
        <v>30384215</v>
      </c>
      <c r="BO23" s="327"/>
      <c r="BP23" s="327"/>
      <c r="BQ23" s="327"/>
      <c r="BR23" s="327"/>
      <c r="BS23" s="327"/>
      <c r="BT23" s="327"/>
      <c r="BU23" s="328"/>
      <c r="BV23" s="326">
        <v>29479189</v>
      </c>
      <c r="BW23" s="327"/>
      <c r="BX23" s="327"/>
      <c r="BY23" s="327"/>
      <c r="BZ23" s="327"/>
      <c r="CA23" s="327"/>
      <c r="CB23" s="327"/>
      <c r="CC23" s="328"/>
      <c r="CD23" s="20"/>
      <c r="CE23" s="312"/>
      <c r="CF23" s="312"/>
      <c r="CG23" s="312"/>
      <c r="CH23" s="312"/>
      <c r="CI23" s="312"/>
      <c r="CJ23" s="312"/>
      <c r="CK23" s="312"/>
      <c r="CL23" s="312"/>
      <c r="CM23" s="312"/>
      <c r="CN23" s="312"/>
      <c r="CO23" s="312"/>
      <c r="CP23" s="312"/>
      <c r="CQ23" s="312"/>
      <c r="CR23" s="312"/>
      <c r="CS23" s="313"/>
      <c r="CT23" s="314"/>
      <c r="CU23" s="315"/>
      <c r="CV23" s="315"/>
      <c r="CW23" s="315"/>
      <c r="CX23" s="315"/>
      <c r="CY23" s="315"/>
      <c r="CZ23" s="315"/>
      <c r="DA23" s="316"/>
      <c r="DB23" s="314"/>
      <c r="DC23" s="315"/>
      <c r="DD23" s="315"/>
      <c r="DE23" s="315"/>
      <c r="DF23" s="315"/>
      <c r="DG23" s="315"/>
      <c r="DH23" s="315"/>
      <c r="DI23" s="316"/>
    </row>
    <row r="24" spans="1:113" ht="18.75" customHeight="1" x14ac:dyDescent="0.2">
      <c r="A24" s="2"/>
      <c r="B24" s="450"/>
      <c r="C24" s="359"/>
      <c r="D24" s="360"/>
      <c r="E24" s="364" t="s">
        <v>250</v>
      </c>
      <c r="F24" s="365"/>
      <c r="G24" s="365"/>
      <c r="H24" s="365"/>
      <c r="I24" s="365"/>
      <c r="J24" s="365"/>
      <c r="K24" s="366"/>
      <c r="L24" s="367">
        <v>1</v>
      </c>
      <c r="M24" s="368"/>
      <c r="N24" s="368"/>
      <c r="O24" s="368"/>
      <c r="P24" s="369"/>
      <c r="Q24" s="367">
        <v>9525</v>
      </c>
      <c r="R24" s="368"/>
      <c r="S24" s="368"/>
      <c r="T24" s="368"/>
      <c r="U24" s="368"/>
      <c r="V24" s="369"/>
      <c r="W24" s="358"/>
      <c r="X24" s="359"/>
      <c r="Y24" s="360"/>
      <c r="Z24" s="364" t="s">
        <v>251</v>
      </c>
      <c r="AA24" s="365"/>
      <c r="AB24" s="365"/>
      <c r="AC24" s="365"/>
      <c r="AD24" s="365"/>
      <c r="AE24" s="365"/>
      <c r="AF24" s="365"/>
      <c r="AG24" s="366"/>
      <c r="AH24" s="367">
        <v>939</v>
      </c>
      <c r="AI24" s="368"/>
      <c r="AJ24" s="368"/>
      <c r="AK24" s="368"/>
      <c r="AL24" s="369"/>
      <c r="AM24" s="367">
        <v>2921229</v>
      </c>
      <c r="AN24" s="368"/>
      <c r="AO24" s="368"/>
      <c r="AP24" s="368"/>
      <c r="AQ24" s="368"/>
      <c r="AR24" s="369"/>
      <c r="AS24" s="367">
        <v>3111</v>
      </c>
      <c r="AT24" s="368"/>
      <c r="AU24" s="368"/>
      <c r="AV24" s="368"/>
      <c r="AW24" s="368"/>
      <c r="AX24" s="370"/>
      <c r="AY24" s="445" t="s">
        <v>253</v>
      </c>
      <c r="AZ24" s="446"/>
      <c r="BA24" s="446"/>
      <c r="BB24" s="446"/>
      <c r="BC24" s="446"/>
      <c r="BD24" s="446"/>
      <c r="BE24" s="446"/>
      <c r="BF24" s="446"/>
      <c r="BG24" s="446"/>
      <c r="BH24" s="446"/>
      <c r="BI24" s="446"/>
      <c r="BJ24" s="446"/>
      <c r="BK24" s="446"/>
      <c r="BL24" s="446"/>
      <c r="BM24" s="447"/>
      <c r="BN24" s="326">
        <v>21580865</v>
      </c>
      <c r="BO24" s="327"/>
      <c r="BP24" s="327"/>
      <c r="BQ24" s="327"/>
      <c r="BR24" s="327"/>
      <c r="BS24" s="327"/>
      <c r="BT24" s="327"/>
      <c r="BU24" s="328"/>
      <c r="BV24" s="326">
        <v>22447055</v>
      </c>
      <c r="BW24" s="327"/>
      <c r="BX24" s="327"/>
      <c r="BY24" s="327"/>
      <c r="BZ24" s="327"/>
      <c r="CA24" s="327"/>
      <c r="CB24" s="327"/>
      <c r="CC24" s="328"/>
      <c r="CD24" s="20"/>
      <c r="CE24" s="312"/>
      <c r="CF24" s="312"/>
      <c r="CG24" s="312"/>
      <c r="CH24" s="312"/>
      <c r="CI24" s="312"/>
      <c r="CJ24" s="312"/>
      <c r="CK24" s="312"/>
      <c r="CL24" s="312"/>
      <c r="CM24" s="312"/>
      <c r="CN24" s="312"/>
      <c r="CO24" s="312"/>
      <c r="CP24" s="312"/>
      <c r="CQ24" s="312"/>
      <c r="CR24" s="312"/>
      <c r="CS24" s="313"/>
      <c r="CT24" s="314"/>
      <c r="CU24" s="315"/>
      <c r="CV24" s="315"/>
      <c r="CW24" s="315"/>
      <c r="CX24" s="315"/>
      <c r="CY24" s="315"/>
      <c r="CZ24" s="315"/>
      <c r="DA24" s="316"/>
      <c r="DB24" s="314"/>
      <c r="DC24" s="315"/>
      <c r="DD24" s="315"/>
      <c r="DE24" s="315"/>
      <c r="DF24" s="315"/>
      <c r="DG24" s="315"/>
      <c r="DH24" s="315"/>
      <c r="DI24" s="316"/>
    </row>
    <row r="25" spans="1:113" ht="18.75" customHeight="1" x14ac:dyDescent="0.2">
      <c r="A25" s="2"/>
      <c r="B25" s="450"/>
      <c r="C25" s="359"/>
      <c r="D25" s="360"/>
      <c r="E25" s="364" t="s">
        <v>255</v>
      </c>
      <c r="F25" s="365"/>
      <c r="G25" s="365"/>
      <c r="H25" s="365"/>
      <c r="I25" s="365"/>
      <c r="J25" s="365"/>
      <c r="K25" s="366"/>
      <c r="L25" s="367">
        <v>1</v>
      </c>
      <c r="M25" s="368"/>
      <c r="N25" s="368"/>
      <c r="O25" s="368"/>
      <c r="P25" s="369"/>
      <c r="Q25" s="367">
        <v>8143</v>
      </c>
      <c r="R25" s="368"/>
      <c r="S25" s="368"/>
      <c r="T25" s="368"/>
      <c r="U25" s="368"/>
      <c r="V25" s="369"/>
      <c r="W25" s="358"/>
      <c r="X25" s="359"/>
      <c r="Y25" s="360"/>
      <c r="Z25" s="364" t="s">
        <v>256</v>
      </c>
      <c r="AA25" s="365"/>
      <c r="AB25" s="365"/>
      <c r="AC25" s="365"/>
      <c r="AD25" s="365"/>
      <c r="AE25" s="365"/>
      <c r="AF25" s="365"/>
      <c r="AG25" s="366"/>
      <c r="AH25" s="367">
        <v>185</v>
      </c>
      <c r="AI25" s="368"/>
      <c r="AJ25" s="368"/>
      <c r="AK25" s="368"/>
      <c r="AL25" s="369"/>
      <c r="AM25" s="367">
        <v>536500</v>
      </c>
      <c r="AN25" s="368"/>
      <c r="AO25" s="368"/>
      <c r="AP25" s="368"/>
      <c r="AQ25" s="368"/>
      <c r="AR25" s="369"/>
      <c r="AS25" s="367">
        <v>2900</v>
      </c>
      <c r="AT25" s="368"/>
      <c r="AU25" s="368"/>
      <c r="AV25" s="368"/>
      <c r="AW25" s="368"/>
      <c r="AX25" s="370"/>
      <c r="AY25" s="371" t="s">
        <v>37</v>
      </c>
      <c r="AZ25" s="372"/>
      <c r="BA25" s="372"/>
      <c r="BB25" s="372"/>
      <c r="BC25" s="372"/>
      <c r="BD25" s="372"/>
      <c r="BE25" s="372"/>
      <c r="BF25" s="372"/>
      <c r="BG25" s="372"/>
      <c r="BH25" s="372"/>
      <c r="BI25" s="372"/>
      <c r="BJ25" s="372"/>
      <c r="BK25" s="372"/>
      <c r="BL25" s="372"/>
      <c r="BM25" s="373"/>
      <c r="BN25" s="332">
        <v>10566871</v>
      </c>
      <c r="BO25" s="333"/>
      <c r="BP25" s="333"/>
      <c r="BQ25" s="333"/>
      <c r="BR25" s="333"/>
      <c r="BS25" s="333"/>
      <c r="BT25" s="333"/>
      <c r="BU25" s="334"/>
      <c r="BV25" s="332">
        <v>11711745</v>
      </c>
      <c r="BW25" s="333"/>
      <c r="BX25" s="333"/>
      <c r="BY25" s="333"/>
      <c r="BZ25" s="333"/>
      <c r="CA25" s="333"/>
      <c r="CB25" s="333"/>
      <c r="CC25" s="334"/>
      <c r="CD25" s="20"/>
      <c r="CE25" s="312"/>
      <c r="CF25" s="312"/>
      <c r="CG25" s="312"/>
      <c r="CH25" s="312"/>
      <c r="CI25" s="312"/>
      <c r="CJ25" s="312"/>
      <c r="CK25" s="312"/>
      <c r="CL25" s="312"/>
      <c r="CM25" s="312"/>
      <c r="CN25" s="312"/>
      <c r="CO25" s="312"/>
      <c r="CP25" s="312"/>
      <c r="CQ25" s="312"/>
      <c r="CR25" s="312"/>
      <c r="CS25" s="313"/>
      <c r="CT25" s="314"/>
      <c r="CU25" s="315"/>
      <c r="CV25" s="315"/>
      <c r="CW25" s="315"/>
      <c r="CX25" s="315"/>
      <c r="CY25" s="315"/>
      <c r="CZ25" s="315"/>
      <c r="DA25" s="316"/>
      <c r="DB25" s="314"/>
      <c r="DC25" s="315"/>
      <c r="DD25" s="315"/>
      <c r="DE25" s="315"/>
      <c r="DF25" s="315"/>
      <c r="DG25" s="315"/>
      <c r="DH25" s="315"/>
      <c r="DI25" s="316"/>
    </row>
    <row r="26" spans="1:113" ht="18.75" customHeight="1" x14ac:dyDescent="0.2">
      <c r="A26" s="2"/>
      <c r="B26" s="450"/>
      <c r="C26" s="359"/>
      <c r="D26" s="360"/>
      <c r="E26" s="364" t="s">
        <v>257</v>
      </c>
      <c r="F26" s="365"/>
      <c r="G26" s="365"/>
      <c r="H26" s="365"/>
      <c r="I26" s="365"/>
      <c r="J26" s="365"/>
      <c r="K26" s="366"/>
      <c r="L26" s="367">
        <v>1</v>
      </c>
      <c r="M26" s="368"/>
      <c r="N26" s="368"/>
      <c r="O26" s="368"/>
      <c r="P26" s="369"/>
      <c r="Q26" s="367">
        <v>7350</v>
      </c>
      <c r="R26" s="368"/>
      <c r="S26" s="368"/>
      <c r="T26" s="368"/>
      <c r="U26" s="368"/>
      <c r="V26" s="369"/>
      <c r="W26" s="358"/>
      <c r="X26" s="359"/>
      <c r="Y26" s="360"/>
      <c r="Z26" s="364" t="s">
        <v>258</v>
      </c>
      <c r="AA26" s="460"/>
      <c r="AB26" s="460"/>
      <c r="AC26" s="460"/>
      <c r="AD26" s="460"/>
      <c r="AE26" s="460"/>
      <c r="AF26" s="460"/>
      <c r="AG26" s="461"/>
      <c r="AH26" s="367">
        <v>48</v>
      </c>
      <c r="AI26" s="368"/>
      <c r="AJ26" s="368"/>
      <c r="AK26" s="368"/>
      <c r="AL26" s="369"/>
      <c r="AM26" s="367">
        <v>144912</v>
      </c>
      <c r="AN26" s="368"/>
      <c r="AO26" s="368"/>
      <c r="AP26" s="368"/>
      <c r="AQ26" s="368"/>
      <c r="AR26" s="369"/>
      <c r="AS26" s="367">
        <v>3019</v>
      </c>
      <c r="AT26" s="368"/>
      <c r="AU26" s="368"/>
      <c r="AV26" s="368"/>
      <c r="AW26" s="368"/>
      <c r="AX26" s="370"/>
      <c r="AY26" s="462" t="s">
        <v>259</v>
      </c>
      <c r="AZ26" s="432"/>
      <c r="BA26" s="432"/>
      <c r="BB26" s="432"/>
      <c r="BC26" s="432"/>
      <c r="BD26" s="432"/>
      <c r="BE26" s="432"/>
      <c r="BF26" s="432"/>
      <c r="BG26" s="432"/>
      <c r="BH26" s="432"/>
      <c r="BI26" s="432"/>
      <c r="BJ26" s="432"/>
      <c r="BK26" s="432"/>
      <c r="BL26" s="432"/>
      <c r="BM26" s="463"/>
      <c r="BN26" s="326" t="s">
        <v>200</v>
      </c>
      <c r="BO26" s="327"/>
      <c r="BP26" s="327"/>
      <c r="BQ26" s="327"/>
      <c r="BR26" s="327"/>
      <c r="BS26" s="327"/>
      <c r="BT26" s="327"/>
      <c r="BU26" s="328"/>
      <c r="BV26" s="326" t="s">
        <v>200</v>
      </c>
      <c r="BW26" s="327"/>
      <c r="BX26" s="327"/>
      <c r="BY26" s="327"/>
      <c r="BZ26" s="327"/>
      <c r="CA26" s="327"/>
      <c r="CB26" s="327"/>
      <c r="CC26" s="328"/>
      <c r="CD26" s="20"/>
      <c r="CE26" s="312"/>
      <c r="CF26" s="312"/>
      <c r="CG26" s="312"/>
      <c r="CH26" s="312"/>
      <c r="CI26" s="312"/>
      <c r="CJ26" s="312"/>
      <c r="CK26" s="312"/>
      <c r="CL26" s="312"/>
      <c r="CM26" s="312"/>
      <c r="CN26" s="312"/>
      <c r="CO26" s="312"/>
      <c r="CP26" s="312"/>
      <c r="CQ26" s="312"/>
      <c r="CR26" s="312"/>
      <c r="CS26" s="313"/>
      <c r="CT26" s="314"/>
      <c r="CU26" s="315"/>
      <c r="CV26" s="315"/>
      <c r="CW26" s="315"/>
      <c r="CX26" s="315"/>
      <c r="CY26" s="315"/>
      <c r="CZ26" s="315"/>
      <c r="DA26" s="316"/>
      <c r="DB26" s="314"/>
      <c r="DC26" s="315"/>
      <c r="DD26" s="315"/>
      <c r="DE26" s="315"/>
      <c r="DF26" s="315"/>
      <c r="DG26" s="315"/>
      <c r="DH26" s="315"/>
      <c r="DI26" s="316"/>
    </row>
    <row r="27" spans="1:113" ht="18.75" customHeight="1" x14ac:dyDescent="0.2">
      <c r="A27" s="2"/>
      <c r="B27" s="450"/>
      <c r="C27" s="359"/>
      <c r="D27" s="360"/>
      <c r="E27" s="364" t="s">
        <v>260</v>
      </c>
      <c r="F27" s="365"/>
      <c r="G27" s="365"/>
      <c r="H27" s="365"/>
      <c r="I27" s="365"/>
      <c r="J27" s="365"/>
      <c r="K27" s="366"/>
      <c r="L27" s="367">
        <v>1</v>
      </c>
      <c r="M27" s="368"/>
      <c r="N27" s="368"/>
      <c r="O27" s="368"/>
      <c r="P27" s="369"/>
      <c r="Q27" s="367">
        <v>5360</v>
      </c>
      <c r="R27" s="368"/>
      <c r="S27" s="368"/>
      <c r="T27" s="368"/>
      <c r="U27" s="368"/>
      <c r="V27" s="369"/>
      <c r="W27" s="358"/>
      <c r="X27" s="359"/>
      <c r="Y27" s="360"/>
      <c r="Z27" s="364" t="s">
        <v>262</v>
      </c>
      <c r="AA27" s="365"/>
      <c r="AB27" s="365"/>
      <c r="AC27" s="365"/>
      <c r="AD27" s="365"/>
      <c r="AE27" s="365"/>
      <c r="AF27" s="365"/>
      <c r="AG27" s="366"/>
      <c r="AH27" s="367">
        <v>29</v>
      </c>
      <c r="AI27" s="368"/>
      <c r="AJ27" s="368"/>
      <c r="AK27" s="368"/>
      <c r="AL27" s="369"/>
      <c r="AM27" s="367">
        <v>103002</v>
      </c>
      <c r="AN27" s="368"/>
      <c r="AO27" s="368"/>
      <c r="AP27" s="368"/>
      <c r="AQ27" s="368"/>
      <c r="AR27" s="369"/>
      <c r="AS27" s="367">
        <v>3552</v>
      </c>
      <c r="AT27" s="368"/>
      <c r="AU27" s="368"/>
      <c r="AV27" s="368"/>
      <c r="AW27" s="368"/>
      <c r="AX27" s="370"/>
      <c r="AY27" s="457" t="s">
        <v>264</v>
      </c>
      <c r="AZ27" s="458"/>
      <c r="BA27" s="458"/>
      <c r="BB27" s="458"/>
      <c r="BC27" s="458"/>
      <c r="BD27" s="458"/>
      <c r="BE27" s="458"/>
      <c r="BF27" s="458"/>
      <c r="BG27" s="458"/>
      <c r="BH27" s="458"/>
      <c r="BI27" s="458"/>
      <c r="BJ27" s="458"/>
      <c r="BK27" s="458"/>
      <c r="BL27" s="458"/>
      <c r="BM27" s="459"/>
      <c r="BN27" s="329" t="s">
        <v>200</v>
      </c>
      <c r="BO27" s="330"/>
      <c r="BP27" s="330"/>
      <c r="BQ27" s="330"/>
      <c r="BR27" s="330"/>
      <c r="BS27" s="330"/>
      <c r="BT27" s="330"/>
      <c r="BU27" s="331"/>
      <c r="BV27" s="329" t="s">
        <v>200</v>
      </c>
      <c r="BW27" s="330"/>
      <c r="BX27" s="330"/>
      <c r="BY27" s="330"/>
      <c r="BZ27" s="330"/>
      <c r="CA27" s="330"/>
      <c r="CB27" s="330"/>
      <c r="CC27" s="331"/>
      <c r="CD27" s="16"/>
      <c r="CE27" s="312"/>
      <c r="CF27" s="312"/>
      <c r="CG27" s="312"/>
      <c r="CH27" s="312"/>
      <c r="CI27" s="312"/>
      <c r="CJ27" s="312"/>
      <c r="CK27" s="312"/>
      <c r="CL27" s="312"/>
      <c r="CM27" s="312"/>
      <c r="CN27" s="312"/>
      <c r="CO27" s="312"/>
      <c r="CP27" s="312"/>
      <c r="CQ27" s="312"/>
      <c r="CR27" s="312"/>
      <c r="CS27" s="313"/>
      <c r="CT27" s="314"/>
      <c r="CU27" s="315"/>
      <c r="CV27" s="315"/>
      <c r="CW27" s="315"/>
      <c r="CX27" s="315"/>
      <c r="CY27" s="315"/>
      <c r="CZ27" s="315"/>
      <c r="DA27" s="316"/>
      <c r="DB27" s="314"/>
      <c r="DC27" s="315"/>
      <c r="DD27" s="315"/>
      <c r="DE27" s="315"/>
      <c r="DF27" s="315"/>
      <c r="DG27" s="315"/>
      <c r="DH27" s="315"/>
      <c r="DI27" s="316"/>
    </row>
    <row r="28" spans="1:113" ht="18.75" customHeight="1" x14ac:dyDescent="0.2">
      <c r="A28" s="2"/>
      <c r="B28" s="450"/>
      <c r="C28" s="359"/>
      <c r="D28" s="360"/>
      <c r="E28" s="364" t="s">
        <v>265</v>
      </c>
      <c r="F28" s="365"/>
      <c r="G28" s="365"/>
      <c r="H28" s="365"/>
      <c r="I28" s="365"/>
      <c r="J28" s="365"/>
      <c r="K28" s="366"/>
      <c r="L28" s="367">
        <v>1</v>
      </c>
      <c r="M28" s="368"/>
      <c r="N28" s="368"/>
      <c r="O28" s="368"/>
      <c r="P28" s="369"/>
      <c r="Q28" s="367">
        <v>4821</v>
      </c>
      <c r="R28" s="368"/>
      <c r="S28" s="368"/>
      <c r="T28" s="368"/>
      <c r="U28" s="368"/>
      <c r="V28" s="369"/>
      <c r="W28" s="358"/>
      <c r="X28" s="359"/>
      <c r="Y28" s="360"/>
      <c r="Z28" s="364" t="s">
        <v>38</v>
      </c>
      <c r="AA28" s="365"/>
      <c r="AB28" s="365"/>
      <c r="AC28" s="365"/>
      <c r="AD28" s="365"/>
      <c r="AE28" s="365"/>
      <c r="AF28" s="365"/>
      <c r="AG28" s="366"/>
      <c r="AH28" s="367" t="s">
        <v>200</v>
      </c>
      <c r="AI28" s="368"/>
      <c r="AJ28" s="368"/>
      <c r="AK28" s="368"/>
      <c r="AL28" s="369"/>
      <c r="AM28" s="367" t="s">
        <v>200</v>
      </c>
      <c r="AN28" s="368"/>
      <c r="AO28" s="368"/>
      <c r="AP28" s="368"/>
      <c r="AQ28" s="368"/>
      <c r="AR28" s="369"/>
      <c r="AS28" s="367" t="s">
        <v>200</v>
      </c>
      <c r="AT28" s="368"/>
      <c r="AU28" s="368"/>
      <c r="AV28" s="368"/>
      <c r="AW28" s="368"/>
      <c r="AX28" s="370"/>
      <c r="AY28" s="317" t="s">
        <v>268</v>
      </c>
      <c r="AZ28" s="318"/>
      <c r="BA28" s="318"/>
      <c r="BB28" s="319"/>
      <c r="BC28" s="371" t="s">
        <v>106</v>
      </c>
      <c r="BD28" s="372"/>
      <c r="BE28" s="372"/>
      <c r="BF28" s="372"/>
      <c r="BG28" s="372"/>
      <c r="BH28" s="372"/>
      <c r="BI28" s="372"/>
      <c r="BJ28" s="372"/>
      <c r="BK28" s="372"/>
      <c r="BL28" s="372"/>
      <c r="BM28" s="373"/>
      <c r="BN28" s="332">
        <v>5805523</v>
      </c>
      <c r="BO28" s="333"/>
      <c r="BP28" s="333"/>
      <c r="BQ28" s="333"/>
      <c r="BR28" s="333"/>
      <c r="BS28" s="333"/>
      <c r="BT28" s="333"/>
      <c r="BU28" s="334"/>
      <c r="BV28" s="332">
        <v>5560406</v>
      </c>
      <c r="BW28" s="333"/>
      <c r="BX28" s="333"/>
      <c r="BY28" s="333"/>
      <c r="BZ28" s="333"/>
      <c r="CA28" s="333"/>
      <c r="CB28" s="333"/>
      <c r="CC28" s="334"/>
      <c r="CD28" s="20"/>
      <c r="CE28" s="312"/>
      <c r="CF28" s="312"/>
      <c r="CG28" s="312"/>
      <c r="CH28" s="312"/>
      <c r="CI28" s="312"/>
      <c r="CJ28" s="312"/>
      <c r="CK28" s="312"/>
      <c r="CL28" s="312"/>
      <c r="CM28" s="312"/>
      <c r="CN28" s="312"/>
      <c r="CO28" s="312"/>
      <c r="CP28" s="312"/>
      <c r="CQ28" s="312"/>
      <c r="CR28" s="312"/>
      <c r="CS28" s="313"/>
      <c r="CT28" s="314"/>
      <c r="CU28" s="315"/>
      <c r="CV28" s="315"/>
      <c r="CW28" s="315"/>
      <c r="CX28" s="315"/>
      <c r="CY28" s="315"/>
      <c r="CZ28" s="315"/>
      <c r="DA28" s="316"/>
      <c r="DB28" s="314"/>
      <c r="DC28" s="315"/>
      <c r="DD28" s="315"/>
      <c r="DE28" s="315"/>
      <c r="DF28" s="315"/>
      <c r="DG28" s="315"/>
      <c r="DH28" s="315"/>
      <c r="DI28" s="316"/>
    </row>
    <row r="29" spans="1:113" ht="18.75" customHeight="1" x14ac:dyDescent="0.2">
      <c r="A29" s="2"/>
      <c r="B29" s="450"/>
      <c r="C29" s="359"/>
      <c r="D29" s="360"/>
      <c r="E29" s="364" t="s">
        <v>269</v>
      </c>
      <c r="F29" s="365"/>
      <c r="G29" s="365"/>
      <c r="H29" s="365"/>
      <c r="I29" s="365"/>
      <c r="J29" s="365"/>
      <c r="K29" s="366"/>
      <c r="L29" s="367">
        <v>26</v>
      </c>
      <c r="M29" s="368"/>
      <c r="N29" s="368"/>
      <c r="O29" s="368"/>
      <c r="P29" s="369"/>
      <c r="Q29" s="367">
        <v>4410</v>
      </c>
      <c r="R29" s="368"/>
      <c r="S29" s="368"/>
      <c r="T29" s="368"/>
      <c r="U29" s="368"/>
      <c r="V29" s="369"/>
      <c r="W29" s="361"/>
      <c r="X29" s="362"/>
      <c r="Y29" s="363"/>
      <c r="Z29" s="364" t="s">
        <v>271</v>
      </c>
      <c r="AA29" s="365"/>
      <c r="AB29" s="365"/>
      <c r="AC29" s="365"/>
      <c r="AD29" s="365"/>
      <c r="AE29" s="365"/>
      <c r="AF29" s="365"/>
      <c r="AG29" s="366"/>
      <c r="AH29" s="367">
        <v>968</v>
      </c>
      <c r="AI29" s="368"/>
      <c r="AJ29" s="368"/>
      <c r="AK29" s="368"/>
      <c r="AL29" s="369"/>
      <c r="AM29" s="367">
        <v>3024231</v>
      </c>
      <c r="AN29" s="368"/>
      <c r="AO29" s="368"/>
      <c r="AP29" s="368"/>
      <c r="AQ29" s="368"/>
      <c r="AR29" s="369"/>
      <c r="AS29" s="367">
        <v>3124</v>
      </c>
      <c r="AT29" s="368"/>
      <c r="AU29" s="368"/>
      <c r="AV29" s="368"/>
      <c r="AW29" s="368"/>
      <c r="AX29" s="370"/>
      <c r="AY29" s="320"/>
      <c r="AZ29" s="321"/>
      <c r="BA29" s="321"/>
      <c r="BB29" s="322"/>
      <c r="BC29" s="454" t="s">
        <v>272</v>
      </c>
      <c r="BD29" s="455"/>
      <c r="BE29" s="455"/>
      <c r="BF29" s="455"/>
      <c r="BG29" s="455"/>
      <c r="BH29" s="455"/>
      <c r="BI29" s="455"/>
      <c r="BJ29" s="455"/>
      <c r="BK29" s="455"/>
      <c r="BL29" s="455"/>
      <c r="BM29" s="456"/>
      <c r="BN29" s="326">
        <v>123256</v>
      </c>
      <c r="BO29" s="327"/>
      <c r="BP29" s="327"/>
      <c r="BQ29" s="327"/>
      <c r="BR29" s="327"/>
      <c r="BS29" s="327"/>
      <c r="BT29" s="327"/>
      <c r="BU29" s="328"/>
      <c r="BV29" s="326">
        <v>123252</v>
      </c>
      <c r="BW29" s="327"/>
      <c r="BX29" s="327"/>
      <c r="BY29" s="327"/>
      <c r="BZ29" s="327"/>
      <c r="CA29" s="327"/>
      <c r="CB29" s="327"/>
      <c r="CC29" s="328"/>
      <c r="CD29" s="16"/>
      <c r="CE29" s="312"/>
      <c r="CF29" s="312"/>
      <c r="CG29" s="312"/>
      <c r="CH29" s="312"/>
      <c r="CI29" s="312"/>
      <c r="CJ29" s="312"/>
      <c r="CK29" s="312"/>
      <c r="CL29" s="312"/>
      <c r="CM29" s="312"/>
      <c r="CN29" s="312"/>
      <c r="CO29" s="312"/>
      <c r="CP29" s="312"/>
      <c r="CQ29" s="312"/>
      <c r="CR29" s="312"/>
      <c r="CS29" s="313"/>
      <c r="CT29" s="314"/>
      <c r="CU29" s="315"/>
      <c r="CV29" s="315"/>
      <c r="CW29" s="315"/>
      <c r="CX29" s="315"/>
      <c r="CY29" s="315"/>
      <c r="CZ29" s="315"/>
      <c r="DA29" s="316"/>
      <c r="DB29" s="314"/>
      <c r="DC29" s="315"/>
      <c r="DD29" s="315"/>
      <c r="DE29" s="315"/>
      <c r="DF29" s="315"/>
      <c r="DG29" s="315"/>
      <c r="DH29" s="315"/>
      <c r="DI29" s="316"/>
    </row>
    <row r="30" spans="1:113" ht="18.75" customHeight="1" x14ac:dyDescent="0.2">
      <c r="A30" s="2"/>
      <c r="B30" s="451"/>
      <c r="C30" s="452"/>
      <c r="D30" s="453"/>
      <c r="E30" s="433"/>
      <c r="F30" s="434"/>
      <c r="G30" s="434"/>
      <c r="H30" s="434"/>
      <c r="I30" s="434"/>
      <c r="J30" s="434"/>
      <c r="K30" s="435"/>
      <c r="L30" s="436"/>
      <c r="M30" s="437"/>
      <c r="N30" s="437"/>
      <c r="O30" s="437"/>
      <c r="P30" s="438"/>
      <c r="Q30" s="436"/>
      <c r="R30" s="437"/>
      <c r="S30" s="437"/>
      <c r="T30" s="437"/>
      <c r="U30" s="437"/>
      <c r="V30" s="438"/>
      <c r="W30" s="439" t="s">
        <v>274</v>
      </c>
      <c r="X30" s="440"/>
      <c r="Y30" s="440"/>
      <c r="Z30" s="440"/>
      <c r="AA30" s="440"/>
      <c r="AB30" s="440"/>
      <c r="AC30" s="440"/>
      <c r="AD30" s="440"/>
      <c r="AE30" s="440"/>
      <c r="AF30" s="440"/>
      <c r="AG30" s="441"/>
      <c r="AH30" s="442">
        <v>99</v>
      </c>
      <c r="AI30" s="443"/>
      <c r="AJ30" s="443"/>
      <c r="AK30" s="443"/>
      <c r="AL30" s="443"/>
      <c r="AM30" s="443"/>
      <c r="AN30" s="443"/>
      <c r="AO30" s="443"/>
      <c r="AP30" s="443"/>
      <c r="AQ30" s="443"/>
      <c r="AR30" s="443"/>
      <c r="AS30" s="443"/>
      <c r="AT30" s="443"/>
      <c r="AU30" s="443"/>
      <c r="AV30" s="443"/>
      <c r="AW30" s="443"/>
      <c r="AX30" s="444"/>
      <c r="AY30" s="323"/>
      <c r="AZ30" s="324"/>
      <c r="BA30" s="324"/>
      <c r="BB30" s="325"/>
      <c r="BC30" s="445" t="s">
        <v>72</v>
      </c>
      <c r="BD30" s="446"/>
      <c r="BE30" s="446"/>
      <c r="BF30" s="446"/>
      <c r="BG30" s="446"/>
      <c r="BH30" s="446"/>
      <c r="BI30" s="446"/>
      <c r="BJ30" s="446"/>
      <c r="BK30" s="446"/>
      <c r="BL30" s="446"/>
      <c r="BM30" s="447"/>
      <c r="BN30" s="329">
        <v>1974347</v>
      </c>
      <c r="BO30" s="330"/>
      <c r="BP30" s="330"/>
      <c r="BQ30" s="330"/>
      <c r="BR30" s="330"/>
      <c r="BS30" s="330"/>
      <c r="BT30" s="330"/>
      <c r="BU30" s="331"/>
      <c r="BV30" s="329">
        <v>1752652</v>
      </c>
      <c r="BW30" s="330"/>
      <c r="BX30" s="330"/>
      <c r="BY30" s="330"/>
      <c r="BZ30" s="330"/>
      <c r="CA30" s="330"/>
      <c r="CB30" s="330"/>
      <c r="CC30" s="331"/>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48" t="s">
        <v>186</v>
      </c>
      <c r="D32" s="448"/>
      <c r="E32" s="448"/>
      <c r="F32" s="448"/>
      <c r="G32" s="448"/>
      <c r="H32" s="448"/>
      <c r="I32" s="448"/>
      <c r="J32" s="448"/>
      <c r="K32" s="448"/>
      <c r="L32" s="448"/>
      <c r="M32" s="448"/>
      <c r="N32" s="448"/>
      <c r="O32" s="448"/>
      <c r="P32" s="448"/>
      <c r="Q32" s="448"/>
      <c r="R32" s="448"/>
      <c r="S32" s="448"/>
      <c r="U32" s="432" t="s">
        <v>96</v>
      </c>
      <c r="V32" s="432"/>
      <c r="W32" s="432"/>
      <c r="X32" s="432"/>
      <c r="Y32" s="432"/>
      <c r="Z32" s="432"/>
      <c r="AA32" s="432"/>
      <c r="AB32" s="432"/>
      <c r="AC32" s="432"/>
      <c r="AD32" s="432"/>
      <c r="AE32" s="432"/>
      <c r="AF32" s="432"/>
      <c r="AG32" s="432"/>
      <c r="AH32" s="432"/>
      <c r="AI32" s="432"/>
      <c r="AJ32" s="432"/>
      <c r="AK32" s="432"/>
      <c r="AM32" s="432" t="s">
        <v>276</v>
      </c>
      <c r="AN32" s="432"/>
      <c r="AO32" s="432"/>
      <c r="AP32" s="432"/>
      <c r="AQ32" s="432"/>
      <c r="AR32" s="432"/>
      <c r="AS32" s="432"/>
      <c r="AT32" s="432"/>
      <c r="AU32" s="432"/>
      <c r="AV32" s="432"/>
      <c r="AW32" s="432"/>
      <c r="AX32" s="432"/>
      <c r="AY32" s="432"/>
      <c r="AZ32" s="432"/>
      <c r="BA32" s="432"/>
      <c r="BB32" s="432"/>
      <c r="BC32" s="432"/>
      <c r="BE32" s="432" t="s">
        <v>277</v>
      </c>
      <c r="BF32" s="432"/>
      <c r="BG32" s="432"/>
      <c r="BH32" s="432"/>
      <c r="BI32" s="432"/>
      <c r="BJ32" s="432"/>
      <c r="BK32" s="432"/>
      <c r="BL32" s="432"/>
      <c r="BM32" s="432"/>
      <c r="BN32" s="432"/>
      <c r="BO32" s="432"/>
      <c r="BP32" s="432"/>
      <c r="BQ32" s="432"/>
      <c r="BR32" s="432"/>
      <c r="BS32" s="432"/>
      <c r="BT32" s="432"/>
      <c r="BU32" s="432"/>
      <c r="BW32" s="432" t="s">
        <v>279</v>
      </c>
      <c r="BX32" s="432"/>
      <c r="BY32" s="432"/>
      <c r="BZ32" s="432"/>
      <c r="CA32" s="432"/>
      <c r="CB32" s="432"/>
      <c r="CC32" s="432"/>
      <c r="CD32" s="432"/>
      <c r="CE32" s="432"/>
      <c r="CF32" s="432"/>
      <c r="CG32" s="432"/>
      <c r="CH32" s="432"/>
      <c r="CI32" s="432"/>
      <c r="CJ32" s="432"/>
      <c r="CK32" s="432"/>
      <c r="CL32" s="432"/>
      <c r="CM32" s="432"/>
      <c r="CO32" s="432" t="s">
        <v>280</v>
      </c>
      <c r="CP32" s="432"/>
      <c r="CQ32" s="432"/>
      <c r="CR32" s="432"/>
      <c r="CS32" s="432"/>
      <c r="CT32" s="432"/>
      <c r="CU32" s="432"/>
      <c r="CV32" s="432"/>
      <c r="CW32" s="432"/>
      <c r="CX32" s="432"/>
      <c r="CY32" s="432"/>
      <c r="CZ32" s="432"/>
      <c r="DA32" s="432"/>
      <c r="DB32" s="432"/>
      <c r="DC32" s="432"/>
      <c r="DD32" s="432"/>
      <c r="DE32" s="432"/>
      <c r="DI32" s="35"/>
    </row>
    <row r="33" spans="1:113" ht="13.5" customHeight="1" x14ac:dyDescent="0.2">
      <c r="A33" s="2"/>
      <c r="B33" s="5"/>
      <c r="C33" s="411" t="s">
        <v>59</v>
      </c>
      <c r="D33" s="411"/>
      <c r="E33" s="391" t="s">
        <v>281</v>
      </c>
      <c r="F33" s="391"/>
      <c r="G33" s="391"/>
      <c r="H33" s="391"/>
      <c r="I33" s="391"/>
      <c r="J33" s="391"/>
      <c r="K33" s="391"/>
      <c r="L33" s="391"/>
      <c r="M33" s="391"/>
      <c r="N33" s="391"/>
      <c r="O33" s="391"/>
      <c r="P33" s="391"/>
      <c r="Q33" s="391"/>
      <c r="R33" s="391"/>
      <c r="S33" s="391"/>
      <c r="T33" s="11"/>
      <c r="U33" s="411" t="s">
        <v>59</v>
      </c>
      <c r="V33" s="411"/>
      <c r="W33" s="391" t="s">
        <v>281</v>
      </c>
      <c r="X33" s="391"/>
      <c r="Y33" s="391"/>
      <c r="Z33" s="391"/>
      <c r="AA33" s="391"/>
      <c r="AB33" s="391"/>
      <c r="AC33" s="391"/>
      <c r="AD33" s="391"/>
      <c r="AE33" s="391"/>
      <c r="AF33" s="391"/>
      <c r="AG33" s="391"/>
      <c r="AH33" s="391"/>
      <c r="AI33" s="391"/>
      <c r="AJ33" s="391"/>
      <c r="AK33" s="391"/>
      <c r="AL33" s="11"/>
      <c r="AM33" s="411" t="s">
        <v>59</v>
      </c>
      <c r="AN33" s="411"/>
      <c r="AO33" s="391" t="s">
        <v>281</v>
      </c>
      <c r="AP33" s="391"/>
      <c r="AQ33" s="391"/>
      <c r="AR33" s="391"/>
      <c r="AS33" s="391"/>
      <c r="AT33" s="391"/>
      <c r="AU33" s="391"/>
      <c r="AV33" s="391"/>
      <c r="AW33" s="391"/>
      <c r="AX33" s="391"/>
      <c r="AY33" s="391"/>
      <c r="AZ33" s="391"/>
      <c r="BA33" s="391"/>
      <c r="BB33" s="391"/>
      <c r="BC33" s="391"/>
      <c r="BD33" s="7"/>
      <c r="BE33" s="391" t="s">
        <v>283</v>
      </c>
      <c r="BF33" s="391"/>
      <c r="BG33" s="391" t="s">
        <v>165</v>
      </c>
      <c r="BH33" s="391"/>
      <c r="BI33" s="391"/>
      <c r="BJ33" s="391"/>
      <c r="BK33" s="391"/>
      <c r="BL33" s="391"/>
      <c r="BM33" s="391"/>
      <c r="BN33" s="391"/>
      <c r="BO33" s="391"/>
      <c r="BP33" s="391"/>
      <c r="BQ33" s="391"/>
      <c r="BR33" s="391"/>
      <c r="BS33" s="391"/>
      <c r="BT33" s="391"/>
      <c r="BU33" s="391"/>
      <c r="BV33" s="7"/>
      <c r="BW33" s="411" t="s">
        <v>283</v>
      </c>
      <c r="BX33" s="411"/>
      <c r="BY33" s="391" t="s">
        <v>116</v>
      </c>
      <c r="BZ33" s="391"/>
      <c r="CA33" s="391"/>
      <c r="CB33" s="391"/>
      <c r="CC33" s="391"/>
      <c r="CD33" s="391"/>
      <c r="CE33" s="391"/>
      <c r="CF33" s="391"/>
      <c r="CG33" s="391"/>
      <c r="CH33" s="391"/>
      <c r="CI33" s="391"/>
      <c r="CJ33" s="391"/>
      <c r="CK33" s="391"/>
      <c r="CL33" s="391"/>
      <c r="CM33" s="391"/>
      <c r="CN33" s="11"/>
      <c r="CO33" s="411" t="s">
        <v>59</v>
      </c>
      <c r="CP33" s="411"/>
      <c r="CQ33" s="391" t="s">
        <v>284</v>
      </c>
      <c r="CR33" s="391"/>
      <c r="CS33" s="391"/>
      <c r="CT33" s="391"/>
      <c r="CU33" s="391"/>
      <c r="CV33" s="391"/>
      <c r="CW33" s="391"/>
      <c r="CX33" s="391"/>
      <c r="CY33" s="391"/>
      <c r="CZ33" s="391"/>
      <c r="DA33" s="391"/>
      <c r="DB33" s="391"/>
      <c r="DC33" s="391"/>
      <c r="DD33" s="391"/>
      <c r="DE33" s="391"/>
      <c r="DF33" s="11"/>
      <c r="DG33" s="431" t="s">
        <v>84</v>
      </c>
      <c r="DH33" s="431"/>
      <c r="DI33" s="18"/>
    </row>
    <row r="34" spans="1:113" ht="32.25" customHeight="1" x14ac:dyDescent="0.2">
      <c r="A34" s="2"/>
      <c r="B34" s="5"/>
      <c r="C34" s="429">
        <f>IF(E34="","",1)</f>
        <v>1</v>
      </c>
      <c r="D34" s="429"/>
      <c r="E34" s="428" t="str">
        <f>IF('各会計、関係団体の財政状況及び健全化判断比率'!B7="","",'各会計、関係団体の財政状況及び健全化判断比率'!B7)</f>
        <v>一般会計</v>
      </c>
      <c r="F34" s="428"/>
      <c r="G34" s="428"/>
      <c r="H34" s="428"/>
      <c r="I34" s="428"/>
      <c r="J34" s="428"/>
      <c r="K34" s="428"/>
      <c r="L34" s="428"/>
      <c r="M34" s="428"/>
      <c r="N34" s="428"/>
      <c r="O34" s="428"/>
      <c r="P34" s="428"/>
      <c r="Q34" s="428"/>
      <c r="R34" s="428"/>
      <c r="S34" s="428"/>
      <c r="T34" s="2"/>
      <c r="U34" s="429">
        <f>IF(W34="","",MAX(C34:D43)+1)</f>
        <v>3</v>
      </c>
      <c r="V34" s="429"/>
      <c r="W34" s="428" t="str">
        <f>IF('各会計、関係団体の財政状況及び健全化判断比率'!B28="","",'各会計、関係団体の財政状況及び健全化判断比率'!B28)</f>
        <v>国民健康保険特別会計</v>
      </c>
      <c r="X34" s="428"/>
      <c r="Y34" s="428"/>
      <c r="Z34" s="428"/>
      <c r="AA34" s="428"/>
      <c r="AB34" s="428"/>
      <c r="AC34" s="428"/>
      <c r="AD34" s="428"/>
      <c r="AE34" s="428"/>
      <c r="AF34" s="428"/>
      <c r="AG34" s="428"/>
      <c r="AH34" s="428"/>
      <c r="AI34" s="428"/>
      <c r="AJ34" s="428"/>
      <c r="AK34" s="428"/>
      <c r="AL34" s="2"/>
      <c r="AM34" s="429">
        <f>IF(AO34="","",MAX(C34:D43,U34:V43)+1)</f>
        <v>6</v>
      </c>
      <c r="AN34" s="429"/>
      <c r="AO34" s="428" t="str">
        <f>IF('各会計、関係団体の財政状況及び健全化判断比率'!B31="","",'各会計、関係団体の財政状況及び健全化判断比率'!B31)</f>
        <v>水道事業会計</v>
      </c>
      <c r="AP34" s="428"/>
      <c r="AQ34" s="428"/>
      <c r="AR34" s="428"/>
      <c r="AS34" s="428"/>
      <c r="AT34" s="428"/>
      <c r="AU34" s="428"/>
      <c r="AV34" s="428"/>
      <c r="AW34" s="428"/>
      <c r="AX34" s="428"/>
      <c r="AY34" s="428"/>
      <c r="AZ34" s="428"/>
      <c r="BA34" s="428"/>
      <c r="BB34" s="428"/>
      <c r="BC34" s="428"/>
      <c r="BD34" s="2"/>
      <c r="BE34" s="429" t="str">
        <f>IF(BG34="","",MAX(C34:D43,U34:V43,AM34:AN43)+1)</f>
        <v/>
      </c>
      <c r="BF34" s="429"/>
      <c r="BG34" s="428"/>
      <c r="BH34" s="428"/>
      <c r="BI34" s="428"/>
      <c r="BJ34" s="428"/>
      <c r="BK34" s="428"/>
      <c r="BL34" s="428"/>
      <c r="BM34" s="428"/>
      <c r="BN34" s="428"/>
      <c r="BO34" s="428"/>
      <c r="BP34" s="428"/>
      <c r="BQ34" s="428"/>
      <c r="BR34" s="428"/>
      <c r="BS34" s="428"/>
      <c r="BT34" s="428"/>
      <c r="BU34" s="428"/>
      <c r="BV34" s="2"/>
      <c r="BW34" s="429">
        <f>IF(BY34="","",MAX(C34:D43,U34:V43,AM34:AN43,BE34:BF43)+1)</f>
        <v>8</v>
      </c>
      <c r="BX34" s="429"/>
      <c r="BY34" s="428" t="str">
        <f>IF('各会計、関係団体の財政状況及び健全化判断比率'!B68="","",'各会計、関係団体の財政状況及び健全化判断比率'!B68)</f>
        <v>北千葉広域水道企業団（水道用水供給事業会計）</v>
      </c>
      <c r="BZ34" s="428"/>
      <c r="CA34" s="428"/>
      <c r="CB34" s="428"/>
      <c r="CC34" s="428"/>
      <c r="CD34" s="428"/>
      <c r="CE34" s="428"/>
      <c r="CF34" s="428"/>
      <c r="CG34" s="428"/>
      <c r="CH34" s="428"/>
      <c r="CI34" s="428"/>
      <c r="CJ34" s="428"/>
      <c r="CK34" s="428"/>
      <c r="CL34" s="428"/>
      <c r="CM34" s="428"/>
      <c r="CN34" s="2"/>
      <c r="CO34" s="429">
        <f>IF(CQ34="","",MAX(C34:D43,U34:V43,AM34:AN43,BE34:BF43,BW34:BX43)+1)</f>
        <v>15</v>
      </c>
      <c r="CP34" s="429"/>
      <c r="CQ34" s="428" t="str">
        <f>IF('各会計、関係団体の財政状況及び健全化判断比率'!BS7="","",'各会計、関係団体の財政状況及び健全化判断比率'!BS7)</f>
        <v>野田市開発協会</v>
      </c>
      <c r="CR34" s="428"/>
      <c r="CS34" s="428"/>
      <c r="CT34" s="428"/>
      <c r="CU34" s="428"/>
      <c r="CV34" s="428"/>
      <c r="CW34" s="428"/>
      <c r="CX34" s="428"/>
      <c r="CY34" s="428"/>
      <c r="CZ34" s="428"/>
      <c r="DA34" s="428"/>
      <c r="DB34" s="428"/>
      <c r="DC34" s="428"/>
      <c r="DD34" s="428"/>
      <c r="DE34" s="428"/>
      <c r="DG34" s="430" t="str">
        <f>IF('各会計、関係団体の財政状況及び健全化判断比率'!BR7="","",'各会計、関係団体の財政状況及び健全化判断比率'!BR7)</f>
        <v>○</v>
      </c>
      <c r="DH34" s="430"/>
      <c r="DI34" s="18"/>
    </row>
    <row r="35" spans="1:113" ht="32.25" customHeight="1" x14ac:dyDescent="0.2">
      <c r="A35" s="2"/>
      <c r="B35" s="5"/>
      <c r="C35" s="429">
        <f t="shared" ref="C35:C43" si="0">IF(E35="","",C34+1)</f>
        <v>2</v>
      </c>
      <c r="D35" s="429"/>
      <c r="E35" s="428" t="str">
        <f>IF('各会計、関係団体の財政状況及び健全化判断比率'!B8="","",'各会計、関係団体の財政状況及び健全化判断比率'!B8)</f>
        <v>次木親野井特定土地区画整理事業特別会計</v>
      </c>
      <c r="F35" s="428"/>
      <c r="G35" s="428"/>
      <c r="H35" s="428"/>
      <c r="I35" s="428"/>
      <c r="J35" s="428"/>
      <c r="K35" s="428"/>
      <c r="L35" s="428"/>
      <c r="M35" s="428"/>
      <c r="N35" s="428"/>
      <c r="O35" s="428"/>
      <c r="P35" s="428"/>
      <c r="Q35" s="428"/>
      <c r="R35" s="428"/>
      <c r="S35" s="428"/>
      <c r="T35" s="2"/>
      <c r="U35" s="429">
        <f t="shared" ref="U35:U43" si="1">IF(W35="","",U34+1)</f>
        <v>4</v>
      </c>
      <c r="V35" s="429"/>
      <c r="W35" s="428" t="str">
        <f>IF('各会計、関係団体の財政状況及び健全化判断比率'!B29="","",'各会計、関係団体の財政状況及び健全化判断比率'!B29)</f>
        <v>介護保険特別会計</v>
      </c>
      <c r="X35" s="428"/>
      <c r="Y35" s="428"/>
      <c r="Z35" s="428"/>
      <c r="AA35" s="428"/>
      <c r="AB35" s="428"/>
      <c r="AC35" s="428"/>
      <c r="AD35" s="428"/>
      <c r="AE35" s="428"/>
      <c r="AF35" s="428"/>
      <c r="AG35" s="428"/>
      <c r="AH35" s="428"/>
      <c r="AI35" s="428"/>
      <c r="AJ35" s="428"/>
      <c r="AK35" s="428"/>
      <c r="AL35" s="2"/>
      <c r="AM35" s="429">
        <f t="shared" ref="AM35:AM43" si="2">IF(AO35="","",AM34+1)</f>
        <v>7</v>
      </c>
      <c r="AN35" s="429"/>
      <c r="AO35" s="428" t="str">
        <f>IF('各会計、関係団体の財政状況及び健全化判断比率'!B32="","",'各会計、関係団体の財政状況及び健全化判断比率'!B32)</f>
        <v>下水道事業会計</v>
      </c>
      <c r="AP35" s="428"/>
      <c r="AQ35" s="428"/>
      <c r="AR35" s="428"/>
      <c r="AS35" s="428"/>
      <c r="AT35" s="428"/>
      <c r="AU35" s="428"/>
      <c r="AV35" s="428"/>
      <c r="AW35" s="428"/>
      <c r="AX35" s="428"/>
      <c r="AY35" s="428"/>
      <c r="AZ35" s="428"/>
      <c r="BA35" s="428"/>
      <c r="BB35" s="428"/>
      <c r="BC35" s="428"/>
      <c r="BD35" s="2"/>
      <c r="BE35" s="429" t="str">
        <f t="shared" ref="BE35:BE43" si="3">IF(BG35="","",BE34+1)</f>
        <v/>
      </c>
      <c r="BF35" s="429"/>
      <c r="BG35" s="428"/>
      <c r="BH35" s="428"/>
      <c r="BI35" s="428"/>
      <c r="BJ35" s="428"/>
      <c r="BK35" s="428"/>
      <c r="BL35" s="428"/>
      <c r="BM35" s="428"/>
      <c r="BN35" s="428"/>
      <c r="BO35" s="428"/>
      <c r="BP35" s="428"/>
      <c r="BQ35" s="428"/>
      <c r="BR35" s="428"/>
      <c r="BS35" s="428"/>
      <c r="BT35" s="428"/>
      <c r="BU35" s="428"/>
      <c r="BV35" s="2"/>
      <c r="BW35" s="429">
        <f t="shared" ref="BW35:BW43" si="4">IF(BY35="","",BW34+1)</f>
        <v>9</v>
      </c>
      <c r="BX35" s="429"/>
      <c r="BY35" s="428" t="str">
        <f>IF('各会計、関係団体の財政状況及び健全化判断比率'!B69="","",'各会計、関係団体の財政状況及び健全化判断比率'!B69)</f>
        <v>千葉県市町村総合事務組合（一般会計）</v>
      </c>
      <c r="BZ35" s="428"/>
      <c r="CA35" s="428"/>
      <c r="CB35" s="428"/>
      <c r="CC35" s="428"/>
      <c r="CD35" s="428"/>
      <c r="CE35" s="428"/>
      <c r="CF35" s="428"/>
      <c r="CG35" s="428"/>
      <c r="CH35" s="428"/>
      <c r="CI35" s="428"/>
      <c r="CJ35" s="428"/>
      <c r="CK35" s="428"/>
      <c r="CL35" s="428"/>
      <c r="CM35" s="428"/>
      <c r="CN35" s="2"/>
      <c r="CO35" s="429">
        <f t="shared" ref="CO35:CO43" si="5">IF(CQ35="","",CO34+1)</f>
        <v>16</v>
      </c>
      <c r="CP35" s="429"/>
      <c r="CQ35" s="428" t="str">
        <f>IF('各会計、関係団体の財政状況及び健全化判断比率'!BS8="","",'各会計、関係団体の財政状況及び健全化判断比率'!BS8)</f>
        <v>野田業務サービス</v>
      </c>
      <c r="CR35" s="428"/>
      <c r="CS35" s="428"/>
      <c r="CT35" s="428"/>
      <c r="CU35" s="428"/>
      <c r="CV35" s="428"/>
      <c r="CW35" s="428"/>
      <c r="CX35" s="428"/>
      <c r="CY35" s="428"/>
      <c r="CZ35" s="428"/>
      <c r="DA35" s="428"/>
      <c r="DB35" s="428"/>
      <c r="DC35" s="428"/>
      <c r="DD35" s="428"/>
      <c r="DE35" s="428"/>
      <c r="DG35" s="430" t="str">
        <f>IF('各会計、関係団体の財政状況及び健全化判断比率'!BR8="","",'各会計、関係団体の財政状況及び健全化判断比率'!BR8)</f>
        <v/>
      </c>
      <c r="DH35" s="430"/>
      <c r="DI35" s="18"/>
    </row>
    <row r="36" spans="1:113" ht="32.25" customHeight="1" x14ac:dyDescent="0.2">
      <c r="A36" s="2"/>
      <c r="B36" s="5"/>
      <c r="C36" s="429" t="str">
        <f t="shared" si="0"/>
        <v/>
      </c>
      <c r="D36" s="429"/>
      <c r="E36" s="428" t="str">
        <f>IF('各会計、関係団体の財政状況及び健全化判断比率'!B9="","",'各会計、関係団体の財政状況及び健全化判断比率'!B9)</f>
        <v/>
      </c>
      <c r="F36" s="428"/>
      <c r="G36" s="428"/>
      <c r="H36" s="428"/>
      <c r="I36" s="428"/>
      <c r="J36" s="428"/>
      <c r="K36" s="428"/>
      <c r="L36" s="428"/>
      <c r="M36" s="428"/>
      <c r="N36" s="428"/>
      <c r="O36" s="428"/>
      <c r="P36" s="428"/>
      <c r="Q36" s="428"/>
      <c r="R36" s="428"/>
      <c r="S36" s="428"/>
      <c r="T36" s="2"/>
      <c r="U36" s="429">
        <f t="shared" si="1"/>
        <v>5</v>
      </c>
      <c r="V36" s="429"/>
      <c r="W36" s="428" t="str">
        <f>IF('各会計、関係団体の財政状況及び健全化判断比率'!B30="","",'各会計、関係団体の財政状況及び健全化判断比率'!B30)</f>
        <v>後期高齢者医療特別会計</v>
      </c>
      <c r="X36" s="428"/>
      <c r="Y36" s="428"/>
      <c r="Z36" s="428"/>
      <c r="AA36" s="428"/>
      <c r="AB36" s="428"/>
      <c r="AC36" s="428"/>
      <c r="AD36" s="428"/>
      <c r="AE36" s="428"/>
      <c r="AF36" s="428"/>
      <c r="AG36" s="428"/>
      <c r="AH36" s="428"/>
      <c r="AI36" s="428"/>
      <c r="AJ36" s="428"/>
      <c r="AK36" s="428"/>
      <c r="AL36" s="2"/>
      <c r="AM36" s="429" t="str">
        <f t="shared" si="2"/>
        <v/>
      </c>
      <c r="AN36" s="429"/>
      <c r="AO36" s="428"/>
      <c r="AP36" s="428"/>
      <c r="AQ36" s="428"/>
      <c r="AR36" s="428"/>
      <c r="AS36" s="428"/>
      <c r="AT36" s="428"/>
      <c r="AU36" s="428"/>
      <c r="AV36" s="428"/>
      <c r="AW36" s="428"/>
      <c r="AX36" s="428"/>
      <c r="AY36" s="428"/>
      <c r="AZ36" s="428"/>
      <c r="BA36" s="428"/>
      <c r="BB36" s="428"/>
      <c r="BC36" s="428"/>
      <c r="BD36" s="2"/>
      <c r="BE36" s="429" t="str">
        <f t="shared" si="3"/>
        <v/>
      </c>
      <c r="BF36" s="429"/>
      <c r="BG36" s="428"/>
      <c r="BH36" s="428"/>
      <c r="BI36" s="428"/>
      <c r="BJ36" s="428"/>
      <c r="BK36" s="428"/>
      <c r="BL36" s="428"/>
      <c r="BM36" s="428"/>
      <c r="BN36" s="428"/>
      <c r="BO36" s="428"/>
      <c r="BP36" s="428"/>
      <c r="BQ36" s="428"/>
      <c r="BR36" s="428"/>
      <c r="BS36" s="428"/>
      <c r="BT36" s="428"/>
      <c r="BU36" s="428"/>
      <c r="BV36" s="2"/>
      <c r="BW36" s="429">
        <f t="shared" si="4"/>
        <v>10</v>
      </c>
      <c r="BX36" s="429"/>
      <c r="BY36" s="428" t="str">
        <f>IF('各会計、関係団体の財政状況及び健全化判断比率'!B70="","",'各会計、関係団体の財政状況及び健全化判断比率'!B70)</f>
        <v>千葉県市町村総合事務組合（千葉県自治会館管理運営特別会計）</v>
      </c>
      <c r="BZ36" s="428"/>
      <c r="CA36" s="428"/>
      <c r="CB36" s="428"/>
      <c r="CC36" s="428"/>
      <c r="CD36" s="428"/>
      <c r="CE36" s="428"/>
      <c r="CF36" s="428"/>
      <c r="CG36" s="428"/>
      <c r="CH36" s="428"/>
      <c r="CI36" s="428"/>
      <c r="CJ36" s="428"/>
      <c r="CK36" s="428"/>
      <c r="CL36" s="428"/>
      <c r="CM36" s="428"/>
      <c r="CN36" s="2"/>
      <c r="CO36" s="429">
        <f t="shared" si="5"/>
        <v>17</v>
      </c>
      <c r="CP36" s="429"/>
      <c r="CQ36" s="428" t="str">
        <f>IF('各会計、関係団体の財政状況及び健全化判断比率'!BS9="","",'各会計、関係団体の財政状況及び健全化判断比率'!BS9)</f>
        <v>野田市土地開発公社</v>
      </c>
      <c r="CR36" s="428"/>
      <c r="CS36" s="428"/>
      <c r="CT36" s="428"/>
      <c r="CU36" s="428"/>
      <c r="CV36" s="428"/>
      <c r="CW36" s="428"/>
      <c r="CX36" s="428"/>
      <c r="CY36" s="428"/>
      <c r="CZ36" s="428"/>
      <c r="DA36" s="428"/>
      <c r="DB36" s="428"/>
      <c r="DC36" s="428"/>
      <c r="DD36" s="428"/>
      <c r="DE36" s="428"/>
      <c r="DG36" s="430" t="str">
        <f>IF('各会計、関係団体の財政状況及び健全化判断比率'!BR9="","",'各会計、関係団体の財政状況及び健全化判断比率'!BR9)</f>
        <v>○</v>
      </c>
      <c r="DH36" s="430"/>
      <c r="DI36" s="18"/>
    </row>
    <row r="37" spans="1:113" ht="32.25" customHeight="1" x14ac:dyDescent="0.2">
      <c r="A37" s="2"/>
      <c r="B37" s="5"/>
      <c r="C37" s="429" t="str">
        <f t="shared" si="0"/>
        <v/>
      </c>
      <c r="D37" s="429"/>
      <c r="E37" s="428" t="str">
        <f>IF('各会計、関係団体の財政状況及び健全化判断比率'!B10="","",'各会計、関係団体の財政状況及び健全化判断比率'!B10)</f>
        <v/>
      </c>
      <c r="F37" s="428"/>
      <c r="G37" s="428"/>
      <c r="H37" s="428"/>
      <c r="I37" s="428"/>
      <c r="J37" s="428"/>
      <c r="K37" s="428"/>
      <c r="L37" s="428"/>
      <c r="M37" s="428"/>
      <c r="N37" s="428"/>
      <c r="O37" s="428"/>
      <c r="P37" s="428"/>
      <c r="Q37" s="428"/>
      <c r="R37" s="428"/>
      <c r="S37" s="428"/>
      <c r="T37" s="2"/>
      <c r="U37" s="429" t="str">
        <f t="shared" si="1"/>
        <v/>
      </c>
      <c r="V37" s="429"/>
      <c r="W37" s="428"/>
      <c r="X37" s="428"/>
      <c r="Y37" s="428"/>
      <c r="Z37" s="428"/>
      <c r="AA37" s="428"/>
      <c r="AB37" s="428"/>
      <c r="AC37" s="428"/>
      <c r="AD37" s="428"/>
      <c r="AE37" s="428"/>
      <c r="AF37" s="428"/>
      <c r="AG37" s="428"/>
      <c r="AH37" s="428"/>
      <c r="AI37" s="428"/>
      <c r="AJ37" s="428"/>
      <c r="AK37" s="428"/>
      <c r="AL37" s="2"/>
      <c r="AM37" s="429" t="str">
        <f t="shared" si="2"/>
        <v/>
      </c>
      <c r="AN37" s="429"/>
      <c r="AO37" s="428"/>
      <c r="AP37" s="428"/>
      <c r="AQ37" s="428"/>
      <c r="AR37" s="428"/>
      <c r="AS37" s="428"/>
      <c r="AT37" s="428"/>
      <c r="AU37" s="428"/>
      <c r="AV37" s="428"/>
      <c r="AW37" s="428"/>
      <c r="AX37" s="428"/>
      <c r="AY37" s="428"/>
      <c r="AZ37" s="428"/>
      <c r="BA37" s="428"/>
      <c r="BB37" s="428"/>
      <c r="BC37" s="428"/>
      <c r="BD37" s="2"/>
      <c r="BE37" s="429" t="str">
        <f t="shared" si="3"/>
        <v/>
      </c>
      <c r="BF37" s="429"/>
      <c r="BG37" s="428"/>
      <c r="BH37" s="428"/>
      <c r="BI37" s="428"/>
      <c r="BJ37" s="428"/>
      <c r="BK37" s="428"/>
      <c r="BL37" s="428"/>
      <c r="BM37" s="428"/>
      <c r="BN37" s="428"/>
      <c r="BO37" s="428"/>
      <c r="BP37" s="428"/>
      <c r="BQ37" s="428"/>
      <c r="BR37" s="428"/>
      <c r="BS37" s="428"/>
      <c r="BT37" s="428"/>
      <c r="BU37" s="428"/>
      <c r="BV37" s="2"/>
      <c r="BW37" s="429">
        <f t="shared" si="4"/>
        <v>11</v>
      </c>
      <c r="BX37" s="429"/>
      <c r="BY37" s="428" t="str">
        <f>IF('各会計、関係団体の財政状況及び健全化判断比率'!B71="","",'各会計、関係団体の財政状況及び健全化判断比率'!B71)</f>
        <v>千葉県市町村総合事務組合（千葉県自治研修センター特別会計）</v>
      </c>
      <c r="BZ37" s="428"/>
      <c r="CA37" s="428"/>
      <c r="CB37" s="428"/>
      <c r="CC37" s="428"/>
      <c r="CD37" s="428"/>
      <c r="CE37" s="428"/>
      <c r="CF37" s="428"/>
      <c r="CG37" s="428"/>
      <c r="CH37" s="428"/>
      <c r="CI37" s="428"/>
      <c r="CJ37" s="428"/>
      <c r="CK37" s="428"/>
      <c r="CL37" s="428"/>
      <c r="CM37" s="428"/>
      <c r="CN37" s="2"/>
      <c r="CO37" s="429">
        <f t="shared" si="5"/>
        <v>18</v>
      </c>
      <c r="CP37" s="429"/>
      <c r="CQ37" s="428" t="str">
        <f>IF('各会計、関係団体の財政状況及び健全化判断比率'!BS10="","",'各会計、関係団体の財政状況及び健全化判断比率'!BS10)</f>
        <v>野田自然共生ファーム</v>
      </c>
      <c r="CR37" s="428"/>
      <c r="CS37" s="428"/>
      <c r="CT37" s="428"/>
      <c r="CU37" s="428"/>
      <c r="CV37" s="428"/>
      <c r="CW37" s="428"/>
      <c r="CX37" s="428"/>
      <c r="CY37" s="428"/>
      <c r="CZ37" s="428"/>
      <c r="DA37" s="428"/>
      <c r="DB37" s="428"/>
      <c r="DC37" s="428"/>
      <c r="DD37" s="428"/>
      <c r="DE37" s="428"/>
      <c r="DG37" s="430" t="str">
        <f>IF('各会計、関係団体の財政状況及び健全化判断比率'!BR10="","",'各会計、関係団体の財政状況及び健全化判断比率'!BR10)</f>
        <v/>
      </c>
      <c r="DH37" s="430"/>
      <c r="DI37" s="18"/>
    </row>
    <row r="38" spans="1:113" ht="32.25" customHeight="1" x14ac:dyDescent="0.2">
      <c r="A38" s="2"/>
      <c r="B38" s="5"/>
      <c r="C38" s="429" t="str">
        <f t="shared" si="0"/>
        <v/>
      </c>
      <c r="D38" s="429"/>
      <c r="E38" s="428" t="str">
        <f>IF('各会計、関係団体の財政状況及び健全化判断比率'!B11="","",'各会計、関係団体の財政状況及び健全化判断比率'!B11)</f>
        <v/>
      </c>
      <c r="F38" s="428"/>
      <c r="G38" s="428"/>
      <c r="H38" s="428"/>
      <c r="I38" s="428"/>
      <c r="J38" s="428"/>
      <c r="K38" s="428"/>
      <c r="L38" s="428"/>
      <c r="M38" s="428"/>
      <c r="N38" s="428"/>
      <c r="O38" s="428"/>
      <c r="P38" s="428"/>
      <c r="Q38" s="428"/>
      <c r="R38" s="428"/>
      <c r="S38" s="428"/>
      <c r="T38" s="2"/>
      <c r="U38" s="429" t="str">
        <f t="shared" si="1"/>
        <v/>
      </c>
      <c r="V38" s="429"/>
      <c r="W38" s="428"/>
      <c r="X38" s="428"/>
      <c r="Y38" s="428"/>
      <c r="Z38" s="428"/>
      <c r="AA38" s="428"/>
      <c r="AB38" s="428"/>
      <c r="AC38" s="428"/>
      <c r="AD38" s="428"/>
      <c r="AE38" s="428"/>
      <c r="AF38" s="428"/>
      <c r="AG38" s="428"/>
      <c r="AH38" s="428"/>
      <c r="AI38" s="428"/>
      <c r="AJ38" s="428"/>
      <c r="AK38" s="428"/>
      <c r="AL38" s="2"/>
      <c r="AM38" s="429" t="str">
        <f t="shared" si="2"/>
        <v/>
      </c>
      <c r="AN38" s="429"/>
      <c r="AO38" s="428"/>
      <c r="AP38" s="428"/>
      <c r="AQ38" s="428"/>
      <c r="AR38" s="428"/>
      <c r="AS38" s="428"/>
      <c r="AT38" s="428"/>
      <c r="AU38" s="428"/>
      <c r="AV38" s="428"/>
      <c r="AW38" s="428"/>
      <c r="AX38" s="428"/>
      <c r="AY38" s="428"/>
      <c r="AZ38" s="428"/>
      <c r="BA38" s="428"/>
      <c r="BB38" s="428"/>
      <c r="BC38" s="428"/>
      <c r="BD38" s="2"/>
      <c r="BE38" s="429" t="str">
        <f t="shared" si="3"/>
        <v/>
      </c>
      <c r="BF38" s="429"/>
      <c r="BG38" s="428"/>
      <c r="BH38" s="428"/>
      <c r="BI38" s="428"/>
      <c r="BJ38" s="428"/>
      <c r="BK38" s="428"/>
      <c r="BL38" s="428"/>
      <c r="BM38" s="428"/>
      <c r="BN38" s="428"/>
      <c r="BO38" s="428"/>
      <c r="BP38" s="428"/>
      <c r="BQ38" s="428"/>
      <c r="BR38" s="428"/>
      <c r="BS38" s="428"/>
      <c r="BT38" s="428"/>
      <c r="BU38" s="428"/>
      <c r="BV38" s="2"/>
      <c r="BW38" s="429">
        <f t="shared" si="4"/>
        <v>12</v>
      </c>
      <c r="BX38" s="429"/>
      <c r="BY38" s="428" t="str">
        <f>IF('各会計、関係団体の財政状況及び健全化判断比率'!B72="","",'各会計、関係団体の財政状況及び健全化判断比率'!B72)</f>
        <v>千葉県市町村総合事務組合（千葉県市町村交通災害共済特別会計）</v>
      </c>
      <c r="BZ38" s="428"/>
      <c r="CA38" s="428"/>
      <c r="CB38" s="428"/>
      <c r="CC38" s="428"/>
      <c r="CD38" s="428"/>
      <c r="CE38" s="428"/>
      <c r="CF38" s="428"/>
      <c r="CG38" s="428"/>
      <c r="CH38" s="428"/>
      <c r="CI38" s="428"/>
      <c r="CJ38" s="428"/>
      <c r="CK38" s="428"/>
      <c r="CL38" s="428"/>
      <c r="CM38" s="428"/>
      <c r="CN38" s="2"/>
      <c r="CO38" s="429" t="str">
        <f t="shared" si="5"/>
        <v/>
      </c>
      <c r="CP38" s="429"/>
      <c r="CQ38" s="428" t="str">
        <f>IF('各会計、関係団体の財政状況及び健全化判断比率'!BS11="","",'各会計、関係団体の財政状況及び健全化判断比率'!BS11)</f>
        <v/>
      </c>
      <c r="CR38" s="428"/>
      <c r="CS38" s="428"/>
      <c r="CT38" s="428"/>
      <c r="CU38" s="428"/>
      <c r="CV38" s="428"/>
      <c r="CW38" s="428"/>
      <c r="CX38" s="428"/>
      <c r="CY38" s="428"/>
      <c r="CZ38" s="428"/>
      <c r="DA38" s="428"/>
      <c r="DB38" s="428"/>
      <c r="DC38" s="428"/>
      <c r="DD38" s="428"/>
      <c r="DE38" s="428"/>
      <c r="DG38" s="430" t="str">
        <f>IF('各会計、関係団体の財政状況及び健全化判断比率'!BR11="","",'各会計、関係団体の財政状況及び健全化判断比率'!BR11)</f>
        <v/>
      </c>
      <c r="DH38" s="430"/>
      <c r="DI38" s="18"/>
    </row>
    <row r="39" spans="1:113" ht="32.25" customHeight="1" x14ac:dyDescent="0.2">
      <c r="A39" s="2"/>
      <c r="B39" s="5"/>
      <c r="C39" s="429" t="str">
        <f t="shared" si="0"/>
        <v/>
      </c>
      <c r="D39" s="429"/>
      <c r="E39" s="428" t="str">
        <f>IF('各会計、関係団体の財政状況及び健全化判断比率'!B12="","",'各会計、関係団体の財政状況及び健全化判断比率'!B12)</f>
        <v/>
      </c>
      <c r="F39" s="428"/>
      <c r="G39" s="428"/>
      <c r="H39" s="428"/>
      <c r="I39" s="428"/>
      <c r="J39" s="428"/>
      <c r="K39" s="428"/>
      <c r="L39" s="428"/>
      <c r="M39" s="428"/>
      <c r="N39" s="428"/>
      <c r="O39" s="428"/>
      <c r="P39" s="428"/>
      <c r="Q39" s="428"/>
      <c r="R39" s="428"/>
      <c r="S39" s="428"/>
      <c r="T39" s="2"/>
      <c r="U39" s="429" t="str">
        <f t="shared" si="1"/>
        <v/>
      </c>
      <c r="V39" s="429"/>
      <c r="W39" s="428"/>
      <c r="X39" s="428"/>
      <c r="Y39" s="428"/>
      <c r="Z39" s="428"/>
      <c r="AA39" s="428"/>
      <c r="AB39" s="428"/>
      <c r="AC39" s="428"/>
      <c r="AD39" s="428"/>
      <c r="AE39" s="428"/>
      <c r="AF39" s="428"/>
      <c r="AG39" s="428"/>
      <c r="AH39" s="428"/>
      <c r="AI39" s="428"/>
      <c r="AJ39" s="428"/>
      <c r="AK39" s="428"/>
      <c r="AL39" s="2"/>
      <c r="AM39" s="429" t="str">
        <f t="shared" si="2"/>
        <v/>
      </c>
      <c r="AN39" s="429"/>
      <c r="AO39" s="428"/>
      <c r="AP39" s="428"/>
      <c r="AQ39" s="428"/>
      <c r="AR39" s="428"/>
      <c r="AS39" s="428"/>
      <c r="AT39" s="428"/>
      <c r="AU39" s="428"/>
      <c r="AV39" s="428"/>
      <c r="AW39" s="428"/>
      <c r="AX39" s="428"/>
      <c r="AY39" s="428"/>
      <c r="AZ39" s="428"/>
      <c r="BA39" s="428"/>
      <c r="BB39" s="428"/>
      <c r="BC39" s="428"/>
      <c r="BD39" s="2"/>
      <c r="BE39" s="429" t="str">
        <f t="shared" si="3"/>
        <v/>
      </c>
      <c r="BF39" s="429"/>
      <c r="BG39" s="428"/>
      <c r="BH39" s="428"/>
      <c r="BI39" s="428"/>
      <c r="BJ39" s="428"/>
      <c r="BK39" s="428"/>
      <c r="BL39" s="428"/>
      <c r="BM39" s="428"/>
      <c r="BN39" s="428"/>
      <c r="BO39" s="428"/>
      <c r="BP39" s="428"/>
      <c r="BQ39" s="428"/>
      <c r="BR39" s="428"/>
      <c r="BS39" s="428"/>
      <c r="BT39" s="428"/>
      <c r="BU39" s="428"/>
      <c r="BV39" s="2"/>
      <c r="BW39" s="429">
        <f t="shared" si="4"/>
        <v>13</v>
      </c>
      <c r="BX39" s="429"/>
      <c r="BY39" s="428" t="str">
        <f>IF('各会計、関係団体の財政状況及び健全化判断比率'!B73="","",'各会計、関係団体の財政状況及び健全化判断比率'!B73)</f>
        <v>千葉県後期高齢者医療広域連合（一般会計）</v>
      </c>
      <c r="BZ39" s="428"/>
      <c r="CA39" s="428"/>
      <c r="CB39" s="428"/>
      <c r="CC39" s="428"/>
      <c r="CD39" s="428"/>
      <c r="CE39" s="428"/>
      <c r="CF39" s="428"/>
      <c r="CG39" s="428"/>
      <c r="CH39" s="428"/>
      <c r="CI39" s="428"/>
      <c r="CJ39" s="428"/>
      <c r="CK39" s="428"/>
      <c r="CL39" s="428"/>
      <c r="CM39" s="428"/>
      <c r="CN39" s="2"/>
      <c r="CO39" s="429" t="str">
        <f t="shared" si="5"/>
        <v/>
      </c>
      <c r="CP39" s="429"/>
      <c r="CQ39" s="428" t="str">
        <f>IF('各会計、関係団体の財政状況及び健全化判断比率'!BS12="","",'各会計、関係団体の財政状況及び健全化判断比率'!BS12)</f>
        <v/>
      </c>
      <c r="CR39" s="428"/>
      <c r="CS39" s="428"/>
      <c r="CT39" s="428"/>
      <c r="CU39" s="428"/>
      <c r="CV39" s="428"/>
      <c r="CW39" s="428"/>
      <c r="CX39" s="428"/>
      <c r="CY39" s="428"/>
      <c r="CZ39" s="428"/>
      <c r="DA39" s="428"/>
      <c r="DB39" s="428"/>
      <c r="DC39" s="428"/>
      <c r="DD39" s="428"/>
      <c r="DE39" s="428"/>
      <c r="DG39" s="430" t="str">
        <f>IF('各会計、関係団体の財政状況及び健全化判断比率'!BR12="","",'各会計、関係団体の財政状況及び健全化判断比率'!BR12)</f>
        <v/>
      </c>
      <c r="DH39" s="430"/>
      <c r="DI39" s="18"/>
    </row>
    <row r="40" spans="1:113" ht="32.25" customHeight="1" x14ac:dyDescent="0.2">
      <c r="A40" s="2"/>
      <c r="B40" s="5"/>
      <c r="C40" s="429" t="str">
        <f t="shared" si="0"/>
        <v/>
      </c>
      <c r="D40" s="429"/>
      <c r="E40" s="428" t="str">
        <f>IF('各会計、関係団体の財政状況及び健全化判断比率'!B13="","",'各会計、関係団体の財政状況及び健全化判断比率'!B13)</f>
        <v/>
      </c>
      <c r="F40" s="428"/>
      <c r="G40" s="428"/>
      <c r="H40" s="428"/>
      <c r="I40" s="428"/>
      <c r="J40" s="428"/>
      <c r="K40" s="428"/>
      <c r="L40" s="428"/>
      <c r="M40" s="428"/>
      <c r="N40" s="428"/>
      <c r="O40" s="428"/>
      <c r="P40" s="428"/>
      <c r="Q40" s="428"/>
      <c r="R40" s="428"/>
      <c r="S40" s="428"/>
      <c r="T40" s="2"/>
      <c r="U40" s="429" t="str">
        <f t="shared" si="1"/>
        <v/>
      </c>
      <c r="V40" s="429"/>
      <c r="W40" s="428"/>
      <c r="X40" s="428"/>
      <c r="Y40" s="428"/>
      <c r="Z40" s="428"/>
      <c r="AA40" s="428"/>
      <c r="AB40" s="428"/>
      <c r="AC40" s="428"/>
      <c r="AD40" s="428"/>
      <c r="AE40" s="428"/>
      <c r="AF40" s="428"/>
      <c r="AG40" s="428"/>
      <c r="AH40" s="428"/>
      <c r="AI40" s="428"/>
      <c r="AJ40" s="428"/>
      <c r="AK40" s="428"/>
      <c r="AL40" s="2"/>
      <c r="AM40" s="429" t="str">
        <f t="shared" si="2"/>
        <v/>
      </c>
      <c r="AN40" s="429"/>
      <c r="AO40" s="428"/>
      <c r="AP40" s="428"/>
      <c r="AQ40" s="428"/>
      <c r="AR40" s="428"/>
      <c r="AS40" s="428"/>
      <c r="AT40" s="428"/>
      <c r="AU40" s="428"/>
      <c r="AV40" s="428"/>
      <c r="AW40" s="428"/>
      <c r="AX40" s="428"/>
      <c r="AY40" s="428"/>
      <c r="AZ40" s="428"/>
      <c r="BA40" s="428"/>
      <c r="BB40" s="428"/>
      <c r="BC40" s="428"/>
      <c r="BD40" s="2"/>
      <c r="BE40" s="429" t="str">
        <f t="shared" si="3"/>
        <v/>
      </c>
      <c r="BF40" s="429"/>
      <c r="BG40" s="428"/>
      <c r="BH40" s="428"/>
      <c r="BI40" s="428"/>
      <c r="BJ40" s="428"/>
      <c r="BK40" s="428"/>
      <c r="BL40" s="428"/>
      <c r="BM40" s="428"/>
      <c r="BN40" s="428"/>
      <c r="BO40" s="428"/>
      <c r="BP40" s="428"/>
      <c r="BQ40" s="428"/>
      <c r="BR40" s="428"/>
      <c r="BS40" s="428"/>
      <c r="BT40" s="428"/>
      <c r="BU40" s="428"/>
      <c r="BV40" s="2"/>
      <c r="BW40" s="429">
        <f t="shared" si="4"/>
        <v>14</v>
      </c>
      <c r="BX40" s="429"/>
      <c r="BY40" s="428" t="str">
        <f>IF('各会計、関係団体の財政状況及び健全化判断比率'!B74="","",'各会計、関係団体の財政状況及び健全化判断比率'!B74)</f>
        <v>千葉県後期高齢者医療広域連合（後期高齢者医療特別会計）</v>
      </c>
      <c r="BZ40" s="428"/>
      <c r="CA40" s="428"/>
      <c r="CB40" s="428"/>
      <c r="CC40" s="428"/>
      <c r="CD40" s="428"/>
      <c r="CE40" s="428"/>
      <c r="CF40" s="428"/>
      <c r="CG40" s="428"/>
      <c r="CH40" s="428"/>
      <c r="CI40" s="428"/>
      <c r="CJ40" s="428"/>
      <c r="CK40" s="428"/>
      <c r="CL40" s="428"/>
      <c r="CM40" s="428"/>
      <c r="CN40" s="2"/>
      <c r="CO40" s="429" t="str">
        <f t="shared" si="5"/>
        <v/>
      </c>
      <c r="CP40" s="429"/>
      <c r="CQ40" s="428" t="str">
        <f>IF('各会計、関係団体の財政状況及び健全化判断比率'!BS13="","",'各会計、関係団体の財政状況及び健全化判断比率'!BS13)</f>
        <v/>
      </c>
      <c r="CR40" s="428"/>
      <c r="CS40" s="428"/>
      <c r="CT40" s="428"/>
      <c r="CU40" s="428"/>
      <c r="CV40" s="428"/>
      <c r="CW40" s="428"/>
      <c r="CX40" s="428"/>
      <c r="CY40" s="428"/>
      <c r="CZ40" s="428"/>
      <c r="DA40" s="428"/>
      <c r="DB40" s="428"/>
      <c r="DC40" s="428"/>
      <c r="DD40" s="428"/>
      <c r="DE40" s="428"/>
      <c r="DG40" s="430" t="str">
        <f>IF('各会計、関係団体の財政状況及び健全化判断比率'!BR13="","",'各会計、関係団体の財政状況及び健全化判断比率'!BR13)</f>
        <v/>
      </c>
      <c r="DH40" s="430"/>
      <c r="DI40" s="18"/>
    </row>
    <row r="41" spans="1:113" ht="32.25" customHeight="1" x14ac:dyDescent="0.2">
      <c r="A41" s="2"/>
      <c r="B41" s="5"/>
      <c r="C41" s="429" t="str">
        <f t="shared" si="0"/>
        <v/>
      </c>
      <c r="D41" s="429"/>
      <c r="E41" s="428" t="str">
        <f>IF('各会計、関係団体の財政状況及び健全化判断比率'!B14="","",'各会計、関係団体の財政状況及び健全化判断比率'!B14)</f>
        <v/>
      </c>
      <c r="F41" s="428"/>
      <c r="G41" s="428"/>
      <c r="H41" s="428"/>
      <c r="I41" s="428"/>
      <c r="J41" s="428"/>
      <c r="K41" s="428"/>
      <c r="L41" s="428"/>
      <c r="M41" s="428"/>
      <c r="N41" s="428"/>
      <c r="O41" s="428"/>
      <c r="P41" s="428"/>
      <c r="Q41" s="428"/>
      <c r="R41" s="428"/>
      <c r="S41" s="428"/>
      <c r="T41" s="2"/>
      <c r="U41" s="429" t="str">
        <f t="shared" si="1"/>
        <v/>
      </c>
      <c r="V41" s="429"/>
      <c r="W41" s="428"/>
      <c r="X41" s="428"/>
      <c r="Y41" s="428"/>
      <c r="Z41" s="428"/>
      <c r="AA41" s="428"/>
      <c r="AB41" s="428"/>
      <c r="AC41" s="428"/>
      <c r="AD41" s="428"/>
      <c r="AE41" s="428"/>
      <c r="AF41" s="428"/>
      <c r="AG41" s="428"/>
      <c r="AH41" s="428"/>
      <c r="AI41" s="428"/>
      <c r="AJ41" s="428"/>
      <c r="AK41" s="428"/>
      <c r="AL41" s="2"/>
      <c r="AM41" s="429" t="str">
        <f t="shared" si="2"/>
        <v/>
      </c>
      <c r="AN41" s="429"/>
      <c r="AO41" s="428"/>
      <c r="AP41" s="428"/>
      <c r="AQ41" s="428"/>
      <c r="AR41" s="428"/>
      <c r="AS41" s="428"/>
      <c r="AT41" s="428"/>
      <c r="AU41" s="428"/>
      <c r="AV41" s="428"/>
      <c r="AW41" s="428"/>
      <c r="AX41" s="428"/>
      <c r="AY41" s="428"/>
      <c r="AZ41" s="428"/>
      <c r="BA41" s="428"/>
      <c r="BB41" s="428"/>
      <c r="BC41" s="428"/>
      <c r="BD41" s="2"/>
      <c r="BE41" s="429" t="str">
        <f t="shared" si="3"/>
        <v/>
      </c>
      <c r="BF41" s="429"/>
      <c r="BG41" s="428"/>
      <c r="BH41" s="428"/>
      <c r="BI41" s="428"/>
      <c r="BJ41" s="428"/>
      <c r="BK41" s="428"/>
      <c r="BL41" s="428"/>
      <c r="BM41" s="428"/>
      <c r="BN41" s="428"/>
      <c r="BO41" s="428"/>
      <c r="BP41" s="428"/>
      <c r="BQ41" s="428"/>
      <c r="BR41" s="428"/>
      <c r="BS41" s="428"/>
      <c r="BT41" s="428"/>
      <c r="BU41" s="428"/>
      <c r="BV41" s="2"/>
      <c r="BW41" s="429" t="str">
        <f t="shared" si="4"/>
        <v/>
      </c>
      <c r="BX41" s="429"/>
      <c r="BY41" s="428" t="str">
        <f>IF('各会計、関係団体の財政状況及び健全化判断比率'!B75="","",'各会計、関係団体の財政状況及び健全化判断比率'!B75)</f>
        <v/>
      </c>
      <c r="BZ41" s="428"/>
      <c r="CA41" s="428"/>
      <c r="CB41" s="428"/>
      <c r="CC41" s="428"/>
      <c r="CD41" s="428"/>
      <c r="CE41" s="428"/>
      <c r="CF41" s="428"/>
      <c r="CG41" s="428"/>
      <c r="CH41" s="428"/>
      <c r="CI41" s="428"/>
      <c r="CJ41" s="428"/>
      <c r="CK41" s="428"/>
      <c r="CL41" s="428"/>
      <c r="CM41" s="428"/>
      <c r="CN41" s="2"/>
      <c r="CO41" s="429" t="str">
        <f t="shared" si="5"/>
        <v/>
      </c>
      <c r="CP41" s="429"/>
      <c r="CQ41" s="428" t="str">
        <f>IF('各会計、関係団体の財政状況及び健全化判断比率'!BS14="","",'各会計、関係団体の財政状況及び健全化判断比率'!BS14)</f>
        <v/>
      </c>
      <c r="CR41" s="428"/>
      <c r="CS41" s="428"/>
      <c r="CT41" s="428"/>
      <c r="CU41" s="428"/>
      <c r="CV41" s="428"/>
      <c r="CW41" s="428"/>
      <c r="CX41" s="428"/>
      <c r="CY41" s="428"/>
      <c r="CZ41" s="428"/>
      <c r="DA41" s="428"/>
      <c r="DB41" s="428"/>
      <c r="DC41" s="428"/>
      <c r="DD41" s="428"/>
      <c r="DE41" s="428"/>
      <c r="DG41" s="430" t="str">
        <f>IF('各会計、関係団体の財政状況及び健全化判断比率'!BR14="","",'各会計、関係団体の財政状況及び健全化判断比率'!BR14)</f>
        <v/>
      </c>
      <c r="DH41" s="430"/>
      <c r="DI41" s="18"/>
    </row>
    <row r="42" spans="1:113" ht="32.25" customHeight="1" x14ac:dyDescent="0.2">
      <c r="B42" s="5"/>
      <c r="C42" s="429" t="str">
        <f t="shared" si="0"/>
        <v/>
      </c>
      <c r="D42" s="429"/>
      <c r="E42" s="428" t="str">
        <f>IF('各会計、関係団体の財政状況及び健全化判断比率'!B15="","",'各会計、関係団体の財政状況及び健全化判断比率'!B15)</f>
        <v/>
      </c>
      <c r="F42" s="428"/>
      <c r="G42" s="428"/>
      <c r="H42" s="428"/>
      <c r="I42" s="428"/>
      <c r="J42" s="428"/>
      <c r="K42" s="428"/>
      <c r="L42" s="428"/>
      <c r="M42" s="428"/>
      <c r="N42" s="428"/>
      <c r="O42" s="428"/>
      <c r="P42" s="428"/>
      <c r="Q42" s="428"/>
      <c r="R42" s="428"/>
      <c r="S42" s="428"/>
      <c r="T42" s="2"/>
      <c r="U42" s="429" t="str">
        <f t="shared" si="1"/>
        <v/>
      </c>
      <c r="V42" s="429"/>
      <c r="W42" s="428"/>
      <c r="X42" s="428"/>
      <c r="Y42" s="428"/>
      <c r="Z42" s="428"/>
      <c r="AA42" s="428"/>
      <c r="AB42" s="428"/>
      <c r="AC42" s="428"/>
      <c r="AD42" s="428"/>
      <c r="AE42" s="428"/>
      <c r="AF42" s="428"/>
      <c r="AG42" s="428"/>
      <c r="AH42" s="428"/>
      <c r="AI42" s="428"/>
      <c r="AJ42" s="428"/>
      <c r="AK42" s="428"/>
      <c r="AL42" s="2"/>
      <c r="AM42" s="429" t="str">
        <f t="shared" si="2"/>
        <v/>
      </c>
      <c r="AN42" s="429"/>
      <c r="AO42" s="428"/>
      <c r="AP42" s="428"/>
      <c r="AQ42" s="428"/>
      <c r="AR42" s="428"/>
      <c r="AS42" s="428"/>
      <c r="AT42" s="428"/>
      <c r="AU42" s="428"/>
      <c r="AV42" s="428"/>
      <c r="AW42" s="428"/>
      <c r="AX42" s="428"/>
      <c r="AY42" s="428"/>
      <c r="AZ42" s="428"/>
      <c r="BA42" s="428"/>
      <c r="BB42" s="428"/>
      <c r="BC42" s="428"/>
      <c r="BD42" s="2"/>
      <c r="BE42" s="429" t="str">
        <f t="shared" si="3"/>
        <v/>
      </c>
      <c r="BF42" s="429"/>
      <c r="BG42" s="428"/>
      <c r="BH42" s="428"/>
      <c r="BI42" s="428"/>
      <c r="BJ42" s="428"/>
      <c r="BK42" s="428"/>
      <c r="BL42" s="428"/>
      <c r="BM42" s="428"/>
      <c r="BN42" s="428"/>
      <c r="BO42" s="428"/>
      <c r="BP42" s="428"/>
      <c r="BQ42" s="428"/>
      <c r="BR42" s="428"/>
      <c r="BS42" s="428"/>
      <c r="BT42" s="428"/>
      <c r="BU42" s="428"/>
      <c r="BV42" s="2"/>
      <c r="BW42" s="429" t="str">
        <f t="shared" si="4"/>
        <v/>
      </c>
      <c r="BX42" s="429"/>
      <c r="BY42" s="428" t="str">
        <f>IF('各会計、関係団体の財政状況及び健全化判断比率'!B76="","",'各会計、関係団体の財政状況及び健全化判断比率'!B76)</f>
        <v/>
      </c>
      <c r="BZ42" s="428"/>
      <c r="CA42" s="428"/>
      <c r="CB42" s="428"/>
      <c r="CC42" s="428"/>
      <c r="CD42" s="428"/>
      <c r="CE42" s="428"/>
      <c r="CF42" s="428"/>
      <c r="CG42" s="428"/>
      <c r="CH42" s="428"/>
      <c r="CI42" s="428"/>
      <c r="CJ42" s="428"/>
      <c r="CK42" s="428"/>
      <c r="CL42" s="428"/>
      <c r="CM42" s="428"/>
      <c r="CN42" s="2"/>
      <c r="CO42" s="429" t="str">
        <f t="shared" si="5"/>
        <v/>
      </c>
      <c r="CP42" s="429"/>
      <c r="CQ42" s="428" t="str">
        <f>IF('各会計、関係団体の財政状況及び健全化判断比率'!BS15="","",'各会計、関係団体の財政状況及び健全化判断比率'!BS15)</f>
        <v/>
      </c>
      <c r="CR42" s="428"/>
      <c r="CS42" s="428"/>
      <c r="CT42" s="428"/>
      <c r="CU42" s="428"/>
      <c r="CV42" s="428"/>
      <c r="CW42" s="428"/>
      <c r="CX42" s="428"/>
      <c r="CY42" s="428"/>
      <c r="CZ42" s="428"/>
      <c r="DA42" s="428"/>
      <c r="DB42" s="428"/>
      <c r="DC42" s="428"/>
      <c r="DD42" s="428"/>
      <c r="DE42" s="428"/>
      <c r="DG42" s="430" t="str">
        <f>IF('各会計、関係団体の財政状況及び健全化判断比率'!BR15="","",'各会計、関係団体の財政状況及び健全化判断比率'!BR15)</f>
        <v/>
      </c>
      <c r="DH42" s="430"/>
      <c r="DI42" s="18"/>
    </row>
    <row r="43" spans="1:113" ht="32.25" customHeight="1" x14ac:dyDescent="0.2">
      <c r="B43" s="5"/>
      <c r="C43" s="429" t="str">
        <f t="shared" si="0"/>
        <v/>
      </c>
      <c r="D43" s="429"/>
      <c r="E43" s="428" t="str">
        <f>IF('各会計、関係団体の財政状況及び健全化判断比率'!B16="","",'各会計、関係団体の財政状況及び健全化判断比率'!B16)</f>
        <v/>
      </c>
      <c r="F43" s="428"/>
      <c r="G43" s="428"/>
      <c r="H43" s="428"/>
      <c r="I43" s="428"/>
      <c r="J43" s="428"/>
      <c r="K43" s="428"/>
      <c r="L43" s="428"/>
      <c r="M43" s="428"/>
      <c r="N43" s="428"/>
      <c r="O43" s="428"/>
      <c r="P43" s="428"/>
      <c r="Q43" s="428"/>
      <c r="R43" s="428"/>
      <c r="S43" s="428"/>
      <c r="T43" s="2"/>
      <c r="U43" s="429" t="str">
        <f t="shared" si="1"/>
        <v/>
      </c>
      <c r="V43" s="429"/>
      <c r="W43" s="428"/>
      <c r="X43" s="428"/>
      <c r="Y43" s="428"/>
      <c r="Z43" s="428"/>
      <c r="AA43" s="428"/>
      <c r="AB43" s="428"/>
      <c r="AC43" s="428"/>
      <c r="AD43" s="428"/>
      <c r="AE43" s="428"/>
      <c r="AF43" s="428"/>
      <c r="AG43" s="428"/>
      <c r="AH43" s="428"/>
      <c r="AI43" s="428"/>
      <c r="AJ43" s="428"/>
      <c r="AK43" s="428"/>
      <c r="AL43" s="2"/>
      <c r="AM43" s="429" t="str">
        <f t="shared" si="2"/>
        <v/>
      </c>
      <c r="AN43" s="429"/>
      <c r="AO43" s="428"/>
      <c r="AP43" s="428"/>
      <c r="AQ43" s="428"/>
      <c r="AR43" s="428"/>
      <c r="AS43" s="428"/>
      <c r="AT43" s="428"/>
      <c r="AU43" s="428"/>
      <c r="AV43" s="428"/>
      <c r="AW43" s="428"/>
      <c r="AX43" s="428"/>
      <c r="AY43" s="428"/>
      <c r="AZ43" s="428"/>
      <c r="BA43" s="428"/>
      <c r="BB43" s="428"/>
      <c r="BC43" s="428"/>
      <c r="BD43" s="2"/>
      <c r="BE43" s="429" t="str">
        <f t="shared" si="3"/>
        <v/>
      </c>
      <c r="BF43" s="429"/>
      <c r="BG43" s="428"/>
      <c r="BH43" s="428"/>
      <c r="BI43" s="428"/>
      <c r="BJ43" s="428"/>
      <c r="BK43" s="428"/>
      <c r="BL43" s="428"/>
      <c r="BM43" s="428"/>
      <c r="BN43" s="428"/>
      <c r="BO43" s="428"/>
      <c r="BP43" s="428"/>
      <c r="BQ43" s="428"/>
      <c r="BR43" s="428"/>
      <c r="BS43" s="428"/>
      <c r="BT43" s="428"/>
      <c r="BU43" s="428"/>
      <c r="BV43" s="2"/>
      <c r="BW43" s="429" t="str">
        <f t="shared" si="4"/>
        <v/>
      </c>
      <c r="BX43" s="429"/>
      <c r="BY43" s="428" t="str">
        <f>IF('各会計、関係団体の財政状況及び健全化判断比率'!B77="","",'各会計、関係団体の財政状況及び健全化判断比率'!B77)</f>
        <v/>
      </c>
      <c r="BZ43" s="428"/>
      <c r="CA43" s="428"/>
      <c r="CB43" s="428"/>
      <c r="CC43" s="428"/>
      <c r="CD43" s="428"/>
      <c r="CE43" s="428"/>
      <c r="CF43" s="428"/>
      <c r="CG43" s="428"/>
      <c r="CH43" s="428"/>
      <c r="CI43" s="428"/>
      <c r="CJ43" s="428"/>
      <c r="CK43" s="428"/>
      <c r="CL43" s="428"/>
      <c r="CM43" s="428"/>
      <c r="CN43" s="2"/>
      <c r="CO43" s="429" t="str">
        <f t="shared" si="5"/>
        <v/>
      </c>
      <c r="CP43" s="429"/>
      <c r="CQ43" s="428" t="str">
        <f>IF('各会計、関係団体の財政状況及び健全化判断比率'!BS16="","",'各会計、関係団体の財政状況及び健全化判断比率'!BS16)</f>
        <v/>
      </c>
      <c r="CR43" s="428"/>
      <c r="CS43" s="428"/>
      <c r="CT43" s="428"/>
      <c r="CU43" s="428"/>
      <c r="CV43" s="428"/>
      <c r="CW43" s="428"/>
      <c r="CX43" s="428"/>
      <c r="CY43" s="428"/>
      <c r="CZ43" s="428"/>
      <c r="DA43" s="428"/>
      <c r="DB43" s="428"/>
      <c r="DC43" s="428"/>
      <c r="DD43" s="428"/>
      <c r="DE43" s="428"/>
      <c r="DG43" s="430" t="str">
        <f>IF('各会計、関係団体の財政状況及び健全化判断比率'!BR16="","",'各会計、関係団体の財政状況及び健全化判断比率'!BR16)</f>
        <v/>
      </c>
      <c r="DH43" s="430"/>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134</v>
      </c>
      <c r="E46" s="374" t="s">
        <v>288</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290</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292</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293</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197</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296</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298</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 t="s">
        <v>546</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299</v>
      </c>
      <c r="DI1" s="648"/>
      <c r="DJ1" s="648"/>
      <c r="DK1" s="648"/>
      <c r="DL1" s="648"/>
      <c r="DM1" s="648"/>
      <c r="DN1" s="649"/>
      <c r="DO1" s="1"/>
      <c r="DP1" s="647" t="s">
        <v>301</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2">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1" t="s">
        <v>121</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1" t="s">
        <v>304</v>
      </c>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A3" s="482"/>
      <c r="CB3" s="524"/>
      <c r="CD3" s="481" t="s">
        <v>226</v>
      </c>
      <c r="CE3" s="482"/>
      <c r="CF3" s="482"/>
      <c r="CG3" s="482"/>
      <c r="CH3" s="482"/>
      <c r="CI3" s="482"/>
      <c r="CJ3" s="482"/>
      <c r="CK3" s="482"/>
      <c r="CL3" s="482"/>
      <c r="CM3" s="482"/>
      <c r="CN3" s="482"/>
      <c r="CO3" s="482"/>
      <c r="CP3" s="482"/>
      <c r="CQ3" s="482"/>
      <c r="CR3" s="482"/>
      <c r="CS3" s="482"/>
      <c r="CT3" s="482"/>
      <c r="CU3" s="482"/>
      <c r="CV3" s="482"/>
      <c r="CW3" s="482"/>
      <c r="CX3" s="482"/>
      <c r="CY3" s="482"/>
      <c r="CZ3" s="482"/>
      <c r="DA3" s="482"/>
      <c r="DB3" s="482"/>
      <c r="DC3" s="482"/>
      <c r="DD3" s="482"/>
      <c r="DE3" s="482"/>
      <c r="DF3" s="482"/>
      <c r="DG3" s="482"/>
      <c r="DH3" s="482"/>
      <c r="DI3" s="482"/>
      <c r="DJ3" s="482"/>
      <c r="DK3" s="482"/>
      <c r="DL3" s="482"/>
      <c r="DM3" s="482"/>
      <c r="DN3" s="482"/>
      <c r="DO3" s="482"/>
      <c r="DP3" s="482"/>
      <c r="DQ3" s="482"/>
      <c r="DR3" s="482"/>
      <c r="DS3" s="482"/>
      <c r="DT3" s="482"/>
      <c r="DU3" s="482"/>
      <c r="DV3" s="482"/>
      <c r="DW3" s="482"/>
      <c r="DX3" s="482"/>
      <c r="DY3" s="482"/>
      <c r="DZ3" s="482"/>
      <c r="EA3" s="482"/>
      <c r="EB3" s="482"/>
      <c r="EC3" s="524"/>
    </row>
    <row r="4" spans="2:143" ht="11.25" customHeight="1" x14ac:dyDescent="0.2">
      <c r="B4" s="481" t="s">
        <v>10</v>
      </c>
      <c r="C4" s="482"/>
      <c r="D4" s="482"/>
      <c r="E4" s="482"/>
      <c r="F4" s="482"/>
      <c r="G4" s="482"/>
      <c r="H4" s="482"/>
      <c r="I4" s="482"/>
      <c r="J4" s="482"/>
      <c r="K4" s="482"/>
      <c r="L4" s="482"/>
      <c r="M4" s="482"/>
      <c r="N4" s="482"/>
      <c r="O4" s="482"/>
      <c r="P4" s="482"/>
      <c r="Q4" s="524"/>
      <c r="R4" s="481" t="s">
        <v>305</v>
      </c>
      <c r="S4" s="482"/>
      <c r="T4" s="482"/>
      <c r="U4" s="482"/>
      <c r="V4" s="482"/>
      <c r="W4" s="482"/>
      <c r="X4" s="482"/>
      <c r="Y4" s="524"/>
      <c r="Z4" s="481" t="s">
        <v>308</v>
      </c>
      <c r="AA4" s="482"/>
      <c r="AB4" s="482"/>
      <c r="AC4" s="524"/>
      <c r="AD4" s="481" t="s">
        <v>254</v>
      </c>
      <c r="AE4" s="482"/>
      <c r="AF4" s="482"/>
      <c r="AG4" s="482"/>
      <c r="AH4" s="482"/>
      <c r="AI4" s="482"/>
      <c r="AJ4" s="482"/>
      <c r="AK4" s="524"/>
      <c r="AL4" s="481" t="s">
        <v>308</v>
      </c>
      <c r="AM4" s="482"/>
      <c r="AN4" s="482"/>
      <c r="AO4" s="524"/>
      <c r="AP4" s="650" t="s">
        <v>311</v>
      </c>
      <c r="AQ4" s="650"/>
      <c r="AR4" s="650"/>
      <c r="AS4" s="650"/>
      <c r="AT4" s="650"/>
      <c r="AU4" s="650"/>
      <c r="AV4" s="650"/>
      <c r="AW4" s="650"/>
      <c r="AX4" s="650"/>
      <c r="AY4" s="650"/>
      <c r="AZ4" s="650"/>
      <c r="BA4" s="650"/>
      <c r="BB4" s="650"/>
      <c r="BC4" s="650"/>
      <c r="BD4" s="650"/>
      <c r="BE4" s="650"/>
      <c r="BF4" s="650"/>
      <c r="BG4" s="650" t="s">
        <v>289</v>
      </c>
      <c r="BH4" s="650"/>
      <c r="BI4" s="650"/>
      <c r="BJ4" s="650"/>
      <c r="BK4" s="650"/>
      <c r="BL4" s="650"/>
      <c r="BM4" s="650"/>
      <c r="BN4" s="650"/>
      <c r="BO4" s="650" t="s">
        <v>308</v>
      </c>
      <c r="BP4" s="650"/>
      <c r="BQ4" s="650"/>
      <c r="BR4" s="650"/>
      <c r="BS4" s="650" t="s">
        <v>312</v>
      </c>
      <c r="BT4" s="650"/>
      <c r="BU4" s="650"/>
      <c r="BV4" s="650"/>
      <c r="BW4" s="650"/>
      <c r="BX4" s="650"/>
      <c r="BY4" s="650"/>
      <c r="BZ4" s="650"/>
      <c r="CA4" s="650"/>
      <c r="CB4" s="650"/>
      <c r="CD4" s="481" t="s">
        <v>313</v>
      </c>
      <c r="CE4" s="482"/>
      <c r="CF4" s="482"/>
      <c r="CG4" s="482"/>
      <c r="CH4" s="482"/>
      <c r="CI4" s="482"/>
      <c r="CJ4" s="482"/>
      <c r="CK4" s="482"/>
      <c r="CL4" s="482"/>
      <c r="CM4" s="482"/>
      <c r="CN4" s="482"/>
      <c r="CO4" s="482"/>
      <c r="CP4" s="482"/>
      <c r="CQ4" s="482"/>
      <c r="CR4" s="482"/>
      <c r="CS4" s="482"/>
      <c r="CT4" s="482"/>
      <c r="CU4" s="482"/>
      <c r="CV4" s="482"/>
      <c r="CW4" s="482"/>
      <c r="CX4" s="482"/>
      <c r="CY4" s="482"/>
      <c r="CZ4" s="482"/>
      <c r="DA4" s="482"/>
      <c r="DB4" s="482"/>
      <c r="DC4" s="482"/>
      <c r="DD4" s="482"/>
      <c r="DE4" s="482"/>
      <c r="DF4" s="482"/>
      <c r="DG4" s="482"/>
      <c r="DH4" s="482"/>
      <c r="DI4" s="482"/>
      <c r="DJ4" s="482"/>
      <c r="DK4" s="482"/>
      <c r="DL4" s="482"/>
      <c r="DM4" s="482"/>
      <c r="DN4" s="482"/>
      <c r="DO4" s="482"/>
      <c r="DP4" s="482"/>
      <c r="DQ4" s="482"/>
      <c r="DR4" s="482"/>
      <c r="DS4" s="482"/>
      <c r="DT4" s="482"/>
      <c r="DU4" s="482"/>
      <c r="DV4" s="482"/>
      <c r="DW4" s="482"/>
      <c r="DX4" s="482"/>
      <c r="DY4" s="482"/>
      <c r="DZ4" s="482"/>
      <c r="EA4" s="482"/>
      <c r="EB4" s="482"/>
      <c r="EC4" s="524"/>
    </row>
    <row r="5" spans="2:143" s="38" customFormat="1" ht="11.25" customHeight="1" x14ac:dyDescent="0.2">
      <c r="B5" s="614" t="s">
        <v>307</v>
      </c>
      <c r="C5" s="615"/>
      <c r="D5" s="615"/>
      <c r="E5" s="615"/>
      <c r="F5" s="615"/>
      <c r="G5" s="615"/>
      <c r="H5" s="615"/>
      <c r="I5" s="615"/>
      <c r="J5" s="615"/>
      <c r="K5" s="615"/>
      <c r="L5" s="615"/>
      <c r="M5" s="615"/>
      <c r="N5" s="615"/>
      <c r="O5" s="615"/>
      <c r="P5" s="615"/>
      <c r="Q5" s="616"/>
      <c r="R5" s="611">
        <v>22595113</v>
      </c>
      <c r="S5" s="612"/>
      <c r="T5" s="612"/>
      <c r="U5" s="612"/>
      <c r="V5" s="612"/>
      <c r="W5" s="612"/>
      <c r="X5" s="612"/>
      <c r="Y5" s="634"/>
      <c r="Z5" s="645">
        <v>35.200000000000003</v>
      </c>
      <c r="AA5" s="645"/>
      <c r="AB5" s="645"/>
      <c r="AC5" s="645"/>
      <c r="AD5" s="646">
        <v>21555519</v>
      </c>
      <c r="AE5" s="646"/>
      <c r="AF5" s="646"/>
      <c r="AG5" s="646"/>
      <c r="AH5" s="646"/>
      <c r="AI5" s="646"/>
      <c r="AJ5" s="646"/>
      <c r="AK5" s="646"/>
      <c r="AL5" s="635">
        <v>68</v>
      </c>
      <c r="AM5" s="621"/>
      <c r="AN5" s="621"/>
      <c r="AO5" s="638"/>
      <c r="AP5" s="614" t="s">
        <v>315</v>
      </c>
      <c r="AQ5" s="615"/>
      <c r="AR5" s="615"/>
      <c r="AS5" s="615"/>
      <c r="AT5" s="615"/>
      <c r="AU5" s="615"/>
      <c r="AV5" s="615"/>
      <c r="AW5" s="615"/>
      <c r="AX5" s="615"/>
      <c r="AY5" s="615"/>
      <c r="AZ5" s="615"/>
      <c r="BA5" s="615"/>
      <c r="BB5" s="615"/>
      <c r="BC5" s="615"/>
      <c r="BD5" s="615"/>
      <c r="BE5" s="615"/>
      <c r="BF5" s="616"/>
      <c r="BG5" s="571">
        <v>21555519</v>
      </c>
      <c r="BH5" s="584"/>
      <c r="BI5" s="584"/>
      <c r="BJ5" s="584"/>
      <c r="BK5" s="584"/>
      <c r="BL5" s="584"/>
      <c r="BM5" s="584"/>
      <c r="BN5" s="585"/>
      <c r="BO5" s="594">
        <v>95.4</v>
      </c>
      <c r="BP5" s="594"/>
      <c r="BQ5" s="594"/>
      <c r="BR5" s="594"/>
      <c r="BS5" s="595">
        <v>367664</v>
      </c>
      <c r="BT5" s="595"/>
      <c r="BU5" s="595"/>
      <c r="BV5" s="595"/>
      <c r="BW5" s="595"/>
      <c r="BX5" s="595"/>
      <c r="BY5" s="595"/>
      <c r="BZ5" s="595"/>
      <c r="CA5" s="595"/>
      <c r="CB5" s="628"/>
      <c r="CD5" s="481" t="s">
        <v>311</v>
      </c>
      <c r="CE5" s="482"/>
      <c r="CF5" s="482"/>
      <c r="CG5" s="482"/>
      <c r="CH5" s="482"/>
      <c r="CI5" s="482"/>
      <c r="CJ5" s="482"/>
      <c r="CK5" s="482"/>
      <c r="CL5" s="482"/>
      <c r="CM5" s="482"/>
      <c r="CN5" s="482"/>
      <c r="CO5" s="482"/>
      <c r="CP5" s="482"/>
      <c r="CQ5" s="524"/>
      <c r="CR5" s="481" t="s">
        <v>318</v>
      </c>
      <c r="CS5" s="482"/>
      <c r="CT5" s="482"/>
      <c r="CU5" s="482"/>
      <c r="CV5" s="482"/>
      <c r="CW5" s="482"/>
      <c r="CX5" s="482"/>
      <c r="CY5" s="524"/>
      <c r="CZ5" s="481" t="s">
        <v>308</v>
      </c>
      <c r="DA5" s="482"/>
      <c r="DB5" s="482"/>
      <c r="DC5" s="524"/>
      <c r="DD5" s="481" t="s">
        <v>319</v>
      </c>
      <c r="DE5" s="482"/>
      <c r="DF5" s="482"/>
      <c r="DG5" s="482"/>
      <c r="DH5" s="482"/>
      <c r="DI5" s="482"/>
      <c r="DJ5" s="482"/>
      <c r="DK5" s="482"/>
      <c r="DL5" s="482"/>
      <c r="DM5" s="482"/>
      <c r="DN5" s="482"/>
      <c r="DO5" s="482"/>
      <c r="DP5" s="524"/>
      <c r="DQ5" s="481" t="s">
        <v>321</v>
      </c>
      <c r="DR5" s="482"/>
      <c r="DS5" s="482"/>
      <c r="DT5" s="482"/>
      <c r="DU5" s="482"/>
      <c r="DV5" s="482"/>
      <c r="DW5" s="482"/>
      <c r="DX5" s="482"/>
      <c r="DY5" s="482"/>
      <c r="DZ5" s="482"/>
      <c r="EA5" s="482"/>
      <c r="EB5" s="482"/>
      <c r="EC5" s="524"/>
    </row>
    <row r="6" spans="2:143" ht="11.25" customHeight="1" x14ac:dyDescent="0.2">
      <c r="B6" s="568" t="s">
        <v>322</v>
      </c>
      <c r="C6" s="569"/>
      <c r="D6" s="569"/>
      <c r="E6" s="569"/>
      <c r="F6" s="569"/>
      <c r="G6" s="569"/>
      <c r="H6" s="569"/>
      <c r="I6" s="569"/>
      <c r="J6" s="569"/>
      <c r="K6" s="569"/>
      <c r="L6" s="569"/>
      <c r="M6" s="569"/>
      <c r="N6" s="569"/>
      <c r="O6" s="569"/>
      <c r="P6" s="569"/>
      <c r="Q6" s="570"/>
      <c r="R6" s="571">
        <v>402260</v>
      </c>
      <c r="S6" s="584"/>
      <c r="T6" s="584"/>
      <c r="U6" s="584"/>
      <c r="V6" s="584"/>
      <c r="W6" s="584"/>
      <c r="X6" s="584"/>
      <c r="Y6" s="585"/>
      <c r="Z6" s="594">
        <v>0.6</v>
      </c>
      <c r="AA6" s="594"/>
      <c r="AB6" s="594"/>
      <c r="AC6" s="594"/>
      <c r="AD6" s="595">
        <v>402260</v>
      </c>
      <c r="AE6" s="595"/>
      <c r="AF6" s="595"/>
      <c r="AG6" s="595"/>
      <c r="AH6" s="595"/>
      <c r="AI6" s="595"/>
      <c r="AJ6" s="595"/>
      <c r="AK6" s="595"/>
      <c r="AL6" s="574">
        <v>1.3</v>
      </c>
      <c r="AM6" s="586"/>
      <c r="AN6" s="586"/>
      <c r="AO6" s="596"/>
      <c r="AP6" s="568" t="s">
        <v>110</v>
      </c>
      <c r="AQ6" s="569"/>
      <c r="AR6" s="569"/>
      <c r="AS6" s="569"/>
      <c r="AT6" s="569"/>
      <c r="AU6" s="569"/>
      <c r="AV6" s="569"/>
      <c r="AW6" s="569"/>
      <c r="AX6" s="569"/>
      <c r="AY6" s="569"/>
      <c r="AZ6" s="569"/>
      <c r="BA6" s="569"/>
      <c r="BB6" s="569"/>
      <c r="BC6" s="569"/>
      <c r="BD6" s="569"/>
      <c r="BE6" s="569"/>
      <c r="BF6" s="570"/>
      <c r="BG6" s="571">
        <v>21555519</v>
      </c>
      <c r="BH6" s="584"/>
      <c r="BI6" s="584"/>
      <c r="BJ6" s="584"/>
      <c r="BK6" s="584"/>
      <c r="BL6" s="584"/>
      <c r="BM6" s="584"/>
      <c r="BN6" s="585"/>
      <c r="BO6" s="594">
        <v>95.4</v>
      </c>
      <c r="BP6" s="594"/>
      <c r="BQ6" s="594"/>
      <c r="BR6" s="594"/>
      <c r="BS6" s="595">
        <v>367664</v>
      </c>
      <c r="BT6" s="595"/>
      <c r="BU6" s="595"/>
      <c r="BV6" s="595"/>
      <c r="BW6" s="595"/>
      <c r="BX6" s="595"/>
      <c r="BY6" s="595"/>
      <c r="BZ6" s="595"/>
      <c r="CA6" s="595"/>
      <c r="CB6" s="628"/>
      <c r="CD6" s="614" t="s">
        <v>323</v>
      </c>
      <c r="CE6" s="615"/>
      <c r="CF6" s="615"/>
      <c r="CG6" s="615"/>
      <c r="CH6" s="615"/>
      <c r="CI6" s="615"/>
      <c r="CJ6" s="615"/>
      <c r="CK6" s="615"/>
      <c r="CL6" s="615"/>
      <c r="CM6" s="615"/>
      <c r="CN6" s="615"/>
      <c r="CO6" s="615"/>
      <c r="CP6" s="615"/>
      <c r="CQ6" s="616"/>
      <c r="CR6" s="571">
        <v>334180</v>
      </c>
      <c r="CS6" s="584"/>
      <c r="CT6" s="584"/>
      <c r="CU6" s="584"/>
      <c r="CV6" s="584"/>
      <c r="CW6" s="584"/>
      <c r="CX6" s="584"/>
      <c r="CY6" s="585"/>
      <c r="CZ6" s="635">
        <v>0.5</v>
      </c>
      <c r="DA6" s="621"/>
      <c r="DB6" s="621"/>
      <c r="DC6" s="636"/>
      <c r="DD6" s="577" t="s">
        <v>200</v>
      </c>
      <c r="DE6" s="584"/>
      <c r="DF6" s="584"/>
      <c r="DG6" s="584"/>
      <c r="DH6" s="584"/>
      <c r="DI6" s="584"/>
      <c r="DJ6" s="584"/>
      <c r="DK6" s="584"/>
      <c r="DL6" s="584"/>
      <c r="DM6" s="584"/>
      <c r="DN6" s="584"/>
      <c r="DO6" s="584"/>
      <c r="DP6" s="585"/>
      <c r="DQ6" s="577">
        <v>334134</v>
      </c>
      <c r="DR6" s="584"/>
      <c r="DS6" s="584"/>
      <c r="DT6" s="584"/>
      <c r="DU6" s="584"/>
      <c r="DV6" s="584"/>
      <c r="DW6" s="584"/>
      <c r="DX6" s="584"/>
      <c r="DY6" s="584"/>
      <c r="DZ6" s="584"/>
      <c r="EA6" s="584"/>
      <c r="EB6" s="584"/>
      <c r="EC6" s="606"/>
    </row>
    <row r="7" spans="2:143" ht="11.25" customHeight="1" x14ac:dyDescent="0.2">
      <c r="B7" s="568" t="s">
        <v>45</v>
      </c>
      <c r="C7" s="569"/>
      <c r="D7" s="569"/>
      <c r="E7" s="569"/>
      <c r="F7" s="569"/>
      <c r="G7" s="569"/>
      <c r="H7" s="569"/>
      <c r="I7" s="569"/>
      <c r="J7" s="569"/>
      <c r="K7" s="569"/>
      <c r="L7" s="569"/>
      <c r="M7" s="569"/>
      <c r="N7" s="569"/>
      <c r="O7" s="569"/>
      <c r="P7" s="569"/>
      <c r="Q7" s="570"/>
      <c r="R7" s="571">
        <v>13306</v>
      </c>
      <c r="S7" s="584"/>
      <c r="T7" s="584"/>
      <c r="U7" s="584"/>
      <c r="V7" s="584"/>
      <c r="W7" s="584"/>
      <c r="X7" s="584"/>
      <c r="Y7" s="585"/>
      <c r="Z7" s="594">
        <v>0</v>
      </c>
      <c r="AA7" s="594"/>
      <c r="AB7" s="594"/>
      <c r="AC7" s="594"/>
      <c r="AD7" s="595">
        <v>13306</v>
      </c>
      <c r="AE7" s="595"/>
      <c r="AF7" s="595"/>
      <c r="AG7" s="595"/>
      <c r="AH7" s="595"/>
      <c r="AI7" s="595"/>
      <c r="AJ7" s="595"/>
      <c r="AK7" s="595"/>
      <c r="AL7" s="574">
        <v>0</v>
      </c>
      <c r="AM7" s="586"/>
      <c r="AN7" s="586"/>
      <c r="AO7" s="596"/>
      <c r="AP7" s="568" t="s">
        <v>324</v>
      </c>
      <c r="AQ7" s="569"/>
      <c r="AR7" s="569"/>
      <c r="AS7" s="569"/>
      <c r="AT7" s="569"/>
      <c r="AU7" s="569"/>
      <c r="AV7" s="569"/>
      <c r="AW7" s="569"/>
      <c r="AX7" s="569"/>
      <c r="AY7" s="569"/>
      <c r="AZ7" s="569"/>
      <c r="BA7" s="569"/>
      <c r="BB7" s="569"/>
      <c r="BC7" s="569"/>
      <c r="BD7" s="569"/>
      <c r="BE7" s="569"/>
      <c r="BF7" s="570"/>
      <c r="BG7" s="571">
        <v>9679372</v>
      </c>
      <c r="BH7" s="584"/>
      <c r="BI7" s="584"/>
      <c r="BJ7" s="584"/>
      <c r="BK7" s="584"/>
      <c r="BL7" s="584"/>
      <c r="BM7" s="584"/>
      <c r="BN7" s="585"/>
      <c r="BO7" s="594">
        <v>42.8</v>
      </c>
      <c r="BP7" s="594"/>
      <c r="BQ7" s="594"/>
      <c r="BR7" s="594"/>
      <c r="BS7" s="595">
        <v>367664</v>
      </c>
      <c r="BT7" s="595"/>
      <c r="BU7" s="595"/>
      <c r="BV7" s="595"/>
      <c r="BW7" s="595"/>
      <c r="BX7" s="595"/>
      <c r="BY7" s="595"/>
      <c r="BZ7" s="595"/>
      <c r="CA7" s="595"/>
      <c r="CB7" s="628"/>
      <c r="CD7" s="568" t="s">
        <v>326</v>
      </c>
      <c r="CE7" s="569"/>
      <c r="CF7" s="569"/>
      <c r="CG7" s="569"/>
      <c r="CH7" s="569"/>
      <c r="CI7" s="569"/>
      <c r="CJ7" s="569"/>
      <c r="CK7" s="569"/>
      <c r="CL7" s="569"/>
      <c r="CM7" s="569"/>
      <c r="CN7" s="569"/>
      <c r="CO7" s="569"/>
      <c r="CP7" s="569"/>
      <c r="CQ7" s="570"/>
      <c r="CR7" s="571">
        <v>6942265</v>
      </c>
      <c r="CS7" s="584"/>
      <c r="CT7" s="584"/>
      <c r="CU7" s="584"/>
      <c r="CV7" s="584"/>
      <c r="CW7" s="584"/>
      <c r="CX7" s="584"/>
      <c r="CY7" s="585"/>
      <c r="CZ7" s="594">
        <v>11.4</v>
      </c>
      <c r="DA7" s="594"/>
      <c r="DB7" s="594"/>
      <c r="DC7" s="594"/>
      <c r="DD7" s="577">
        <v>122299</v>
      </c>
      <c r="DE7" s="584"/>
      <c r="DF7" s="584"/>
      <c r="DG7" s="584"/>
      <c r="DH7" s="584"/>
      <c r="DI7" s="584"/>
      <c r="DJ7" s="584"/>
      <c r="DK7" s="584"/>
      <c r="DL7" s="584"/>
      <c r="DM7" s="584"/>
      <c r="DN7" s="584"/>
      <c r="DO7" s="584"/>
      <c r="DP7" s="585"/>
      <c r="DQ7" s="577">
        <v>6365442</v>
      </c>
      <c r="DR7" s="584"/>
      <c r="DS7" s="584"/>
      <c r="DT7" s="584"/>
      <c r="DU7" s="584"/>
      <c r="DV7" s="584"/>
      <c r="DW7" s="584"/>
      <c r="DX7" s="584"/>
      <c r="DY7" s="584"/>
      <c r="DZ7" s="584"/>
      <c r="EA7" s="584"/>
      <c r="EB7" s="584"/>
      <c r="EC7" s="606"/>
    </row>
    <row r="8" spans="2:143" ht="11.25" customHeight="1" x14ac:dyDescent="0.2">
      <c r="B8" s="568" t="s">
        <v>327</v>
      </c>
      <c r="C8" s="569"/>
      <c r="D8" s="569"/>
      <c r="E8" s="569"/>
      <c r="F8" s="569"/>
      <c r="G8" s="569"/>
      <c r="H8" s="569"/>
      <c r="I8" s="569"/>
      <c r="J8" s="569"/>
      <c r="K8" s="569"/>
      <c r="L8" s="569"/>
      <c r="M8" s="569"/>
      <c r="N8" s="569"/>
      <c r="O8" s="569"/>
      <c r="P8" s="569"/>
      <c r="Q8" s="570"/>
      <c r="R8" s="571">
        <v>137416</v>
      </c>
      <c r="S8" s="584"/>
      <c r="T8" s="584"/>
      <c r="U8" s="584"/>
      <c r="V8" s="584"/>
      <c r="W8" s="584"/>
      <c r="X8" s="584"/>
      <c r="Y8" s="585"/>
      <c r="Z8" s="594">
        <v>0.2</v>
      </c>
      <c r="AA8" s="594"/>
      <c r="AB8" s="594"/>
      <c r="AC8" s="594"/>
      <c r="AD8" s="595">
        <v>137416</v>
      </c>
      <c r="AE8" s="595"/>
      <c r="AF8" s="595"/>
      <c r="AG8" s="595"/>
      <c r="AH8" s="595"/>
      <c r="AI8" s="595"/>
      <c r="AJ8" s="595"/>
      <c r="AK8" s="595"/>
      <c r="AL8" s="574">
        <v>0.4</v>
      </c>
      <c r="AM8" s="586"/>
      <c r="AN8" s="586"/>
      <c r="AO8" s="596"/>
      <c r="AP8" s="568" t="s">
        <v>112</v>
      </c>
      <c r="AQ8" s="569"/>
      <c r="AR8" s="569"/>
      <c r="AS8" s="569"/>
      <c r="AT8" s="569"/>
      <c r="AU8" s="569"/>
      <c r="AV8" s="569"/>
      <c r="AW8" s="569"/>
      <c r="AX8" s="569"/>
      <c r="AY8" s="569"/>
      <c r="AZ8" s="569"/>
      <c r="BA8" s="569"/>
      <c r="BB8" s="569"/>
      <c r="BC8" s="569"/>
      <c r="BD8" s="569"/>
      <c r="BE8" s="569"/>
      <c r="BF8" s="570"/>
      <c r="BG8" s="571">
        <v>271699</v>
      </c>
      <c r="BH8" s="584"/>
      <c r="BI8" s="584"/>
      <c r="BJ8" s="584"/>
      <c r="BK8" s="584"/>
      <c r="BL8" s="584"/>
      <c r="BM8" s="584"/>
      <c r="BN8" s="585"/>
      <c r="BO8" s="594">
        <v>1.2</v>
      </c>
      <c r="BP8" s="594"/>
      <c r="BQ8" s="594"/>
      <c r="BR8" s="594"/>
      <c r="BS8" s="595" t="s">
        <v>200</v>
      </c>
      <c r="BT8" s="595"/>
      <c r="BU8" s="595"/>
      <c r="BV8" s="595"/>
      <c r="BW8" s="595"/>
      <c r="BX8" s="595"/>
      <c r="BY8" s="595"/>
      <c r="BZ8" s="595"/>
      <c r="CA8" s="595"/>
      <c r="CB8" s="628"/>
      <c r="CD8" s="568" t="s">
        <v>330</v>
      </c>
      <c r="CE8" s="569"/>
      <c r="CF8" s="569"/>
      <c r="CG8" s="569"/>
      <c r="CH8" s="569"/>
      <c r="CI8" s="569"/>
      <c r="CJ8" s="569"/>
      <c r="CK8" s="569"/>
      <c r="CL8" s="569"/>
      <c r="CM8" s="569"/>
      <c r="CN8" s="569"/>
      <c r="CO8" s="569"/>
      <c r="CP8" s="569"/>
      <c r="CQ8" s="570"/>
      <c r="CR8" s="571">
        <v>26745413</v>
      </c>
      <c r="CS8" s="584"/>
      <c r="CT8" s="584"/>
      <c r="CU8" s="584"/>
      <c r="CV8" s="584"/>
      <c r="CW8" s="584"/>
      <c r="CX8" s="584"/>
      <c r="CY8" s="585"/>
      <c r="CZ8" s="594">
        <v>43.8</v>
      </c>
      <c r="DA8" s="594"/>
      <c r="DB8" s="594"/>
      <c r="DC8" s="594"/>
      <c r="DD8" s="577">
        <v>1299662</v>
      </c>
      <c r="DE8" s="584"/>
      <c r="DF8" s="584"/>
      <c r="DG8" s="584"/>
      <c r="DH8" s="584"/>
      <c r="DI8" s="584"/>
      <c r="DJ8" s="584"/>
      <c r="DK8" s="584"/>
      <c r="DL8" s="584"/>
      <c r="DM8" s="584"/>
      <c r="DN8" s="584"/>
      <c r="DO8" s="584"/>
      <c r="DP8" s="585"/>
      <c r="DQ8" s="577">
        <v>11449780</v>
      </c>
      <c r="DR8" s="584"/>
      <c r="DS8" s="584"/>
      <c r="DT8" s="584"/>
      <c r="DU8" s="584"/>
      <c r="DV8" s="584"/>
      <c r="DW8" s="584"/>
      <c r="DX8" s="584"/>
      <c r="DY8" s="584"/>
      <c r="DZ8" s="584"/>
      <c r="EA8" s="584"/>
      <c r="EB8" s="584"/>
      <c r="EC8" s="606"/>
    </row>
    <row r="9" spans="2:143" ht="11.25" customHeight="1" x14ac:dyDescent="0.2">
      <c r="B9" s="568" t="s">
        <v>329</v>
      </c>
      <c r="C9" s="569"/>
      <c r="D9" s="569"/>
      <c r="E9" s="569"/>
      <c r="F9" s="569"/>
      <c r="G9" s="569"/>
      <c r="H9" s="569"/>
      <c r="I9" s="569"/>
      <c r="J9" s="569"/>
      <c r="K9" s="569"/>
      <c r="L9" s="569"/>
      <c r="M9" s="569"/>
      <c r="N9" s="569"/>
      <c r="O9" s="569"/>
      <c r="P9" s="569"/>
      <c r="Q9" s="570"/>
      <c r="R9" s="571">
        <v>173318</v>
      </c>
      <c r="S9" s="584"/>
      <c r="T9" s="584"/>
      <c r="U9" s="584"/>
      <c r="V9" s="584"/>
      <c r="W9" s="584"/>
      <c r="X9" s="584"/>
      <c r="Y9" s="585"/>
      <c r="Z9" s="594">
        <v>0.3</v>
      </c>
      <c r="AA9" s="594"/>
      <c r="AB9" s="594"/>
      <c r="AC9" s="594"/>
      <c r="AD9" s="595">
        <v>173318</v>
      </c>
      <c r="AE9" s="595"/>
      <c r="AF9" s="595"/>
      <c r="AG9" s="595"/>
      <c r="AH9" s="595"/>
      <c r="AI9" s="595"/>
      <c r="AJ9" s="595"/>
      <c r="AK9" s="595"/>
      <c r="AL9" s="574">
        <v>0.5</v>
      </c>
      <c r="AM9" s="586"/>
      <c r="AN9" s="586"/>
      <c r="AO9" s="596"/>
      <c r="AP9" s="568" t="s">
        <v>331</v>
      </c>
      <c r="AQ9" s="569"/>
      <c r="AR9" s="569"/>
      <c r="AS9" s="569"/>
      <c r="AT9" s="569"/>
      <c r="AU9" s="569"/>
      <c r="AV9" s="569"/>
      <c r="AW9" s="569"/>
      <c r="AX9" s="569"/>
      <c r="AY9" s="569"/>
      <c r="AZ9" s="569"/>
      <c r="BA9" s="569"/>
      <c r="BB9" s="569"/>
      <c r="BC9" s="569"/>
      <c r="BD9" s="569"/>
      <c r="BE9" s="569"/>
      <c r="BF9" s="570"/>
      <c r="BG9" s="571">
        <v>7882301</v>
      </c>
      <c r="BH9" s="584"/>
      <c r="BI9" s="584"/>
      <c r="BJ9" s="584"/>
      <c r="BK9" s="584"/>
      <c r="BL9" s="584"/>
      <c r="BM9" s="584"/>
      <c r="BN9" s="585"/>
      <c r="BO9" s="594">
        <v>34.9</v>
      </c>
      <c r="BP9" s="594"/>
      <c r="BQ9" s="594"/>
      <c r="BR9" s="594"/>
      <c r="BS9" s="595" t="s">
        <v>200</v>
      </c>
      <c r="BT9" s="595"/>
      <c r="BU9" s="595"/>
      <c r="BV9" s="595"/>
      <c r="BW9" s="595"/>
      <c r="BX9" s="595"/>
      <c r="BY9" s="595"/>
      <c r="BZ9" s="595"/>
      <c r="CA9" s="595"/>
      <c r="CB9" s="628"/>
      <c r="CD9" s="568" t="s">
        <v>334</v>
      </c>
      <c r="CE9" s="569"/>
      <c r="CF9" s="569"/>
      <c r="CG9" s="569"/>
      <c r="CH9" s="569"/>
      <c r="CI9" s="569"/>
      <c r="CJ9" s="569"/>
      <c r="CK9" s="569"/>
      <c r="CL9" s="569"/>
      <c r="CM9" s="569"/>
      <c r="CN9" s="569"/>
      <c r="CO9" s="569"/>
      <c r="CP9" s="569"/>
      <c r="CQ9" s="570"/>
      <c r="CR9" s="571">
        <v>6508709</v>
      </c>
      <c r="CS9" s="584"/>
      <c r="CT9" s="584"/>
      <c r="CU9" s="584"/>
      <c r="CV9" s="584"/>
      <c r="CW9" s="584"/>
      <c r="CX9" s="584"/>
      <c r="CY9" s="585"/>
      <c r="CZ9" s="594">
        <v>10.7</v>
      </c>
      <c r="DA9" s="594"/>
      <c r="DB9" s="594"/>
      <c r="DC9" s="594"/>
      <c r="DD9" s="577">
        <v>877585</v>
      </c>
      <c r="DE9" s="584"/>
      <c r="DF9" s="584"/>
      <c r="DG9" s="584"/>
      <c r="DH9" s="584"/>
      <c r="DI9" s="584"/>
      <c r="DJ9" s="584"/>
      <c r="DK9" s="584"/>
      <c r="DL9" s="584"/>
      <c r="DM9" s="584"/>
      <c r="DN9" s="584"/>
      <c r="DO9" s="584"/>
      <c r="DP9" s="585"/>
      <c r="DQ9" s="577">
        <v>3887143</v>
      </c>
      <c r="DR9" s="584"/>
      <c r="DS9" s="584"/>
      <c r="DT9" s="584"/>
      <c r="DU9" s="584"/>
      <c r="DV9" s="584"/>
      <c r="DW9" s="584"/>
      <c r="DX9" s="584"/>
      <c r="DY9" s="584"/>
      <c r="DZ9" s="584"/>
      <c r="EA9" s="584"/>
      <c r="EB9" s="584"/>
      <c r="EC9" s="606"/>
    </row>
    <row r="10" spans="2:143" ht="11.25" customHeight="1" x14ac:dyDescent="0.2">
      <c r="B10" s="568" t="s">
        <v>130</v>
      </c>
      <c r="C10" s="569"/>
      <c r="D10" s="569"/>
      <c r="E10" s="569"/>
      <c r="F10" s="569"/>
      <c r="G10" s="569"/>
      <c r="H10" s="569"/>
      <c r="I10" s="569"/>
      <c r="J10" s="569"/>
      <c r="K10" s="569"/>
      <c r="L10" s="569"/>
      <c r="M10" s="569"/>
      <c r="N10" s="569"/>
      <c r="O10" s="569"/>
      <c r="P10" s="569"/>
      <c r="Q10" s="570"/>
      <c r="R10" s="571" t="s">
        <v>200</v>
      </c>
      <c r="S10" s="584"/>
      <c r="T10" s="584"/>
      <c r="U10" s="584"/>
      <c r="V10" s="584"/>
      <c r="W10" s="584"/>
      <c r="X10" s="584"/>
      <c r="Y10" s="585"/>
      <c r="Z10" s="594" t="s">
        <v>200</v>
      </c>
      <c r="AA10" s="594"/>
      <c r="AB10" s="594"/>
      <c r="AC10" s="594"/>
      <c r="AD10" s="595" t="s">
        <v>200</v>
      </c>
      <c r="AE10" s="595"/>
      <c r="AF10" s="595"/>
      <c r="AG10" s="595"/>
      <c r="AH10" s="595"/>
      <c r="AI10" s="595"/>
      <c r="AJ10" s="595"/>
      <c r="AK10" s="595"/>
      <c r="AL10" s="574" t="s">
        <v>200</v>
      </c>
      <c r="AM10" s="586"/>
      <c r="AN10" s="586"/>
      <c r="AO10" s="596"/>
      <c r="AP10" s="568" t="s">
        <v>189</v>
      </c>
      <c r="AQ10" s="569"/>
      <c r="AR10" s="569"/>
      <c r="AS10" s="569"/>
      <c r="AT10" s="569"/>
      <c r="AU10" s="569"/>
      <c r="AV10" s="569"/>
      <c r="AW10" s="569"/>
      <c r="AX10" s="569"/>
      <c r="AY10" s="569"/>
      <c r="AZ10" s="569"/>
      <c r="BA10" s="569"/>
      <c r="BB10" s="569"/>
      <c r="BC10" s="569"/>
      <c r="BD10" s="569"/>
      <c r="BE10" s="569"/>
      <c r="BF10" s="570"/>
      <c r="BG10" s="571">
        <v>530499</v>
      </c>
      <c r="BH10" s="584"/>
      <c r="BI10" s="584"/>
      <c r="BJ10" s="584"/>
      <c r="BK10" s="584"/>
      <c r="BL10" s="584"/>
      <c r="BM10" s="584"/>
      <c r="BN10" s="585"/>
      <c r="BO10" s="594">
        <v>2.2999999999999998</v>
      </c>
      <c r="BP10" s="594"/>
      <c r="BQ10" s="594"/>
      <c r="BR10" s="594"/>
      <c r="BS10" s="595">
        <v>87661</v>
      </c>
      <c r="BT10" s="595"/>
      <c r="BU10" s="595"/>
      <c r="BV10" s="595"/>
      <c r="BW10" s="595"/>
      <c r="BX10" s="595"/>
      <c r="BY10" s="595"/>
      <c r="BZ10" s="595"/>
      <c r="CA10" s="595"/>
      <c r="CB10" s="628"/>
      <c r="CD10" s="568" t="s">
        <v>46</v>
      </c>
      <c r="CE10" s="569"/>
      <c r="CF10" s="569"/>
      <c r="CG10" s="569"/>
      <c r="CH10" s="569"/>
      <c r="CI10" s="569"/>
      <c r="CJ10" s="569"/>
      <c r="CK10" s="569"/>
      <c r="CL10" s="569"/>
      <c r="CM10" s="569"/>
      <c r="CN10" s="569"/>
      <c r="CO10" s="569"/>
      <c r="CP10" s="569"/>
      <c r="CQ10" s="570"/>
      <c r="CR10" s="571">
        <v>66568</v>
      </c>
      <c r="CS10" s="584"/>
      <c r="CT10" s="584"/>
      <c r="CU10" s="584"/>
      <c r="CV10" s="584"/>
      <c r="CW10" s="584"/>
      <c r="CX10" s="584"/>
      <c r="CY10" s="585"/>
      <c r="CZ10" s="594">
        <v>0.1</v>
      </c>
      <c r="DA10" s="594"/>
      <c r="DB10" s="594"/>
      <c r="DC10" s="594"/>
      <c r="DD10" s="577">
        <v>433</v>
      </c>
      <c r="DE10" s="584"/>
      <c r="DF10" s="584"/>
      <c r="DG10" s="584"/>
      <c r="DH10" s="584"/>
      <c r="DI10" s="584"/>
      <c r="DJ10" s="584"/>
      <c r="DK10" s="584"/>
      <c r="DL10" s="584"/>
      <c r="DM10" s="584"/>
      <c r="DN10" s="584"/>
      <c r="DO10" s="584"/>
      <c r="DP10" s="585"/>
      <c r="DQ10" s="577">
        <v>66178</v>
      </c>
      <c r="DR10" s="584"/>
      <c r="DS10" s="584"/>
      <c r="DT10" s="584"/>
      <c r="DU10" s="584"/>
      <c r="DV10" s="584"/>
      <c r="DW10" s="584"/>
      <c r="DX10" s="584"/>
      <c r="DY10" s="584"/>
      <c r="DZ10" s="584"/>
      <c r="EA10" s="584"/>
      <c r="EB10" s="584"/>
      <c r="EC10" s="606"/>
    </row>
    <row r="11" spans="2:143" ht="11.25" customHeight="1" x14ac:dyDescent="0.2">
      <c r="B11" s="568" t="s">
        <v>108</v>
      </c>
      <c r="C11" s="569"/>
      <c r="D11" s="569"/>
      <c r="E11" s="569"/>
      <c r="F11" s="569"/>
      <c r="G11" s="569"/>
      <c r="H11" s="569"/>
      <c r="I11" s="569"/>
      <c r="J11" s="569"/>
      <c r="K11" s="569"/>
      <c r="L11" s="569"/>
      <c r="M11" s="569"/>
      <c r="N11" s="569"/>
      <c r="O11" s="569"/>
      <c r="P11" s="569"/>
      <c r="Q11" s="570"/>
      <c r="R11" s="571">
        <v>3591516</v>
      </c>
      <c r="S11" s="584"/>
      <c r="T11" s="584"/>
      <c r="U11" s="584"/>
      <c r="V11" s="584"/>
      <c r="W11" s="584"/>
      <c r="X11" s="584"/>
      <c r="Y11" s="585"/>
      <c r="Z11" s="574">
        <v>5.6</v>
      </c>
      <c r="AA11" s="586"/>
      <c r="AB11" s="586"/>
      <c r="AC11" s="587"/>
      <c r="AD11" s="577">
        <v>3591516</v>
      </c>
      <c r="AE11" s="584"/>
      <c r="AF11" s="584"/>
      <c r="AG11" s="584"/>
      <c r="AH11" s="584"/>
      <c r="AI11" s="584"/>
      <c r="AJ11" s="584"/>
      <c r="AK11" s="585"/>
      <c r="AL11" s="574">
        <v>11.3</v>
      </c>
      <c r="AM11" s="586"/>
      <c r="AN11" s="586"/>
      <c r="AO11" s="596"/>
      <c r="AP11" s="568" t="s">
        <v>336</v>
      </c>
      <c r="AQ11" s="569"/>
      <c r="AR11" s="569"/>
      <c r="AS11" s="569"/>
      <c r="AT11" s="569"/>
      <c r="AU11" s="569"/>
      <c r="AV11" s="569"/>
      <c r="AW11" s="569"/>
      <c r="AX11" s="569"/>
      <c r="AY11" s="569"/>
      <c r="AZ11" s="569"/>
      <c r="BA11" s="569"/>
      <c r="BB11" s="569"/>
      <c r="BC11" s="569"/>
      <c r="BD11" s="569"/>
      <c r="BE11" s="569"/>
      <c r="BF11" s="570"/>
      <c r="BG11" s="571">
        <v>994873</v>
      </c>
      <c r="BH11" s="584"/>
      <c r="BI11" s="584"/>
      <c r="BJ11" s="584"/>
      <c r="BK11" s="584"/>
      <c r="BL11" s="584"/>
      <c r="BM11" s="584"/>
      <c r="BN11" s="585"/>
      <c r="BO11" s="594">
        <v>4.4000000000000004</v>
      </c>
      <c r="BP11" s="594"/>
      <c r="BQ11" s="594"/>
      <c r="BR11" s="594"/>
      <c r="BS11" s="595">
        <v>280003</v>
      </c>
      <c r="BT11" s="595"/>
      <c r="BU11" s="595"/>
      <c r="BV11" s="595"/>
      <c r="BW11" s="595"/>
      <c r="BX11" s="595"/>
      <c r="BY11" s="595"/>
      <c r="BZ11" s="595"/>
      <c r="CA11" s="595"/>
      <c r="CB11" s="628"/>
      <c r="CD11" s="568" t="s">
        <v>339</v>
      </c>
      <c r="CE11" s="569"/>
      <c r="CF11" s="569"/>
      <c r="CG11" s="569"/>
      <c r="CH11" s="569"/>
      <c r="CI11" s="569"/>
      <c r="CJ11" s="569"/>
      <c r="CK11" s="569"/>
      <c r="CL11" s="569"/>
      <c r="CM11" s="569"/>
      <c r="CN11" s="569"/>
      <c r="CO11" s="569"/>
      <c r="CP11" s="569"/>
      <c r="CQ11" s="570"/>
      <c r="CR11" s="571">
        <v>903643</v>
      </c>
      <c r="CS11" s="584"/>
      <c r="CT11" s="584"/>
      <c r="CU11" s="584"/>
      <c r="CV11" s="584"/>
      <c r="CW11" s="584"/>
      <c r="CX11" s="584"/>
      <c r="CY11" s="585"/>
      <c r="CZ11" s="594">
        <v>1.5</v>
      </c>
      <c r="DA11" s="594"/>
      <c r="DB11" s="594"/>
      <c r="DC11" s="594"/>
      <c r="DD11" s="577">
        <v>301510</v>
      </c>
      <c r="DE11" s="584"/>
      <c r="DF11" s="584"/>
      <c r="DG11" s="584"/>
      <c r="DH11" s="584"/>
      <c r="DI11" s="584"/>
      <c r="DJ11" s="584"/>
      <c r="DK11" s="584"/>
      <c r="DL11" s="584"/>
      <c r="DM11" s="584"/>
      <c r="DN11" s="584"/>
      <c r="DO11" s="584"/>
      <c r="DP11" s="585"/>
      <c r="DQ11" s="577">
        <v>549282</v>
      </c>
      <c r="DR11" s="584"/>
      <c r="DS11" s="584"/>
      <c r="DT11" s="584"/>
      <c r="DU11" s="584"/>
      <c r="DV11" s="584"/>
      <c r="DW11" s="584"/>
      <c r="DX11" s="584"/>
      <c r="DY11" s="584"/>
      <c r="DZ11" s="584"/>
      <c r="EA11" s="584"/>
      <c r="EB11" s="584"/>
      <c r="EC11" s="606"/>
    </row>
    <row r="12" spans="2:143" ht="11.25" customHeight="1" x14ac:dyDescent="0.2">
      <c r="B12" s="568" t="s">
        <v>146</v>
      </c>
      <c r="C12" s="569"/>
      <c r="D12" s="569"/>
      <c r="E12" s="569"/>
      <c r="F12" s="569"/>
      <c r="G12" s="569"/>
      <c r="H12" s="569"/>
      <c r="I12" s="569"/>
      <c r="J12" s="569"/>
      <c r="K12" s="569"/>
      <c r="L12" s="569"/>
      <c r="M12" s="569"/>
      <c r="N12" s="569"/>
      <c r="O12" s="569"/>
      <c r="P12" s="569"/>
      <c r="Q12" s="570"/>
      <c r="R12" s="571">
        <v>162054</v>
      </c>
      <c r="S12" s="584"/>
      <c r="T12" s="584"/>
      <c r="U12" s="584"/>
      <c r="V12" s="584"/>
      <c r="W12" s="584"/>
      <c r="X12" s="584"/>
      <c r="Y12" s="585"/>
      <c r="Z12" s="594">
        <v>0.3</v>
      </c>
      <c r="AA12" s="594"/>
      <c r="AB12" s="594"/>
      <c r="AC12" s="594"/>
      <c r="AD12" s="595">
        <v>162054</v>
      </c>
      <c r="AE12" s="595"/>
      <c r="AF12" s="595"/>
      <c r="AG12" s="595"/>
      <c r="AH12" s="595"/>
      <c r="AI12" s="595"/>
      <c r="AJ12" s="595"/>
      <c r="AK12" s="595"/>
      <c r="AL12" s="574">
        <v>0.5</v>
      </c>
      <c r="AM12" s="586"/>
      <c r="AN12" s="586"/>
      <c r="AO12" s="596"/>
      <c r="AP12" s="568" t="s">
        <v>340</v>
      </c>
      <c r="AQ12" s="569"/>
      <c r="AR12" s="569"/>
      <c r="AS12" s="569"/>
      <c r="AT12" s="569"/>
      <c r="AU12" s="569"/>
      <c r="AV12" s="569"/>
      <c r="AW12" s="569"/>
      <c r="AX12" s="569"/>
      <c r="AY12" s="569"/>
      <c r="AZ12" s="569"/>
      <c r="BA12" s="569"/>
      <c r="BB12" s="569"/>
      <c r="BC12" s="569"/>
      <c r="BD12" s="569"/>
      <c r="BE12" s="569"/>
      <c r="BF12" s="570"/>
      <c r="BG12" s="571">
        <v>10321509</v>
      </c>
      <c r="BH12" s="584"/>
      <c r="BI12" s="584"/>
      <c r="BJ12" s="584"/>
      <c r="BK12" s="584"/>
      <c r="BL12" s="584"/>
      <c r="BM12" s="584"/>
      <c r="BN12" s="585"/>
      <c r="BO12" s="594">
        <v>45.7</v>
      </c>
      <c r="BP12" s="594"/>
      <c r="BQ12" s="594"/>
      <c r="BR12" s="594"/>
      <c r="BS12" s="595" t="s">
        <v>200</v>
      </c>
      <c r="BT12" s="595"/>
      <c r="BU12" s="595"/>
      <c r="BV12" s="595"/>
      <c r="BW12" s="595"/>
      <c r="BX12" s="595"/>
      <c r="BY12" s="595"/>
      <c r="BZ12" s="595"/>
      <c r="CA12" s="595"/>
      <c r="CB12" s="628"/>
      <c r="CD12" s="568" t="s">
        <v>94</v>
      </c>
      <c r="CE12" s="569"/>
      <c r="CF12" s="569"/>
      <c r="CG12" s="569"/>
      <c r="CH12" s="569"/>
      <c r="CI12" s="569"/>
      <c r="CJ12" s="569"/>
      <c r="CK12" s="569"/>
      <c r="CL12" s="569"/>
      <c r="CM12" s="569"/>
      <c r="CN12" s="569"/>
      <c r="CO12" s="569"/>
      <c r="CP12" s="569"/>
      <c r="CQ12" s="570"/>
      <c r="CR12" s="571">
        <v>654509</v>
      </c>
      <c r="CS12" s="584"/>
      <c r="CT12" s="584"/>
      <c r="CU12" s="584"/>
      <c r="CV12" s="584"/>
      <c r="CW12" s="584"/>
      <c r="CX12" s="584"/>
      <c r="CY12" s="585"/>
      <c r="CZ12" s="594">
        <v>1.1000000000000001</v>
      </c>
      <c r="DA12" s="594"/>
      <c r="DB12" s="594"/>
      <c r="DC12" s="594"/>
      <c r="DD12" s="577">
        <v>400</v>
      </c>
      <c r="DE12" s="584"/>
      <c r="DF12" s="584"/>
      <c r="DG12" s="584"/>
      <c r="DH12" s="584"/>
      <c r="DI12" s="584"/>
      <c r="DJ12" s="584"/>
      <c r="DK12" s="584"/>
      <c r="DL12" s="584"/>
      <c r="DM12" s="584"/>
      <c r="DN12" s="584"/>
      <c r="DO12" s="584"/>
      <c r="DP12" s="585"/>
      <c r="DQ12" s="577">
        <v>431576</v>
      </c>
      <c r="DR12" s="584"/>
      <c r="DS12" s="584"/>
      <c r="DT12" s="584"/>
      <c r="DU12" s="584"/>
      <c r="DV12" s="584"/>
      <c r="DW12" s="584"/>
      <c r="DX12" s="584"/>
      <c r="DY12" s="584"/>
      <c r="DZ12" s="584"/>
      <c r="EA12" s="584"/>
      <c r="EB12" s="584"/>
      <c r="EC12" s="606"/>
    </row>
    <row r="13" spans="2:143" ht="11.25" customHeight="1" x14ac:dyDescent="0.2">
      <c r="B13" s="568" t="s">
        <v>341</v>
      </c>
      <c r="C13" s="569"/>
      <c r="D13" s="569"/>
      <c r="E13" s="569"/>
      <c r="F13" s="569"/>
      <c r="G13" s="569"/>
      <c r="H13" s="569"/>
      <c r="I13" s="569"/>
      <c r="J13" s="569"/>
      <c r="K13" s="569"/>
      <c r="L13" s="569"/>
      <c r="M13" s="569"/>
      <c r="N13" s="569"/>
      <c r="O13" s="569"/>
      <c r="P13" s="569"/>
      <c r="Q13" s="570"/>
      <c r="R13" s="571" t="s">
        <v>200</v>
      </c>
      <c r="S13" s="584"/>
      <c r="T13" s="584"/>
      <c r="U13" s="584"/>
      <c r="V13" s="584"/>
      <c r="W13" s="584"/>
      <c r="X13" s="584"/>
      <c r="Y13" s="585"/>
      <c r="Z13" s="594" t="s">
        <v>200</v>
      </c>
      <c r="AA13" s="594"/>
      <c r="AB13" s="594"/>
      <c r="AC13" s="594"/>
      <c r="AD13" s="595" t="s">
        <v>200</v>
      </c>
      <c r="AE13" s="595"/>
      <c r="AF13" s="595"/>
      <c r="AG13" s="595"/>
      <c r="AH13" s="595"/>
      <c r="AI13" s="595"/>
      <c r="AJ13" s="595"/>
      <c r="AK13" s="595"/>
      <c r="AL13" s="574" t="s">
        <v>200</v>
      </c>
      <c r="AM13" s="586"/>
      <c r="AN13" s="586"/>
      <c r="AO13" s="596"/>
      <c r="AP13" s="568" t="s">
        <v>343</v>
      </c>
      <c r="AQ13" s="569"/>
      <c r="AR13" s="569"/>
      <c r="AS13" s="569"/>
      <c r="AT13" s="569"/>
      <c r="AU13" s="569"/>
      <c r="AV13" s="569"/>
      <c r="AW13" s="569"/>
      <c r="AX13" s="569"/>
      <c r="AY13" s="569"/>
      <c r="AZ13" s="569"/>
      <c r="BA13" s="569"/>
      <c r="BB13" s="569"/>
      <c r="BC13" s="569"/>
      <c r="BD13" s="569"/>
      <c r="BE13" s="569"/>
      <c r="BF13" s="570"/>
      <c r="BG13" s="571">
        <v>10308285</v>
      </c>
      <c r="BH13" s="584"/>
      <c r="BI13" s="584"/>
      <c r="BJ13" s="584"/>
      <c r="BK13" s="584"/>
      <c r="BL13" s="584"/>
      <c r="BM13" s="584"/>
      <c r="BN13" s="585"/>
      <c r="BO13" s="594">
        <v>45.6</v>
      </c>
      <c r="BP13" s="594"/>
      <c r="BQ13" s="594"/>
      <c r="BR13" s="594"/>
      <c r="BS13" s="595" t="s">
        <v>200</v>
      </c>
      <c r="BT13" s="595"/>
      <c r="BU13" s="595"/>
      <c r="BV13" s="595"/>
      <c r="BW13" s="595"/>
      <c r="BX13" s="595"/>
      <c r="BY13" s="595"/>
      <c r="BZ13" s="595"/>
      <c r="CA13" s="595"/>
      <c r="CB13" s="628"/>
      <c r="CD13" s="568" t="s">
        <v>344</v>
      </c>
      <c r="CE13" s="569"/>
      <c r="CF13" s="569"/>
      <c r="CG13" s="569"/>
      <c r="CH13" s="569"/>
      <c r="CI13" s="569"/>
      <c r="CJ13" s="569"/>
      <c r="CK13" s="569"/>
      <c r="CL13" s="569"/>
      <c r="CM13" s="569"/>
      <c r="CN13" s="569"/>
      <c r="CO13" s="569"/>
      <c r="CP13" s="569"/>
      <c r="CQ13" s="570"/>
      <c r="CR13" s="571">
        <v>5837207</v>
      </c>
      <c r="CS13" s="584"/>
      <c r="CT13" s="584"/>
      <c r="CU13" s="584"/>
      <c r="CV13" s="584"/>
      <c r="CW13" s="584"/>
      <c r="CX13" s="584"/>
      <c r="CY13" s="585"/>
      <c r="CZ13" s="594">
        <v>9.6</v>
      </c>
      <c r="DA13" s="594"/>
      <c r="DB13" s="594"/>
      <c r="DC13" s="594"/>
      <c r="DD13" s="577">
        <v>3272019</v>
      </c>
      <c r="DE13" s="584"/>
      <c r="DF13" s="584"/>
      <c r="DG13" s="584"/>
      <c r="DH13" s="584"/>
      <c r="DI13" s="584"/>
      <c r="DJ13" s="584"/>
      <c r="DK13" s="584"/>
      <c r="DL13" s="584"/>
      <c r="DM13" s="584"/>
      <c r="DN13" s="584"/>
      <c r="DO13" s="584"/>
      <c r="DP13" s="585"/>
      <c r="DQ13" s="577">
        <v>3116738</v>
      </c>
      <c r="DR13" s="584"/>
      <c r="DS13" s="584"/>
      <c r="DT13" s="584"/>
      <c r="DU13" s="584"/>
      <c r="DV13" s="584"/>
      <c r="DW13" s="584"/>
      <c r="DX13" s="584"/>
      <c r="DY13" s="584"/>
      <c r="DZ13" s="584"/>
      <c r="EA13" s="584"/>
      <c r="EB13" s="584"/>
      <c r="EC13" s="606"/>
    </row>
    <row r="14" spans="2:143" ht="11.25" customHeight="1" x14ac:dyDescent="0.2">
      <c r="B14" s="568" t="s">
        <v>347</v>
      </c>
      <c r="C14" s="569"/>
      <c r="D14" s="569"/>
      <c r="E14" s="569"/>
      <c r="F14" s="569"/>
      <c r="G14" s="569"/>
      <c r="H14" s="569"/>
      <c r="I14" s="569"/>
      <c r="J14" s="569"/>
      <c r="K14" s="569"/>
      <c r="L14" s="569"/>
      <c r="M14" s="569"/>
      <c r="N14" s="569"/>
      <c r="O14" s="569"/>
      <c r="P14" s="569"/>
      <c r="Q14" s="570"/>
      <c r="R14" s="571" t="s">
        <v>200</v>
      </c>
      <c r="S14" s="584"/>
      <c r="T14" s="584"/>
      <c r="U14" s="584"/>
      <c r="V14" s="584"/>
      <c r="W14" s="584"/>
      <c r="X14" s="584"/>
      <c r="Y14" s="585"/>
      <c r="Z14" s="594" t="s">
        <v>200</v>
      </c>
      <c r="AA14" s="594"/>
      <c r="AB14" s="594"/>
      <c r="AC14" s="594"/>
      <c r="AD14" s="595" t="s">
        <v>200</v>
      </c>
      <c r="AE14" s="595"/>
      <c r="AF14" s="595"/>
      <c r="AG14" s="595"/>
      <c r="AH14" s="595"/>
      <c r="AI14" s="595"/>
      <c r="AJ14" s="595"/>
      <c r="AK14" s="595"/>
      <c r="AL14" s="574" t="s">
        <v>200</v>
      </c>
      <c r="AM14" s="586"/>
      <c r="AN14" s="586"/>
      <c r="AO14" s="596"/>
      <c r="AP14" s="568" t="s">
        <v>215</v>
      </c>
      <c r="AQ14" s="569"/>
      <c r="AR14" s="569"/>
      <c r="AS14" s="569"/>
      <c r="AT14" s="569"/>
      <c r="AU14" s="569"/>
      <c r="AV14" s="569"/>
      <c r="AW14" s="569"/>
      <c r="AX14" s="569"/>
      <c r="AY14" s="569"/>
      <c r="AZ14" s="569"/>
      <c r="BA14" s="569"/>
      <c r="BB14" s="569"/>
      <c r="BC14" s="569"/>
      <c r="BD14" s="569"/>
      <c r="BE14" s="569"/>
      <c r="BF14" s="570"/>
      <c r="BG14" s="571">
        <v>403683</v>
      </c>
      <c r="BH14" s="584"/>
      <c r="BI14" s="584"/>
      <c r="BJ14" s="584"/>
      <c r="BK14" s="584"/>
      <c r="BL14" s="584"/>
      <c r="BM14" s="584"/>
      <c r="BN14" s="585"/>
      <c r="BO14" s="594">
        <v>1.8</v>
      </c>
      <c r="BP14" s="594"/>
      <c r="BQ14" s="594"/>
      <c r="BR14" s="594"/>
      <c r="BS14" s="595" t="s">
        <v>200</v>
      </c>
      <c r="BT14" s="595"/>
      <c r="BU14" s="595"/>
      <c r="BV14" s="595"/>
      <c r="BW14" s="595"/>
      <c r="BX14" s="595"/>
      <c r="BY14" s="595"/>
      <c r="BZ14" s="595"/>
      <c r="CA14" s="595"/>
      <c r="CB14" s="628"/>
      <c r="CD14" s="568" t="s">
        <v>348</v>
      </c>
      <c r="CE14" s="569"/>
      <c r="CF14" s="569"/>
      <c r="CG14" s="569"/>
      <c r="CH14" s="569"/>
      <c r="CI14" s="569"/>
      <c r="CJ14" s="569"/>
      <c r="CK14" s="569"/>
      <c r="CL14" s="569"/>
      <c r="CM14" s="569"/>
      <c r="CN14" s="569"/>
      <c r="CO14" s="569"/>
      <c r="CP14" s="569"/>
      <c r="CQ14" s="570"/>
      <c r="CR14" s="571">
        <v>1802306</v>
      </c>
      <c r="CS14" s="584"/>
      <c r="CT14" s="584"/>
      <c r="CU14" s="584"/>
      <c r="CV14" s="584"/>
      <c r="CW14" s="584"/>
      <c r="CX14" s="584"/>
      <c r="CY14" s="585"/>
      <c r="CZ14" s="594">
        <v>2.9</v>
      </c>
      <c r="DA14" s="594"/>
      <c r="DB14" s="594"/>
      <c r="DC14" s="594"/>
      <c r="DD14" s="577">
        <v>94058</v>
      </c>
      <c r="DE14" s="584"/>
      <c r="DF14" s="584"/>
      <c r="DG14" s="584"/>
      <c r="DH14" s="584"/>
      <c r="DI14" s="584"/>
      <c r="DJ14" s="584"/>
      <c r="DK14" s="584"/>
      <c r="DL14" s="584"/>
      <c r="DM14" s="584"/>
      <c r="DN14" s="584"/>
      <c r="DO14" s="584"/>
      <c r="DP14" s="585"/>
      <c r="DQ14" s="577">
        <v>1723889</v>
      </c>
      <c r="DR14" s="584"/>
      <c r="DS14" s="584"/>
      <c r="DT14" s="584"/>
      <c r="DU14" s="584"/>
      <c r="DV14" s="584"/>
      <c r="DW14" s="584"/>
      <c r="DX14" s="584"/>
      <c r="DY14" s="584"/>
      <c r="DZ14" s="584"/>
      <c r="EA14" s="584"/>
      <c r="EB14" s="584"/>
      <c r="EC14" s="606"/>
    </row>
    <row r="15" spans="2:143" ht="11.25" customHeight="1" x14ac:dyDescent="0.2">
      <c r="B15" s="568" t="s">
        <v>316</v>
      </c>
      <c r="C15" s="569"/>
      <c r="D15" s="569"/>
      <c r="E15" s="569"/>
      <c r="F15" s="569"/>
      <c r="G15" s="569"/>
      <c r="H15" s="569"/>
      <c r="I15" s="569"/>
      <c r="J15" s="569"/>
      <c r="K15" s="569"/>
      <c r="L15" s="569"/>
      <c r="M15" s="569"/>
      <c r="N15" s="569"/>
      <c r="O15" s="569"/>
      <c r="P15" s="569"/>
      <c r="Q15" s="570"/>
      <c r="R15" s="571" t="s">
        <v>200</v>
      </c>
      <c r="S15" s="584"/>
      <c r="T15" s="584"/>
      <c r="U15" s="584"/>
      <c r="V15" s="584"/>
      <c r="W15" s="584"/>
      <c r="X15" s="584"/>
      <c r="Y15" s="585"/>
      <c r="Z15" s="594" t="s">
        <v>200</v>
      </c>
      <c r="AA15" s="594"/>
      <c r="AB15" s="594"/>
      <c r="AC15" s="594"/>
      <c r="AD15" s="595" t="s">
        <v>200</v>
      </c>
      <c r="AE15" s="595"/>
      <c r="AF15" s="595"/>
      <c r="AG15" s="595"/>
      <c r="AH15" s="595"/>
      <c r="AI15" s="595"/>
      <c r="AJ15" s="595"/>
      <c r="AK15" s="595"/>
      <c r="AL15" s="574" t="s">
        <v>200</v>
      </c>
      <c r="AM15" s="586"/>
      <c r="AN15" s="586"/>
      <c r="AO15" s="596"/>
      <c r="AP15" s="568" t="s">
        <v>349</v>
      </c>
      <c r="AQ15" s="569"/>
      <c r="AR15" s="569"/>
      <c r="AS15" s="569"/>
      <c r="AT15" s="569"/>
      <c r="AU15" s="569"/>
      <c r="AV15" s="569"/>
      <c r="AW15" s="569"/>
      <c r="AX15" s="569"/>
      <c r="AY15" s="569"/>
      <c r="AZ15" s="569"/>
      <c r="BA15" s="569"/>
      <c r="BB15" s="569"/>
      <c r="BC15" s="569"/>
      <c r="BD15" s="569"/>
      <c r="BE15" s="569"/>
      <c r="BF15" s="570"/>
      <c r="BG15" s="571">
        <v>1150955</v>
      </c>
      <c r="BH15" s="584"/>
      <c r="BI15" s="584"/>
      <c r="BJ15" s="584"/>
      <c r="BK15" s="584"/>
      <c r="BL15" s="584"/>
      <c r="BM15" s="584"/>
      <c r="BN15" s="585"/>
      <c r="BO15" s="594">
        <v>5.0999999999999996</v>
      </c>
      <c r="BP15" s="594"/>
      <c r="BQ15" s="594"/>
      <c r="BR15" s="594"/>
      <c r="BS15" s="595" t="s">
        <v>200</v>
      </c>
      <c r="BT15" s="595"/>
      <c r="BU15" s="595"/>
      <c r="BV15" s="595"/>
      <c r="BW15" s="595"/>
      <c r="BX15" s="595"/>
      <c r="BY15" s="595"/>
      <c r="BZ15" s="595"/>
      <c r="CA15" s="595"/>
      <c r="CB15" s="628"/>
      <c r="CD15" s="568" t="s">
        <v>351</v>
      </c>
      <c r="CE15" s="569"/>
      <c r="CF15" s="569"/>
      <c r="CG15" s="569"/>
      <c r="CH15" s="569"/>
      <c r="CI15" s="569"/>
      <c r="CJ15" s="569"/>
      <c r="CK15" s="569"/>
      <c r="CL15" s="569"/>
      <c r="CM15" s="569"/>
      <c r="CN15" s="569"/>
      <c r="CO15" s="569"/>
      <c r="CP15" s="569"/>
      <c r="CQ15" s="570"/>
      <c r="CR15" s="571">
        <v>6146179</v>
      </c>
      <c r="CS15" s="584"/>
      <c r="CT15" s="584"/>
      <c r="CU15" s="584"/>
      <c r="CV15" s="584"/>
      <c r="CW15" s="584"/>
      <c r="CX15" s="584"/>
      <c r="CY15" s="585"/>
      <c r="CZ15" s="594">
        <v>10.1</v>
      </c>
      <c r="DA15" s="594"/>
      <c r="DB15" s="594"/>
      <c r="DC15" s="594"/>
      <c r="DD15" s="577">
        <v>857646</v>
      </c>
      <c r="DE15" s="584"/>
      <c r="DF15" s="584"/>
      <c r="DG15" s="584"/>
      <c r="DH15" s="584"/>
      <c r="DI15" s="584"/>
      <c r="DJ15" s="584"/>
      <c r="DK15" s="584"/>
      <c r="DL15" s="584"/>
      <c r="DM15" s="584"/>
      <c r="DN15" s="584"/>
      <c r="DO15" s="584"/>
      <c r="DP15" s="585"/>
      <c r="DQ15" s="577">
        <v>4580959</v>
      </c>
      <c r="DR15" s="584"/>
      <c r="DS15" s="584"/>
      <c r="DT15" s="584"/>
      <c r="DU15" s="584"/>
      <c r="DV15" s="584"/>
      <c r="DW15" s="584"/>
      <c r="DX15" s="584"/>
      <c r="DY15" s="584"/>
      <c r="DZ15" s="584"/>
      <c r="EA15" s="584"/>
      <c r="EB15" s="584"/>
      <c r="EC15" s="606"/>
    </row>
    <row r="16" spans="2:143" ht="11.25" customHeight="1" x14ac:dyDescent="0.2">
      <c r="B16" s="568" t="s">
        <v>352</v>
      </c>
      <c r="C16" s="569"/>
      <c r="D16" s="569"/>
      <c r="E16" s="569"/>
      <c r="F16" s="569"/>
      <c r="G16" s="569"/>
      <c r="H16" s="569"/>
      <c r="I16" s="569"/>
      <c r="J16" s="569"/>
      <c r="K16" s="569"/>
      <c r="L16" s="569"/>
      <c r="M16" s="569"/>
      <c r="N16" s="569"/>
      <c r="O16" s="569"/>
      <c r="P16" s="569"/>
      <c r="Q16" s="570"/>
      <c r="R16" s="571">
        <v>51083</v>
      </c>
      <c r="S16" s="584"/>
      <c r="T16" s="584"/>
      <c r="U16" s="584"/>
      <c r="V16" s="584"/>
      <c r="W16" s="584"/>
      <c r="X16" s="584"/>
      <c r="Y16" s="585"/>
      <c r="Z16" s="594">
        <v>0.1</v>
      </c>
      <c r="AA16" s="594"/>
      <c r="AB16" s="594"/>
      <c r="AC16" s="594"/>
      <c r="AD16" s="595">
        <v>51083</v>
      </c>
      <c r="AE16" s="595"/>
      <c r="AF16" s="595"/>
      <c r="AG16" s="595"/>
      <c r="AH16" s="595"/>
      <c r="AI16" s="595"/>
      <c r="AJ16" s="595"/>
      <c r="AK16" s="595"/>
      <c r="AL16" s="574">
        <v>0.2</v>
      </c>
      <c r="AM16" s="586"/>
      <c r="AN16" s="586"/>
      <c r="AO16" s="596"/>
      <c r="AP16" s="568" t="s">
        <v>353</v>
      </c>
      <c r="AQ16" s="569"/>
      <c r="AR16" s="569"/>
      <c r="AS16" s="569"/>
      <c r="AT16" s="569"/>
      <c r="AU16" s="569"/>
      <c r="AV16" s="569"/>
      <c r="AW16" s="569"/>
      <c r="AX16" s="569"/>
      <c r="AY16" s="569"/>
      <c r="AZ16" s="569"/>
      <c r="BA16" s="569"/>
      <c r="BB16" s="569"/>
      <c r="BC16" s="569"/>
      <c r="BD16" s="569"/>
      <c r="BE16" s="569"/>
      <c r="BF16" s="570"/>
      <c r="BG16" s="571" t="s">
        <v>200</v>
      </c>
      <c r="BH16" s="584"/>
      <c r="BI16" s="584"/>
      <c r="BJ16" s="584"/>
      <c r="BK16" s="584"/>
      <c r="BL16" s="584"/>
      <c r="BM16" s="584"/>
      <c r="BN16" s="585"/>
      <c r="BO16" s="594" t="s">
        <v>200</v>
      </c>
      <c r="BP16" s="594"/>
      <c r="BQ16" s="594"/>
      <c r="BR16" s="594"/>
      <c r="BS16" s="595" t="s">
        <v>200</v>
      </c>
      <c r="BT16" s="595"/>
      <c r="BU16" s="595"/>
      <c r="BV16" s="595"/>
      <c r="BW16" s="595"/>
      <c r="BX16" s="595"/>
      <c r="BY16" s="595"/>
      <c r="BZ16" s="595"/>
      <c r="CA16" s="595"/>
      <c r="CB16" s="628"/>
      <c r="CD16" s="568" t="s">
        <v>354</v>
      </c>
      <c r="CE16" s="569"/>
      <c r="CF16" s="569"/>
      <c r="CG16" s="569"/>
      <c r="CH16" s="569"/>
      <c r="CI16" s="569"/>
      <c r="CJ16" s="569"/>
      <c r="CK16" s="569"/>
      <c r="CL16" s="569"/>
      <c r="CM16" s="569"/>
      <c r="CN16" s="569"/>
      <c r="CO16" s="569"/>
      <c r="CP16" s="569"/>
      <c r="CQ16" s="570"/>
      <c r="CR16" s="571" t="s">
        <v>200</v>
      </c>
      <c r="CS16" s="584"/>
      <c r="CT16" s="584"/>
      <c r="CU16" s="584"/>
      <c r="CV16" s="584"/>
      <c r="CW16" s="584"/>
      <c r="CX16" s="584"/>
      <c r="CY16" s="585"/>
      <c r="CZ16" s="594" t="s">
        <v>200</v>
      </c>
      <c r="DA16" s="594"/>
      <c r="DB16" s="594"/>
      <c r="DC16" s="594"/>
      <c r="DD16" s="577" t="s">
        <v>200</v>
      </c>
      <c r="DE16" s="584"/>
      <c r="DF16" s="584"/>
      <c r="DG16" s="584"/>
      <c r="DH16" s="584"/>
      <c r="DI16" s="584"/>
      <c r="DJ16" s="584"/>
      <c r="DK16" s="584"/>
      <c r="DL16" s="584"/>
      <c r="DM16" s="584"/>
      <c r="DN16" s="584"/>
      <c r="DO16" s="584"/>
      <c r="DP16" s="585"/>
      <c r="DQ16" s="577" t="s">
        <v>200</v>
      </c>
      <c r="DR16" s="584"/>
      <c r="DS16" s="584"/>
      <c r="DT16" s="584"/>
      <c r="DU16" s="584"/>
      <c r="DV16" s="584"/>
      <c r="DW16" s="584"/>
      <c r="DX16" s="584"/>
      <c r="DY16" s="584"/>
      <c r="DZ16" s="584"/>
      <c r="EA16" s="584"/>
      <c r="EB16" s="584"/>
      <c r="EC16" s="606"/>
    </row>
    <row r="17" spans="2:133" ht="11.25" customHeight="1" x14ac:dyDescent="0.2">
      <c r="B17" s="568" t="s">
        <v>355</v>
      </c>
      <c r="C17" s="569"/>
      <c r="D17" s="569"/>
      <c r="E17" s="569"/>
      <c r="F17" s="569"/>
      <c r="G17" s="569"/>
      <c r="H17" s="569"/>
      <c r="I17" s="569"/>
      <c r="J17" s="569"/>
      <c r="K17" s="569"/>
      <c r="L17" s="569"/>
      <c r="M17" s="569"/>
      <c r="N17" s="569"/>
      <c r="O17" s="569"/>
      <c r="P17" s="569"/>
      <c r="Q17" s="570"/>
      <c r="R17" s="571">
        <v>261859</v>
      </c>
      <c r="S17" s="584"/>
      <c r="T17" s="584"/>
      <c r="U17" s="584"/>
      <c r="V17" s="584"/>
      <c r="W17" s="584"/>
      <c r="X17" s="584"/>
      <c r="Y17" s="585"/>
      <c r="Z17" s="594">
        <v>0.4</v>
      </c>
      <c r="AA17" s="594"/>
      <c r="AB17" s="594"/>
      <c r="AC17" s="594"/>
      <c r="AD17" s="595">
        <v>261859</v>
      </c>
      <c r="AE17" s="595"/>
      <c r="AF17" s="595"/>
      <c r="AG17" s="595"/>
      <c r="AH17" s="595"/>
      <c r="AI17" s="595"/>
      <c r="AJ17" s="595"/>
      <c r="AK17" s="595"/>
      <c r="AL17" s="574">
        <v>0.8</v>
      </c>
      <c r="AM17" s="586"/>
      <c r="AN17" s="586"/>
      <c r="AO17" s="596"/>
      <c r="AP17" s="568" t="s">
        <v>356</v>
      </c>
      <c r="AQ17" s="569"/>
      <c r="AR17" s="569"/>
      <c r="AS17" s="569"/>
      <c r="AT17" s="569"/>
      <c r="AU17" s="569"/>
      <c r="AV17" s="569"/>
      <c r="AW17" s="569"/>
      <c r="AX17" s="569"/>
      <c r="AY17" s="569"/>
      <c r="AZ17" s="569"/>
      <c r="BA17" s="569"/>
      <c r="BB17" s="569"/>
      <c r="BC17" s="569"/>
      <c r="BD17" s="569"/>
      <c r="BE17" s="569"/>
      <c r="BF17" s="570"/>
      <c r="BG17" s="571" t="s">
        <v>200</v>
      </c>
      <c r="BH17" s="584"/>
      <c r="BI17" s="584"/>
      <c r="BJ17" s="584"/>
      <c r="BK17" s="584"/>
      <c r="BL17" s="584"/>
      <c r="BM17" s="584"/>
      <c r="BN17" s="585"/>
      <c r="BO17" s="594" t="s">
        <v>200</v>
      </c>
      <c r="BP17" s="594"/>
      <c r="BQ17" s="594"/>
      <c r="BR17" s="594"/>
      <c r="BS17" s="595" t="s">
        <v>200</v>
      </c>
      <c r="BT17" s="595"/>
      <c r="BU17" s="595"/>
      <c r="BV17" s="595"/>
      <c r="BW17" s="595"/>
      <c r="BX17" s="595"/>
      <c r="BY17" s="595"/>
      <c r="BZ17" s="595"/>
      <c r="CA17" s="595"/>
      <c r="CB17" s="628"/>
      <c r="CD17" s="568" t="s">
        <v>358</v>
      </c>
      <c r="CE17" s="569"/>
      <c r="CF17" s="569"/>
      <c r="CG17" s="569"/>
      <c r="CH17" s="569"/>
      <c r="CI17" s="569"/>
      <c r="CJ17" s="569"/>
      <c r="CK17" s="569"/>
      <c r="CL17" s="569"/>
      <c r="CM17" s="569"/>
      <c r="CN17" s="569"/>
      <c r="CO17" s="569"/>
      <c r="CP17" s="569"/>
      <c r="CQ17" s="570"/>
      <c r="CR17" s="571">
        <v>5168695</v>
      </c>
      <c r="CS17" s="584"/>
      <c r="CT17" s="584"/>
      <c r="CU17" s="584"/>
      <c r="CV17" s="584"/>
      <c r="CW17" s="584"/>
      <c r="CX17" s="584"/>
      <c r="CY17" s="585"/>
      <c r="CZ17" s="594">
        <v>8.5</v>
      </c>
      <c r="DA17" s="594"/>
      <c r="DB17" s="594"/>
      <c r="DC17" s="594"/>
      <c r="DD17" s="577" t="s">
        <v>200</v>
      </c>
      <c r="DE17" s="584"/>
      <c r="DF17" s="584"/>
      <c r="DG17" s="584"/>
      <c r="DH17" s="584"/>
      <c r="DI17" s="584"/>
      <c r="DJ17" s="584"/>
      <c r="DK17" s="584"/>
      <c r="DL17" s="584"/>
      <c r="DM17" s="584"/>
      <c r="DN17" s="584"/>
      <c r="DO17" s="584"/>
      <c r="DP17" s="585"/>
      <c r="DQ17" s="577">
        <v>5157499</v>
      </c>
      <c r="DR17" s="584"/>
      <c r="DS17" s="584"/>
      <c r="DT17" s="584"/>
      <c r="DU17" s="584"/>
      <c r="DV17" s="584"/>
      <c r="DW17" s="584"/>
      <c r="DX17" s="584"/>
      <c r="DY17" s="584"/>
      <c r="DZ17" s="584"/>
      <c r="EA17" s="584"/>
      <c r="EB17" s="584"/>
      <c r="EC17" s="606"/>
    </row>
    <row r="18" spans="2:133" ht="11.25" customHeight="1" x14ac:dyDescent="0.2">
      <c r="B18" s="568" t="s">
        <v>359</v>
      </c>
      <c r="C18" s="569"/>
      <c r="D18" s="569"/>
      <c r="E18" s="569"/>
      <c r="F18" s="569"/>
      <c r="G18" s="569"/>
      <c r="H18" s="569"/>
      <c r="I18" s="569"/>
      <c r="J18" s="569"/>
      <c r="K18" s="569"/>
      <c r="L18" s="569"/>
      <c r="M18" s="569"/>
      <c r="N18" s="569"/>
      <c r="O18" s="569"/>
      <c r="P18" s="569"/>
      <c r="Q18" s="570"/>
      <c r="R18" s="571">
        <v>353109</v>
      </c>
      <c r="S18" s="584"/>
      <c r="T18" s="584"/>
      <c r="U18" s="584"/>
      <c r="V18" s="584"/>
      <c r="W18" s="584"/>
      <c r="X18" s="584"/>
      <c r="Y18" s="585"/>
      <c r="Z18" s="594">
        <v>0.6</v>
      </c>
      <c r="AA18" s="594"/>
      <c r="AB18" s="594"/>
      <c r="AC18" s="594"/>
      <c r="AD18" s="595">
        <v>345708</v>
      </c>
      <c r="AE18" s="595"/>
      <c r="AF18" s="595"/>
      <c r="AG18" s="595"/>
      <c r="AH18" s="595"/>
      <c r="AI18" s="595"/>
      <c r="AJ18" s="595"/>
      <c r="AK18" s="595"/>
      <c r="AL18" s="574">
        <v>1.1000000238418579</v>
      </c>
      <c r="AM18" s="586"/>
      <c r="AN18" s="586"/>
      <c r="AO18" s="596"/>
      <c r="AP18" s="568" t="s">
        <v>105</v>
      </c>
      <c r="AQ18" s="569"/>
      <c r="AR18" s="569"/>
      <c r="AS18" s="569"/>
      <c r="AT18" s="569"/>
      <c r="AU18" s="569"/>
      <c r="AV18" s="569"/>
      <c r="AW18" s="569"/>
      <c r="AX18" s="569"/>
      <c r="AY18" s="569"/>
      <c r="AZ18" s="569"/>
      <c r="BA18" s="569"/>
      <c r="BB18" s="569"/>
      <c r="BC18" s="569"/>
      <c r="BD18" s="569"/>
      <c r="BE18" s="569"/>
      <c r="BF18" s="570"/>
      <c r="BG18" s="571" t="s">
        <v>200</v>
      </c>
      <c r="BH18" s="584"/>
      <c r="BI18" s="584"/>
      <c r="BJ18" s="584"/>
      <c r="BK18" s="584"/>
      <c r="BL18" s="584"/>
      <c r="BM18" s="584"/>
      <c r="BN18" s="585"/>
      <c r="BO18" s="594" t="s">
        <v>200</v>
      </c>
      <c r="BP18" s="594"/>
      <c r="BQ18" s="594"/>
      <c r="BR18" s="594"/>
      <c r="BS18" s="595" t="s">
        <v>200</v>
      </c>
      <c r="BT18" s="595"/>
      <c r="BU18" s="595"/>
      <c r="BV18" s="595"/>
      <c r="BW18" s="595"/>
      <c r="BX18" s="595"/>
      <c r="BY18" s="595"/>
      <c r="BZ18" s="595"/>
      <c r="CA18" s="595"/>
      <c r="CB18" s="628"/>
      <c r="CD18" s="568" t="s">
        <v>360</v>
      </c>
      <c r="CE18" s="569"/>
      <c r="CF18" s="569"/>
      <c r="CG18" s="569"/>
      <c r="CH18" s="569"/>
      <c r="CI18" s="569"/>
      <c r="CJ18" s="569"/>
      <c r="CK18" s="569"/>
      <c r="CL18" s="569"/>
      <c r="CM18" s="569"/>
      <c r="CN18" s="569"/>
      <c r="CO18" s="569"/>
      <c r="CP18" s="569"/>
      <c r="CQ18" s="570"/>
      <c r="CR18" s="571" t="s">
        <v>200</v>
      </c>
      <c r="CS18" s="584"/>
      <c r="CT18" s="584"/>
      <c r="CU18" s="584"/>
      <c r="CV18" s="584"/>
      <c r="CW18" s="584"/>
      <c r="CX18" s="584"/>
      <c r="CY18" s="585"/>
      <c r="CZ18" s="594" t="s">
        <v>200</v>
      </c>
      <c r="DA18" s="594"/>
      <c r="DB18" s="594"/>
      <c r="DC18" s="594"/>
      <c r="DD18" s="577" t="s">
        <v>200</v>
      </c>
      <c r="DE18" s="584"/>
      <c r="DF18" s="584"/>
      <c r="DG18" s="584"/>
      <c r="DH18" s="584"/>
      <c r="DI18" s="584"/>
      <c r="DJ18" s="584"/>
      <c r="DK18" s="584"/>
      <c r="DL18" s="584"/>
      <c r="DM18" s="584"/>
      <c r="DN18" s="584"/>
      <c r="DO18" s="584"/>
      <c r="DP18" s="585"/>
      <c r="DQ18" s="577" t="s">
        <v>200</v>
      </c>
      <c r="DR18" s="584"/>
      <c r="DS18" s="584"/>
      <c r="DT18" s="584"/>
      <c r="DU18" s="584"/>
      <c r="DV18" s="584"/>
      <c r="DW18" s="584"/>
      <c r="DX18" s="584"/>
      <c r="DY18" s="584"/>
      <c r="DZ18" s="584"/>
      <c r="EA18" s="584"/>
      <c r="EB18" s="584"/>
      <c r="EC18" s="606"/>
    </row>
    <row r="19" spans="2:133" ht="11.25" customHeight="1" x14ac:dyDescent="0.2">
      <c r="B19" s="568" t="s">
        <v>361</v>
      </c>
      <c r="C19" s="569"/>
      <c r="D19" s="569"/>
      <c r="E19" s="569"/>
      <c r="F19" s="569"/>
      <c r="G19" s="569"/>
      <c r="H19" s="569"/>
      <c r="I19" s="569"/>
      <c r="J19" s="569"/>
      <c r="K19" s="569"/>
      <c r="L19" s="569"/>
      <c r="M19" s="569"/>
      <c r="N19" s="569"/>
      <c r="O19" s="569"/>
      <c r="P19" s="569"/>
      <c r="Q19" s="570"/>
      <c r="R19" s="571">
        <v>159859</v>
      </c>
      <c r="S19" s="584"/>
      <c r="T19" s="584"/>
      <c r="U19" s="584"/>
      <c r="V19" s="584"/>
      <c r="W19" s="584"/>
      <c r="X19" s="584"/>
      <c r="Y19" s="585"/>
      <c r="Z19" s="594">
        <v>0.2</v>
      </c>
      <c r="AA19" s="594"/>
      <c r="AB19" s="594"/>
      <c r="AC19" s="594"/>
      <c r="AD19" s="595">
        <v>159859</v>
      </c>
      <c r="AE19" s="595"/>
      <c r="AF19" s="595"/>
      <c r="AG19" s="595"/>
      <c r="AH19" s="595"/>
      <c r="AI19" s="595"/>
      <c r="AJ19" s="595"/>
      <c r="AK19" s="595"/>
      <c r="AL19" s="574">
        <v>0.5</v>
      </c>
      <c r="AM19" s="586"/>
      <c r="AN19" s="586"/>
      <c r="AO19" s="596"/>
      <c r="AP19" s="568" t="s">
        <v>252</v>
      </c>
      <c r="AQ19" s="569"/>
      <c r="AR19" s="569"/>
      <c r="AS19" s="569"/>
      <c r="AT19" s="569"/>
      <c r="AU19" s="569"/>
      <c r="AV19" s="569"/>
      <c r="AW19" s="569"/>
      <c r="AX19" s="569"/>
      <c r="AY19" s="569"/>
      <c r="AZ19" s="569"/>
      <c r="BA19" s="569"/>
      <c r="BB19" s="569"/>
      <c r="BC19" s="569"/>
      <c r="BD19" s="569"/>
      <c r="BE19" s="569"/>
      <c r="BF19" s="570"/>
      <c r="BG19" s="571">
        <v>1039594</v>
      </c>
      <c r="BH19" s="584"/>
      <c r="BI19" s="584"/>
      <c r="BJ19" s="584"/>
      <c r="BK19" s="584"/>
      <c r="BL19" s="584"/>
      <c r="BM19" s="584"/>
      <c r="BN19" s="585"/>
      <c r="BO19" s="594">
        <v>4.5999999999999996</v>
      </c>
      <c r="BP19" s="594"/>
      <c r="BQ19" s="594"/>
      <c r="BR19" s="594"/>
      <c r="BS19" s="595" t="s">
        <v>200</v>
      </c>
      <c r="BT19" s="595"/>
      <c r="BU19" s="595"/>
      <c r="BV19" s="595"/>
      <c r="BW19" s="595"/>
      <c r="BX19" s="595"/>
      <c r="BY19" s="595"/>
      <c r="BZ19" s="595"/>
      <c r="CA19" s="595"/>
      <c r="CB19" s="628"/>
      <c r="CD19" s="568" t="s">
        <v>362</v>
      </c>
      <c r="CE19" s="569"/>
      <c r="CF19" s="569"/>
      <c r="CG19" s="569"/>
      <c r="CH19" s="569"/>
      <c r="CI19" s="569"/>
      <c r="CJ19" s="569"/>
      <c r="CK19" s="569"/>
      <c r="CL19" s="569"/>
      <c r="CM19" s="569"/>
      <c r="CN19" s="569"/>
      <c r="CO19" s="569"/>
      <c r="CP19" s="569"/>
      <c r="CQ19" s="570"/>
      <c r="CR19" s="571" t="s">
        <v>200</v>
      </c>
      <c r="CS19" s="584"/>
      <c r="CT19" s="584"/>
      <c r="CU19" s="584"/>
      <c r="CV19" s="584"/>
      <c r="CW19" s="584"/>
      <c r="CX19" s="584"/>
      <c r="CY19" s="585"/>
      <c r="CZ19" s="594" t="s">
        <v>200</v>
      </c>
      <c r="DA19" s="594"/>
      <c r="DB19" s="594"/>
      <c r="DC19" s="594"/>
      <c r="DD19" s="577" t="s">
        <v>200</v>
      </c>
      <c r="DE19" s="584"/>
      <c r="DF19" s="584"/>
      <c r="DG19" s="584"/>
      <c r="DH19" s="584"/>
      <c r="DI19" s="584"/>
      <c r="DJ19" s="584"/>
      <c r="DK19" s="584"/>
      <c r="DL19" s="584"/>
      <c r="DM19" s="584"/>
      <c r="DN19" s="584"/>
      <c r="DO19" s="584"/>
      <c r="DP19" s="585"/>
      <c r="DQ19" s="577" t="s">
        <v>200</v>
      </c>
      <c r="DR19" s="584"/>
      <c r="DS19" s="584"/>
      <c r="DT19" s="584"/>
      <c r="DU19" s="584"/>
      <c r="DV19" s="584"/>
      <c r="DW19" s="584"/>
      <c r="DX19" s="584"/>
      <c r="DY19" s="584"/>
      <c r="DZ19" s="584"/>
      <c r="EA19" s="584"/>
      <c r="EB19" s="584"/>
      <c r="EC19" s="606"/>
    </row>
    <row r="20" spans="2:133" ht="11.25" customHeight="1" x14ac:dyDescent="0.2">
      <c r="B20" s="568" t="s">
        <v>81</v>
      </c>
      <c r="C20" s="569"/>
      <c r="D20" s="569"/>
      <c r="E20" s="569"/>
      <c r="F20" s="569"/>
      <c r="G20" s="569"/>
      <c r="H20" s="569"/>
      <c r="I20" s="569"/>
      <c r="J20" s="569"/>
      <c r="K20" s="569"/>
      <c r="L20" s="569"/>
      <c r="M20" s="569"/>
      <c r="N20" s="569"/>
      <c r="O20" s="569"/>
      <c r="P20" s="569"/>
      <c r="Q20" s="570"/>
      <c r="R20" s="571">
        <v>15889</v>
      </c>
      <c r="S20" s="584"/>
      <c r="T20" s="584"/>
      <c r="U20" s="584"/>
      <c r="V20" s="584"/>
      <c r="W20" s="584"/>
      <c r="X20" s="584"/>
      <c r="Y20" s="585"/>
      <c r="Z20" s="594">
        <v>0</v>
      </c>
      <c r="AA20" s="594"/>
      <c r="AB20" s="594"/>
      <c r="AC20" s="594"/>
      <c r="AD20" s="595">
        <v>15889</v>
      </c>
      <c r="AE20" s="595"/>
      <c r="AF20" s="595"/>
      <c r="AG20" s="595"/>
      <c r="AH20" s="595"/>
      <c r="AI20" s="595"/>
      <c r="AJ20" s="595"/>
      <c r="AK20" s="595"/>
      <c r="AL20" s="574">
        <v>0.1</v>
      </c>
      <c r="AM20" s="586"/>
      <c r="AN20" s="586"/>
      <c r="AO20" s="596"/>
      <c r="AP20" s="568" t="s">
        <v>363</v>
      </c>
      <c r="AQ20" s="569"/>
      <c r="AR20" s="569"/>
      <c r="AS20" s="569"/>
      <c r="AT20" s="569"/>
      <c r="AU20" s="569"/>
      <c r="AV20" s="569"/>
      <c r="AW20" s="569"/>
      <c r="AX20" s="569"/>
      <c r="AY20" s="569"/>
      <c r="AZ20" s="569"/>
      <c r="BA20" s="569"/>
      <c r="BB20" s="569"/>
      <c r="BC20" s="569"/>
      <c r="BD20" s="569"/>
      <c r="BE20" s="569"/>
      <c r="BF20" s="570"/>
      <c r="BG20" s="571">
        <v>1039594</v>
      </c>
      <c r="BH20" s="584"/>
      <c r="BI20" s="584"/>
      <c r="BJ20" s="584"/>
      <c r="BK20" s="584"/>
      <c r="BL20" s="584"/>
      <c r="BM20" s="584"/>
      <c r="BN20" s="585"/>
      <c r="BO20" s="594">
        <v>4.5999999999999996</v>
      </c>
      <c r="BP20" s="594"/>
      <c r="BQ20" s="594"/>
      <c r="BR20" s="594"/>
      <c r="BS20" s="595" t="s">
        <v>200</v>
      </c>
      <c r="BT20" s="595"/>
      <c r="BU20" s="595"/>
      <c r="BV20" s="595"/>
      <c r="BW20" s="595"/>
      <c r="BX20" s="595"/>
      <c r="BY20" s="595"/>
      <c r="BZ20" s="595"/>
      <c r="CA20" s="595"/>
      <c r="CB20" s="628"/>
      <c r="CD20" s="568" t="s">
        <v>190</v>
      </c>
      <c r="CE20" s="569"/>
      <c r="CF20" s="569"/>
      <c r="CG20" s="569"/>
      <c r="CH20" s="569"/>
      <c r="CI20" s="569"/>
      <c r="CJ20" s="569"/>
      <c r="CK20" s="569"/>
      <c r="CL20" s="569"/>
      <c r="CM20" s="569"/>
      <c r="CN20" s="569"/>
      <c r="CO20" s="569"/>
      <c r="CP20" s="569"/>
      <c r="CQ20" s="570"/>
      <c r="CR20" s="571">
        <v>61109674</v>
      </c>
      <c r="CS20" s="584"/>
      <c r="CT20" s="584"/>
      <c r="CU20" s="584"/>
      <c r="CV20" s="584"/>
      <c r="CW20" s="584"/>
      <c r="CX20" s="584"/>
      <c r="CY20" s="585"/>
      <c r="CZ20" s="594">
        <v>100</v>
      </c>
      <c r="DA20" s="594"/>
      <c r="DB20" s="594"/>
      <c r="DC20" s="594"/>
      <c r="DD20" s="577">
        <v>6825612</v>
      </c>
      <c r="DE20" s="584"/>
      <c r="DF20" s="584"/>
      <c r="DG20" s="584"/>
      <c r="DH20" s="584"/>
      <c r="DI20" s="584"/>
      <c r="DJ20" s="584"/>
      <c r="DK20" s="584"/>
      <c r="DL20" s="584"/>
      <c r="DM20" s="584"/>
      <c r="DN20" s="584"/>
      <c r="DO20" s="584"/>
      <c r="DP20" s="585"/>
      <c r="DQ20" s="577">
        <v>37662620</v>
      </c>
      <c r="DR20" s="584"/>
      <c r="DS20" s="584"/>
      <c r="DT20" s="584"/>
      <c r="DU20" s="584"/>
      <c r="DV20" s="584"/>
      <c r="DW20" s="584"/>
      <c r="DX20" s="584"/>
      <c r="DY20" s="584"/>
      <c r="DZ20" s="584"/>
      <c r="EA20" s="584"/>
      <c r="EB20" s="584"/>
      <c r="EC20" s="606"/>
    </row>
    <row r="21" spans="2:133" ht="11.25" customHeight="1" x14ac:dyDescent="0.2">
      <c r="B21" s="568" t="s">
        <v>365</v>
      </c>
      <c r="C21" s="569"/>
      <c r="D21" s="569"/>
      <c r="E21" s="569"/>
      <c r="F21" s="569"/>
      <c r="G21" s="569"/>
      <c r="H21" s="569"/>
      <c r="I21" s="569"/>
      <c r="J21" s="569"/>
      <c r="K21" s="569"/>
      <c r="L21" s="569"/>
      <c r="M21" s="569"/>
      <c r="N21" s="569"/>
      <c r="O21" s="569"/>
      <c r="P21" s="569"/>
      <c r="Q21" s="570"/>
      <c r="R21" s="571">
        <v>5861</v>
      </c>
      <c r="S21" s="584"/>
      <c r="T21" s="584"/>
      <c r="U21" s="584"/>
      <c r="V21" s="584"/>
      <c r="W21" s="584"/>
      <c r="X21" s="584"/>
      <c r="Y21" s="585"/>
      <c r="Z21" s="594">
        <v>0</v>
      </c>
      <c r="AA21" s="594"/>
      <c r="AB21" s="594"/>
      <c r="AC21" s="594"/>
      <c r="AD21" s="595">
        <v>5861</v>
      </c>
      <c r="AE21" s="595"/>
      <c r="AF21" s="595"/>
      <c r="AG21" s="595"/>
      <c r="AH21" s="595"/>
      <c r="AI21" s="595"/>
      <c r="AJ21" s="595"/>
      <c r="AK21" s="595"/>
      <c r="AL21" s="574">
        <v>0</v>
      </c>
      <c r="AM21" s="586"/>
      <c r="AN21" s="586"/>
      <c r="AO21" s="596"/>
      <c r="AP21" s="568" t="s">
        <v>366</v>
      </c>
      <c r="AQ21" s="629"/>
      <c r="AR21" s="629"/>
      <c r="AS21" s="629"/>
      <c r="AT21" s="629"/>
      <c r="AU21" s="629"/>
      <c r="AV21" s="629"/>
      <c r="AW21" s="629"/>
      <c r="AX21" s="629"/>
      <c r="AY21" s="629"/>
      <c r="AZ21" s="629"/>
      <c r="BA21" s="629"/>
      <c r="BB21" s="629"/>
      <c r="BC21" s="629"/>
      <c r="BD21" s="629"/>
      <c r="BE21" s="629"/>
      <c r="BF21" s="630"/>
      <c r="BG21" s="571" t="s">
        <v>200</v>
      </c>
      <c r="BH21" s="584"/>
      <c r="BI21" s="584"/>
      <c r="BJ21" s="584"/>
      <c r="BK21" s="584"/>
      <c r="BL21" s="584"/>
      <c r="BM21" s="584"/>
      <c r="BN21" s="585"/>
      <c r="BO21" s="594" t="s">
        <v>200</v>
      </c>
      <c r="BP21" s="594"/>
      <c r="BQ21" s="594"/>
      <c r="BR21" s="594"/>
      <c r="BS21" s="595" t="s">
        <v>200</v>
      </c>
      <c r="BT21" s="595"/>
      <c r="BU21" s="595"/>
      <c r="BV21" s="595"/>
      <c r="BW21" s="595"/>
      <c r="BX21" s="595"/>
      <c r="BY21" s="595"/>
      <c r="BZ21" s="595"/>
      <c r="CA21" s="595"/>
      <c r="CB21" s="628"/>
      <c r="CD21" s="546"/>
      <c r="CE21" s="547"/>
      <c r="CF21" s="547"/>
      <c r="CG21" s="547"/>
      <c r="CH21" s="547"/>
      <c r="CI21" s="547"/>
      <c r="CJ21" s="547"/>
      <c r="CK21" s="547"/>
      <c r="CL21" s="547"/>
      <c r="CM21" s="547"/>
      <c r="CN21" s="547"/>
      <c r="CO21" s="547"/>
      <c r="CP21" s="547"/>
      <c r="CQ21" s="548"/>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2">
      <c r="B22" s="617" t="s">
        <v>148</v>
      </c>
      <c r="C22" s="618"/>
      <c r="D22" s="618"/>
      <c r="E22" s="618"/>
      <c r="F22" s="618"/>
      <c r="G22" s="618"/>
      <c r="H22" s="618"/>
      <c r="I22" s="618"/>
      <c r="J22" s="618"/>
      <c r="K22" s="618"/>
      <c r="L22" s="618"/>
      <c r="M22" s="618"/>
      <c r="N22" s="618"/>
      <c r="O22" s="618"/>
      <c r="P22" s="618"/>
      <c r="Q22" s="619"/>
      <c r="R22" s="571">
        <v>171500</v>
      </c>
      <c r="S22" s="584"/>
      <c r="T22" s="584"/>
      <c r="U22" s="584"/>
      <c r="V22" s="584"/>
      <c r="W22" s="584"/>
      <c r="X22" s="584"/>
      <c r="Y22" s="585"/>
      <c r="Z22" s="594">
        <v>0.3</v>
      </c>
      <c r="AA22" s="594"/>
      <c r="AB22" s="594"/>
      <c r="AC22" s="594"/>
      <c r="AD22" s="595">
        <v>164099</v>
      </c>
      <c r="AE22" s="595"/>
      <c r="AF22" s="595"/>
      <c r="AG22" s="595"/>
      <c r="AH22" s="595"/>
      <c r="AI22" s="595"/>
      <c r="AJ22" s="595"/>
      <c r="AK22" s="595"/>
      <c r="AL22" s="574">
        <v>0.5</v>
      </c>
      <c r="AM22" s="586"/>
      <c r="AN22" s="586"/>
      <c r="AO22" s="596"/>
      <c r="AP22" s="568" t="s">
        <v>368</v>
      </c>
      <c r="AQ22" s="629"/>
      <c r="AR22" s="629"/>
      <c r="AS22" s="629"/>
      <c r="AT22" s="629"/>
      <c r="AU22" s="629"/>
      <c r="AV22" s="629"/>
      <c r="AW22" s="629"/>
      <c r="AX22" s="629"/>
      <c r="AY22" s="629"/>
      <c r="AZ22" s="629"/>
      <c r="BA22" s="629"/>
      <c r="BB22" s="629"/>
      <c r="BC22" s="629"/>
      <c r="BD22" s="629"/>
      <c r="BE22" s="629"/>
      <c r="BF22" s="630"/>
      <c r="BG22" s="571" t="s">
        <v>200</v>
      </c>
      <c r="BH22" s="584"/>
      <c r="BI22" s="584"/>
      <c r="BJ22" s="584"/>
      <c r="BK22" s="584"/>
      <c r="BL22" s="584"/>
      <c r="BM22" s="584"/>
      <c r="BN22" s="585"/>
      <c r="BO22" s="594" t="s">
        <v>200</v>
      </c>
      <c r="BP22" s="594"/>
      <c r="BQ22" s="594"/>
      <c r="BR22" s="594"/>
      <c r="BS22" s="595" t="s">
        <v>200</v>
      </c>
      <c r="BT22" s="595"/>
      <c r="BU22" s="595"/>
      <c r="BV22" s="595"/>
      <c r="BW22" s="595"/>
      <c r="BX22" s="595"/>
      <c r="BY22" s="595"/>
      <c r="BZ22" s="595"/>
      <c r="CA22" s="595"/>
      <c r="CB22" s="628"/>
      <c r="CD22" s="481" t="s">
        <v>369</v>
      </c>
      <c r="CE22" s="482"/>
      <c r="CF22" s="482"/>
      <c r="CG22" s="482"/>
      <c r="CH22" s="482"/>
      <c r="CI22" s="482"/>
      <c r="CJ22" s="482"/>
      <c r="CK22" s="482"/>
      <c r="CL22" s="482"/>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482"/>
      <c r="DN22" s="482"/>
      <c r="DO22" s="482"/>
      <c r="DP22" s="482"/>
      <c r="DQ22" s="482"/>
      <c r="DR22" s="482"/>
      <c r="DS22" s="482"/>
      <c r="DT22" s="482"/>
      <c r="DU22" s="482"/>
      <c r="DV22" s="482"/>
      <c r="DW22" s="482"/>
      <c r="DX22" s="482"/>
      <c r="DY22" s="482"/>
      <c r="DZ22" s="482"/>
      <c r="EA22" s="482"/>
      <c r="EB22" s="482"/>
      <c r="EC22" s="524"/>
    </row>
    <row r="23" spans="2:133" ht="11.25" customHeight="1" x14ac:dyDescent="0.2">
      <c r="B23" s="568" t="s">
        <v>337</v>
      </c>
      <c r="C23" s="569"/>
      <c r="D23" s="569"/>
      <c r="E23" s="569"/>
      <c r="F23" s="569"/>
      <c r="G23" s="569"/>
      <c r="H23" s="569"/>
      <c r="I23" s="569"/>
      <c r="J23" s="569"/>
      <c r="K23" s="569"/>
      <c r="L23" s="569"/>
      <c r="M23" s="569"/>
      <c r="N23" s="569"/>
      <c r="O23" s="569"/>
      <c r="P23" s="569"/>
      <c r="Q23" s="570"/>
      <c r="R23" s="571">
        <v>5473307</v>
      </c>
      <c r="S23" s="584"/>
      <c r="T23" s="584"/>
      <c r="U23" s="584"/>
      <c r="V23" s="584"/>
      <c r="W23" s="584"/>
      <c r="X23" s="584"/>
      <c r="Y23" s="585"/>
      <c r="Z23" s="594">
        <v>8.5</v>
      </c>
      <c r="AA23" s="594"/>
      <c r="AB23" s="594"/>
      <c r="AC23" s="594"/>
      <c r="AD23" s="595">
        <v>4850991</v>
      </c>
      <c r="AE23" s="595"/>
      <c r="AF23" s="595"/>
      <c r="AG23" s="595"/>
      <c r="AH23" s="595"/>
      <c r="AI23" s="595"/>
      <c r="AJ23" s="595"/>
      <c r="AK23" s="595"/>
      <c r="AL23" s="574">
        <v>15.3</v>
      </c>
      <c r="AM23" s="586"/>
      <c r="AN23" s="586"/>
      <c r="AO23" s="596"/>
      <c r="AP23" s="568" t="s">
        <v>61</v>
      </c>
      <c r="AQ23" s="629"/>
      <c r="AR23" s="629"/>
      <c r="AS23" s="629"/>
      <c r="AT23" s="629"/>
      <c r="AU23" s="629"/>
      <c r="AV23" s="629"/>
      <c r="AW23" s="629"/>
      <c r="AX23" s="629"/>
      <c r="AY23" s="629"/>
      <c r="AZ23" s="629"/>
      <c r="BA23" s="629"/>
      <c r="BB23" s="629"/>
      <c r="BC23" s="629"/>
      <c r="BD23" s="629"/>
      <c r="BE23" s="629"/>
      <c r="BF23" s="630"/>
      <c r="BG23" s="571">
        <v>1039594</v>
      </c>
      <c r="BH23" s="584"/>
      <c r="BI23" s="584"/>
      <c r="BJ23" s="584"/>
      <c r="BK23" s="584"/>
      <c r="BL23" s="584"/>
      <c r="BM23" s="584"/>
      <c r="BN23" s="585"/>
      <c r="BO23" s="594">
        <v>4.5999999999999996</v>
      </c>
      <c r="BP23" s="594"/>
      <c r="BQ23" s="594"/>
      <c r="BR23" s="594"/>
      <c r="BS23" s="595" t="s">
        <v>200</v>
      </c>
      <c r="BT23" s="595"/>
      <c r="BU23" s="595"/>
      <c r="BV23" s="595"/>
      <c r="BW23" s="595"/>
      <c r="BX23" s="595"/>
      <c r="BY23" s="595"/>
      <c r="BZ23" s="595"/>
      <c r="CA23" s="595"/>
      <c r="CB23" s="628"/>
      <c r="CD23" s="481" t="s">
        <v>311</v>
      </c>
      <c r="CE23" s="482"/>
      <c r="CF23" s="482"/>
      <c r="CG23" s="482"/>
      <c r="CH23" s="482"/>
      <c r="CI23" s="482"/>
      <c r="CJ23" s="482"/>
      <c r="CK23" s="482"/>
      <c r="CL23" s="482"/>
      <c r="CM23" s="482"/>
      <c r="CN23" s="482"/>
      <c r="CO23" s="482"/>
      <c r="CP23" s="482"/>
      <c r="CQ23" s="524"/>
      <c r="CR23" s="481" t="s">
        <v>285</v>
      </c>
      <c r="CS23" s="482"/>
      <c r="CT23" s="482"/>
      <c r="CU23" s="482"/>
      <c r="CV23" s="482"/>
      <c r="CW23" s="482"/>
      <c r="CX23" s="482"/>
      <c r="CY23" s="524"/>
      <c r="CZ23" s="481" t="s">
        <v>371</v>
      </c>
      <c r="DA23" s="482"/>
      <c r="DB23" s="482"/>
      <c r="DC23" s="524"/>
      <c r="DD23" s="481" t="s">
        <v>297</v>
      </c>
      <c r="DE23" s="482"/>
      <c r="DF23" s="482"/>
      <c r="DG23" s="482"/>
      <c r="DH23" s="482"/>
      <c r="DI23" s="482"/>
      <c r="DJ23" s="482"/>
      <c r="DK23" s="524"/>
      <c r="DL23" s="631" t="s">
        <v>373</v>
      </c>
      <c r="DM23" s="632"/>
      <c r="DN23" s="632"/>
      <c r="DO23" s="632"/>
      <c r="DP23" s="632"/>
      <c r="DQ23" s="632"/>
      <c r="DR23" s="632"/>
      <c r="DS23" s="632"/>
      <c r="DT23" s="632"/>
      <c r="DU23" s="632"/>
      <c r="DV23" s="633"/>
      <c r="DW23" s="481" t="s">
        <v>374</v>
      </c>
      <c r="DX23" s="482"/>
      <c r="DY23" s="482"/>
      <c r="DZ23" s="482"/>
      <c r="EA23" s="482"/>
      <c r="EB23" s="482"/>
      <c r="EC23" s="524"/>
    </row>
    <row r="24" spans="2:133" ht="11.25" customHeight="1" x14ac:dyDescent="0.2">
      <c r="B24" s="568" t="s">
        <v>294</v>
      </c>
      <c r="C24" s="569"/>
      <c r="D24" s="569"/>
      <c r="E24" s="569"/>
      <c r="F24" s="569"/>
      <c r="G24" s="569"/>
      <c r="H24" s="569"/>
      <c r="I24" s="569"/>
      <c r="J24" s="569"/>
      <c r="K24" s="569"/>
      <c r="L24" s="569"/>
      <c r="M24" s="569"/>
      <c r="N24" s="569"/>
      <c r="O24" s="569"/>
      <c r="P24" s="569"/>
      <c r="Q24" s="570"/>
      <c r="R24" s="571">
        <v>4850991</v>
      </c>
      <c r="S24" s="584"/>
      <c r="T24" s="584"/>
      <c r="U24" s="584"/>
      <c r="V24" s="584"/>
      <c r="W24" s="584"/>
      <c r="X24" s="584"/>
      <c r="Y24" s="585"/>
      <c r="Z24" s="594">
        <v>7.6</v>
      </c>
      <c r="AA24" s="594"/>
      <c r="AB24" s="594"/>
      <c r="AC24" s="594"/>
      <c r="AD24" s="595">
        <v>4850991</v>
      </c>
      <c r="AE24" s="595"/>
      <c r="AF24" s="595"/>
      <c r="AG24" s="595"/>
      <c r="AH24" s="595"/>
      <c r="AI24" s="595"/>
      <c r="AJ24" s="595"/>
      <c r="AK24" s="595"/>
      <c r="AL24" s="574">
        <v>15.3</v>
      </c>
      <c r="AM24" s="586"/>
      <c r="AN24" s="586"/>
      <c r="AO24" s="596"/>
      <c r="AP24" s="568" t="s">
        <v>375</v>
      </c>
      <c r="AQ24" s="629"/>
      <c r="AR24" s="629"/>
      <c r="AS24" s="629"/>
      <c r="AT24" s="629"/>
      <c r="AU24" s="629"/>
      <c r="AV24" s="629"/>
      <c r="AW24" s="629"/>
      <c r="AX24" s="629"/>
      <c r="AY24" s="629"/>
      <c r="AZ24" s="629"/>
      <c r="BA24" s="629"/>
      <c r="BB24" s="629"/>
      <c r="BC24" s="629"/>
      <c r="BD24" s="629"/>
      <c r="BE24" s="629"/>
      <c r="BF24" s="630"/>
      <c r="BG24" s="571" t="s">
        <v>200</v>
      </c>
      <c r="BH24" s="584"/>
      <c r="BI24" s="584"/>
      <c r="BJ24" s="584"/>
      <c r="BK24" s="584"/>
      <c r="BL24" s="584"/>
      <c r="BM24" s="584"/>
      <c r="BN24" s="585"/>
      <c r="BO24" s="594" t="s">
        <v>200</v>
      </c>
      <c r="BP24" s="594"/>
      <c r="BQ24" s="594"/>
      <c r="BR24" s="594"/>
      <c r="BS24" s="595" t="s">
        <v>200</v>
      </c>
      <c r="BT24" s="595"/>
      <c r="BU24" s="595"/>
      <c r="BV24" s="595"/>
      <c r="BW24" s="595"/>
      <c r="BX24" s="595"/>
      <c r="BY24" s="595"/>
      <c r="BZ24" s="595"/>
      <c r="CA24" s="595"/>
      <c r="CB24" s="628"/>
      <c r="CD24" s="614" t="s">
        <v>376</v>
      </c>
      <c r="CE24" s="615"/>
      <c r="CF24" s="615"/>
      <c r="CG24" s="615"/>
      <c r="CH24" s="615"/>
      <c r="CI24" s="615"/>
      <c r="CJ24" s="615"/>
      <c r="CK24" s="615"/>
      <c r="CL24" s="615"/>
      <c r="CM24" s="615"/>
      <c r="CN24" s="615"/>
      <c r="CO24" s="615"/>
      <c r="CP24" s="615"/>
      <c r="CQ24" s="616"/>
      <c r="CR24" s="611">
        <v>31944193</v>
      </c>
      <c r="CS24" s="612"/>
      <c r="CT24" s="612"/>
      <c r="CU24" s="612"/>
      <c r="CV24" s="612"/>
      <c r="CW24" s="612"/>
      <c r="CX24" s="612"/>
      <c r="CY24" s="634"/>
      <c r="CZ24" s="635">
        <v>52.3</v>
      </c>
      <c r="DA24" s="621"/>
      <c r="DB24" s="621"/>
      <c r="DC24" s="636"/>
      <c r="DD24" s="637">
        <v>18746751</v>
      </c>
      <c r="DE24" s="612"/>
      <c r="DF24" s="612"/>
      <c r="DG24" s="612"/>
      <c r="DH24" s="612"/>
      <c r="DI24" s="612"/>
      <c r="DJ24" s="612"/>
      <c r="DK24" s="634"/>
      <c r="DL24" s="637">
        <v>18418723</v>
      </c>
      <c r="DM24" s="612"/>
      <c r="DN24" s="612"/>
      <c r="DO24" s="612"/>
      <c r="DP24" s="612"/>
      <c r="DQ24" s="612"/>
      <c r="DR24" s="612"/>
      <c r="DS24" s="612"/>
      <c r="DT24" s="612"/>
      <c r="DU24" s="612"/>
      <c r="DV24" s="634"/>
      <c r="DW24" s="635">
        <v>54.5</v>
      </c>
      <c r="DX24" s="621"/>
      <c r="DY24" s="621"/>
      <c r="DZ24" s="621"/>
      <c r="EA24" s="621"/>
      <c r="EB24" s="621"/>
      <c r="EC24" s="638"/>
    </row>
    <row r="25" spans="2:133" ht="11.25" customHeight="1" x14ac:dyDescent="0.2">
      <c r="B25" s="568" t="s">
        <v>291</v>
      </c>
      <c r="C25" s="569"/>
      <c r="D25" s="569"/>
      <c r="E25" s="569"/>
      <c r="F25" s="569"/>
      <c r="G25" s="569"/>
      <c r="H25" s="569"/>
      <c r="I25" s="569"/>
      <c r="J25" s="569"/>
      <c r="K25" s="569"/>
      <c r="L25" s="569"/>
      <c r="M25" s="569"/>
      <c r="N25" s="569"/>
      <c r="O25" s="569"/>
      <c r="P25" s="569"/>
      <c r="Q25" s="570"/>
      <c r="R25" s="571">
        <v>617598</v>
      </c>
      <c r="S25" s="584"/>
      <c r="T25" s="584"/>
      <c r="U25" s="584"/>
      <c r="V25" s="584"/>
      <c r="W25" s="584"/>
      <c r="X25" s="584"/>
      <c r="Y25" s="585"/>
      <c r="Z25" s="594">
        <v>1</v>
      </c>
      <c r="AA25" s="594"/>
      <c r="AB25" s="594"/>
      <c r="AC25" s="594"/>
      <c r="AD25" s="595" t="s">
        <v>200</v>
      </c>
      <c r="AE25" s="595"/>
      <c r="AF25" s="595"/>
      <c r="AG25" s="595"/>
      <c r="AH25" s="595"/>
      <c r="AI25" s="595"/>
      <c r="AJ25" s="595"/>
      <c r="AK25" s="595"/>
      <c r="AL25" s="574" t="s">
        <v>200</v>
      </c>
      <c r="AM25" s="586"/>
      <c r="AN25" s="586"/>
      <c r="AO25" s="596"/>
      <c r="AP25" s="568" t="s">
        <v>270</v>
      </c>
      <c r="AQ25" s="629"/>
      <c r="AR25" s="629"/>
      <c r="AS25" s="629"/>
      <c r="AT25" s="629"/>
      <c r="AU25" s="629"/>
      <c r="AV25" s="629"/>
      <c r="AW25" s="629"/>
      <c r="AX25" s="629"/>
      <c r="AY25" s="629"/>
      <c r="AZ25" s="629"/>
      <c r="BA25" s="629"/>
      <c r="BB25" s="629"/>
      <c r="BC25" s="629"/>
      <c r="BD25" s="629"/>
      <c r="BE25" s="629"/>
      <c r="BF25" s="630"/>
      <c r="BG25" s="571" t="s">
        <v>200</v>
      </c>
      <c r="BH25" s="584"/>
      <c r="BI25" s="584"/>
      <c r="BJ25" s="584"/>
      <c r="BK25" s="584"/>
      <c r="BL25" s="584"/>
      <c r="BM25" s="584"/>
      <c r="BN25" s="585"/>
      <c r="BO25" s="594" t="s">
        <v>200</v>
      </c>
      <c r="BP25" s="594"/>
      <c r="BQ25" s="594"/>
      <c r="BR25" s="594"/>
      <c r="BS25" s="595" t="s">
        <v>200</v>
      </c>
      <c r="BT25" s="595"/>
      <c r="BU25" s="595"/>
      <c r="BV25" s="595"/>
      <c r="BW25" s="595"/>
      <c r="BX25" s="595"/>
      <c r="BY25" s="595"/>
      <c r="BZ25" s="595"/>
      <c r="CA25" s="595"/>
      <c r="CB25" s="628"/>
      <c r="CD25" s="568" t="s">
        <v>198</v>
      </c>
      <c r="CE25" s="569"/>
      <c r="CF25" s="569"/>
      <c r="CG25" s="569"/>
      <c r="CH25" s="569"/>
      <c r="CI25" s="569"/>
      <c r="CJ25" s="569"/>
      <c r="CK25" s="569"/>
      <c r="CL25" s="569"/>
      <c r="CM25" s="569"/>
      <c r="CN25" s="569"/>
      <c r="CO25" s="569"/>
      <c r="CP25" s="569"/>
      <c r="CQ25" s="570"/>
      <c r="CR25" s="571">
        <v>9203725</v>
      </c>
      <c r="CS25" s="572"/>
      <c r="CT25" s="572"/>
      <c r="CU25" s="572"/>
      <c r="CV25" s="572"/>
      <c r="CW25" s="572"/>
      <c r="CX25" s="572"/>
      <c r="CY25" s="573"/>
      <c r="CZ25" s="574">
        <v>15.1</v>
      </c>
      <c r="DA25" s="575"/>
      <c r="DB25" s="575"/>
      <c r="DC25" s="576"/>
      <c r="DD25" s="577">
        <v>8504995</v>
      </c>
      <c r="DE25" s="572"/>
      <c r="DF25" s="572"/>
      <c r="DG25" s="572"/>
      <c r="DH25" s="572"/>
      <c r="DI25" s="572"/>
      <c r="DJ25" s="572"/>
      <c r="DK25" s="573"/>
      <c r="DL25" s="577">
        <v>8319713</v>
      </c>
      <c r="DM25" s="572"/>
      <c r="DN25" s="572"/>
      <c r="DO25" s="572"/>
      <c r="DP25" s="572"/>
      <c r="DQ25" s="572"/>
      <c r="DR25" s="572"/>
      <c r="DS25" s="572"/>
      <c r="DT25" s="572"/>
      <c r="DU25" s="572"/>
      <c r="DV25" s="573"/>
      <c r="DW25" s="574">
        <v>24.6</v>
      </c>
      <c r="DX25" s="575"/>
      <c r="DY25" s="575"/>
      <c r="DZ25" s="575"/>
      <c r="EA25" s="575"/>
      <c r="EB25" s="575"/>
      <c r="EC25" s="607"/>
    </row>
    <row r="26" spans="2:133" ht="11.25" customHeight="1" x14ac:dyDescent="0.2">
      <c r="B26" s="568" t="s">
        <v>379</v>
      </c>
      <c r="C26" s="569"/>
      <c r="D26" s="569"/>
      <c r="E26" s="569"/>
      <c r="F26" s="569"/>
      <c r="G26" s="569"/>
      <c r="H26" s="569"/>
      <c r="I26" s="569"/>
      <c r="J26" s="569"/>
      <c r="K26" s="569"/>
      <c r="L26" s="569"/>
      <c r="M26" s="569"/>
      <c r="N26" s="569"/>
      <c r="O26" s="569"/>
      <c r="P26" s="569"/>
      <c r="Q26" s="570"/>
      <c r="R26" s="571">
        <v>4718</v>
      </c>
      <c r="S26" s="584"/>
      <c r="T26" s="584"/>
      <c r="U26" s="584"/>
      <c r="V26" s="584"/>
      <c r="W26" s="584"/>
      <c r="X26" s="584"/>
      <c r="Y26" s="585"/>
      <c r="Z26" s="594">
        <v>0</v>
      </c>
      <c r="AA26" s="594"/>
      <c r="AB26" s="594"/>
      <c r="AC26" s="594"/>
      <c r="AD26" s="595" t="s">
        <v>200</v>
      </c>
      <c r="AE26" s="595"/>
      <c r="AF26" s="595"/>
      <c r="AG26" s="595"/>
      <c r="AH26" s="595"/>
      <c r="AI26" s="595"/>
      <c r="AJ26" s="595"/>
      <c r="AK26" s="595"/>
      <c r="AL26" s="574" t="s">
        <v>200</v>
      </c>
      <c r="AM26" s="586"/>
      <c r="AN26" s="586"/>
      <c r="AO26" s="596"/>
      <c r="AP26" s="568" t="s">
        <v>381</v>
      </c>
      <c r="AQ26" s="629"/>
      <c r="AR26" s="629"/>
      <c r="AS26" s="629"/>
      <c r="AT26" s="629"/>
      <c r="AU26" s="629"/>
      <c r="AV26" s="629"/>
      <c r="AW26" s="629"/>
      <c r="AX26" s="629"/>
      <c r="AY26" s="629"/>
      <c r="AZ26" s="629"/>
      <c r="BA26" s="629"/>
      <c r="BB26" s="629"/>
      <c r="BC26" s="629"/>
      <c r="BD26" s="629"/>
      <c r="BE26" s="629"/>
      <c r="BF26" s="630"/>
      <c r="BG26" s="571" t="s">
        <v>200</v>
      </c>
      <c r="BH26" s="584"/>
      <c r="BI26" s="584"/>
      <c r="BJ26" s="584"/>
      <c r="BK26" s="584"/>
      <c r="BL26" s="584"/>
      <c r="BM26" s="584"/>
      <c r="BN26" s="585"/>
      <c r="BO26" s="594" t="s">
        <v>200</v>
      </c>
      <c r="BP26" s="594"/>
      <c r="BQ26" s="594"/>
      <c r="BR26" s="594"/>
      <c r="BS26" s="595" t="s">
        <v>200</v>
      </c>
      <c r="BT26" s="595"/>
      <c r="BU26" s="595"/>
      <c r="BV26" s="595"/>
      <c r="BW26" s="595"/>
      <c r="BX26" s="595"/>
      <c r="BY26" s="595"/>
      <c r="BZ26" s="595"/>
      <c r="CA26" s="595"/>
      <c r="CB26" s="628"/>
      <c r="CD26" s="568" t="s">
        <v>113</v>
      </c>
      <c r="CE26" s="569"/>
      <c r="CF26" s="569"/>
      <c r="CG26" s="569"/>
      <c r="CH26" s="569"/>
      <c r="CI26" s="569"/>
      <c r="CJ26" s="569"/>
      <c r="CK26" s="569"/>
      <c r="CL26" s="569"/>
      <c r="CM26" s="569"/>
      <c r="CN26" s="569"/>
      <c r="CO26" s="569"/>
      <c r="CP26" s="569"/>
      <c r="CQ26" s="570"/>
      <c r="CR26" s="571">
        <v>5869795</v>
      </c>
      <c r="CS26" s="584"/>
      <c r="CT26" s="584"/>
      <c r="CU26" s="584"/>
      <c r="CV26" s="584"/>
      <c r="CW26" s="584"/>
      <c r="CX26" s="584"/>
      <c r="CY26" s="585"/>
      <c r="CZ26" s="574">
        <v>9.6</v>
      </c>
      <c r="DA26" s="575"/>
      <c r="DB26" s="575"/>
      <c r="DC26" s="576"/>
      <c r="DD26" s="577">
        <v>5348514</v>
      </c>
      <c r="DE26" s="584"/>
      <c r="DF26" s="584"/>
      <c r="DG26" s="584"/>
      <c r="DH26" s="584"/>
      <c r="DI26" s="584"/>
      <c r="DJ26" s="584"/>
      <c r="DK26" s="585"/>
      <c r="DL26" s="577" t="s">
        <v>200</v>
      </c>
      <c r="DM26" s="584"/>
      <c r="DN26" s="584"/>
      <c r="DO26" s="584"/>
      <c r="DP26" s="584"/>
      <c r="DQ26" s="584"/>
      <c r="DR26" s="584"/>
      <c r="DS26" s="584"/>
      <c r="DT26" s="584"/>
      <c r="DU26" s="584"/>
      <c r="DV26" s="585"/>
      <c r="DW26" s="574" t="s">
        <v>200</v>
      </c>
      <c r="DX26" s="575"/>
      <c r="DY26" s="575"/>
      <c r="DZ26" s="575"/>
      <c r="EA26" s="575"/>
      <c r="EB26" s="575"/>
      <c r="EC26" s="607"/>
    </row>
    <row r="27" spans="2:133" ht="11.25" customHeight="1" x14ac:dyDescent="0.2">
      <c r="B27" s="568" t="s">
        <v>86</v>
      </c>
      <c r="C27" s="569"/>
      <c r="D27" s="569"/>
      <c r="E27" s="569"/>
      <c r="F27" s="569"/>
      <c r="G27" s="569"/>
      <c r="H27" s="569"/>
      <c r="I27" s="569"/>
      <c r="J27" s="569"/>
      <c r="K27" s="569"/>
      <c r="L27" s="569"/>
      <c r="M27" s="569"/>
      <c r="N27" s="569"/>
      <c r="O27" s="569"/>
      <c r="P27" s="569"/>
      <c r="Q27" s="570"/>
      <c r="R27" s="571">
        <v>33214341</v>
      </c>
      <c r="S27" s="584"/>
      <c r="T27" s="584"/>
      <c r="U27" s="584"/>
      <c r="V27" s="584"/>
      <c r="W27" s="584"/>
      <c r="X27" s="584"/>
      <c r="Y27" s="585"/>
      <c r="Z27" s="594">
        <v>51.8</v>
      </c>
      <c r="AA27" s="594"/>
      <c r="AB27" s="594"/>
      <c r="AC27" s="594"/>
      <c r="AD27" s="595">
        <v>31545030</v>
      </c>
      <c r="AE27" s="595"/>
      <c r="AF27" s="595"/>
      <c r="AG27" s="595"/>
      <c r="AH27" s="595"/>
      <c r="AI27" s="595"/>
      <c r="AJ27" s="595"/>
      <c r="AK27" s="595"/>
      <c r="AL27" s="574">
        <v>99.5</v>
      </c>
      <c r="AM27" s="586"/>
      <c r="AN27" s="586"/>
      <c r="AO27" s="596"/>
      <c r="AP27" s="568" t="s">
        <v>382</v>
      </c>
      <c r="AQ27" s="569"/>
      <c r="AR27" s="569"/>
      <c r="AS27" s="569"/>
      <c r="AT27" s="569"/>
      <c r="AU27" s="569"/>
      <c r="AV27" s="569"/>
      <c r="AW27" s="569"/>
      <c r="AX27" s="569"/>
      <c r="AY27" s="569"/>
      <c r="AZ27" s="569"/>
      <c r="BA27" s="569"/>
      <c r="BB27" s="569"/>
      <c r="BC27" s="569"/>
      <c r="BD27" s="569"/>
      <c r="BE27" s="569"/>
      <c r="BF27" s="570"/>
      <c r="BG27" s="571">
        <v>22595113</v>
      </c>
      <c r="BH27" s="584"/>
      <c r="BI27" s="584"/>
      <c r="BJ27" s="584"/>
      <c r="BK27" s="584"/>
      <c r="BL27" s="584"/>
      <c r="BM27" s="584"/>
      <c r="BN27" s="585"/>
      <c r="BO27" s="594">
        <v>100</v>
      </c>
      <c r="BP27" s="594"/>
      <c r="BQ27" s="594"/>
      <c r="BR27" s="594"/>
      <c r="BS27" s="595">
        <v>367664</v>
      </c>
      <c r="BT27" s="595"/>
      <c r="BU27" s="595"/>
      <c r="BV27" s="595"/>
      <c r="BW27" s="595"/>
      <c r="BX27" s="595"/>
      <c r="BY27" s="595"/>
      <c r="BZ27" s="595"/>
      <c r="CA27" s="595"/>
      <c r="CB27" s="628"/>
      <c r="CD27" s="568" t="s">
        <v>222</v>
      </c>
      <c r="CE27" s="569"/>
      <c r="CF27" s="569"/>
      <c r="CG27" s="569"/>
      <c r="CH27" s="569"/>
      <c r="CI27" s="569"/>
      <c r="CJ27" s="569"/>
      <c r="CK27" s="569"/>
      <c r="CL27" s="569"/>
      <c r="CM27" s="569"/>
      <c r="CN27" s="569"/>
      <c r="CO27" s="569"/>
      <c r="CP27" s="569"/>
      <c r="CQ27" s="570"/>
      <c r="CR27" s="571">
        <v>17571773</v>
      </c>
      <c r="CS27" s="572"/>
      <c r="CT27" s="572"/>
      <c r="CU27" s="572"/>
      <c r="CV27" s="572"/>
      <c r="CW27" s="572"/>
      <c r="CX27" s="572"/>
      <c r="CY27" s="573"/>
      <c r="CZ27" s="574">
        <v>28.8</v>
      </c>
      <c r="DA27" s="575"/>
      <c r="DB27" s="575"/>
      <c r="DC27" s="576"/>
      <c r="DD27" s="577">
        <v>5084257</v>
      </c>
      <c r="DE27" s="572"/>
      <c r="DF27" s="572"/>
      <c r="DG27" s="572"/>
      <c r="DH27" s="572"/>
      <c r="DI27" s="572"/>
      <c r="DJ27" s="572"/>
      <c r="DK27" s="573"/>
      <c r="DL27" s="577">
        <v>4941511</v>
      </c>
      <c r="DM27" s="572"/>
      <c r="DN27" s="572"/>
      <c r="DO27" s="572"/>
      <c r="DP27" s="572"/>
      <c r="DQ27" s="572"/>
      <c r="DR27" s="572"/>
      <c r="DS27" s="572"/>
      <c r="DT27" s="572"/>
      <c r="DU27" s="572"/>
      <c r="DV27" s="573"/>
      <c r="DW27" s="574">
        <v>14.6</v>
      </c>
      <c r="DX27" s="575"/>
      <c r="DY27" s="575"/>
      <c r="DZ27" s="575"/>
      <c r="EA27" s="575"/>
      <c r="EB27" s="575"/>
      <c r="EC27" s="607"/>
    </row>
    <row r="28" spans="2:133" ht="11.25" customHeight="1" x14ac:dyDescent="0.2">
      <c r="B28" s="568" t="s">
        <v>384</v>
      </c>
      <c r="C28" s="569"/>
      <c r="D28" s="569"/>
      <c r="E28" s="569"/>
      <c r="F28" s="569"/>
      <c r="G28" s="569"/>
      <c r="H28" s="569"/>
      <c r="I28" s="569"/>
      <c r="J28" s="569"/>
      <c r="K28" s="569"/>
      <c r="L28" s="569"/>
      <c r="M28" s="569"/>
      <c r="N28" s="569"/>
      <c r="O28" s="569"/>
      <c r="P28" s="569"/>
      <c r="Q28" s="570"/>
      <c r="R28" s="571">
        <v>17747</v>
      </c>
      <c r="S28" s="584"/>
      <c r="T28" s="584"/>
      <c r="U28" s="584"/>
      <c r="V28" s="584"/>
      <c r="W28" s="584"/>
      <c r="X28" s="584"/>
      <c r="Y28" s="585"/>
      <c r="Z28" s="594">
        <v>0</v>
      </c>
      <c r="AA28" s="594"/>
      <c r="AB28" s="594"/>
      <c r="AC28" s="594"/>
      <c r="AD28" s="595">
        <v>17747</v>
      </c>
      <c r="AE28" s="595"/>
      <c r="AF28" s="595"/>
      <c r="AG28" s="595"/>
      <c r="AH28" s="595"/>
      <c r="AI28" s="595"/>
      <c r="AJ28" s="595"/>
      <c r="AK28" s="595"/>
      <c r="AL28" s="574">
        <v>0.1</v>
      </c>
      <c r="AM28" s="586"/>
      <c r="AN28" s="586"/>
      <c r="AO28" s="596"/>
      <c r="AP28" s="568"/>
      <c r="AQ28" s="569"/>
      <c r="AR28" s="569"/>
      <c r="AS28" s="569"/>
      <c r="AT28" s="569"/>
      <c r="AU28" s="569"/>
      <c r="AV28" s="569"/>
      <c r="AW28" s="569"/>
      <c r="AX28" s="569"/>
      <c r="AY28" s="569"/>
      <c r="AZ28" s="569"/>
      <c r="BA28" s="569"/>
      <c r="BB28" s="569"/>
      <c r="BC28" s="569"/>
      <c r="BD28" s="569"/>
      <c r="BE28" s="569"/>
      <c r="BF28" s="570"/>
      <c r="BG28" s="571"/>
      <c r="BH28" s="584"/>
      <c r="BI28" s="584"/>
      <c r="BJ28" s="584"/>
      <c r="BK28" s="584"/>
      <c r="BL28" s="584"/>
      <c r="BM28" s="584"/>
      <c r="BN28" s="585"/>
      <c r="BO28" s="594"/>
      <c r="BP28" s="594"/>
      <c r="BQ28" s="594"/>
      <c r="BR28" s="594"/>
      <c r="BS28" s="577"/>
      <c r="BT28" s="584"/>
      <c r="BU28" s="584"/>
      <c r="BV28" s="584"/>
      <c r="BW28" s="584"/>
      <c r="BX28" s="584"/>
      <c r="BY28" s="584"/>
      <c r="BZ28" s="584"/>
      <c r="CA28" s="584"/>
      <c r="CB28" s="606"/>
      <c r="CD28" s="568" t="s">
        <v>377</v>
      </c>
      <c r="CE28" s="569"/>
      <c r="CF28" s="569"/>
      <c r="CG28" s="569"/>
      <c r="CH28" s="569"/>
      <c r="CI28" s="569"/>
      <c r="CJ28" s="569"/>
      <c r="CK28" s="569"/>
      <c r="CL28" s="569"/>
      <c r="CM28" s="569"/>
      <c r="CN28" s="569"/>
      <c r="CO28" s="569"/>
      <c r="CP28" s="569"/>
      <c r="CQ28" s="570"/>
      <c r="CR28" s="571">
        <v>5168695</v>
      </c>
      <c r="CS28" s="584"/>
      <c r="CT28" s="584"/>
      <c r="CU28" s="584"/>
      <c r="CV28" s="584"/>
      <c r="CW28" s="584"/>
      <c r="CX28" s="584"/>
      <c r="CY28" s="585"/>
      <c r="CZ28" s="574">
        <v>8.5</v>
      </c>
      <c r="DA28" s="575"/>
      <c r="DB28" s="575"/>
      <c r="DC28" s="576"/>
      <c r="DD28" s="577">
        <v>5157499</v>
      </c>
      <c r="DE28" s="584"/>
      <c r="DF28" s="584"/>
      <c r="DG28" s="584"/>
      <c r="DH28" s="584"/>
      <c r="DI28" s="584"/>
      <c r="DJ28" s="584"/>
      <c r="DK28" s="585"/>
      <c r="DL28" s="577">
        <v>5157499</v>
      </c>
      <c r="DM28" s="584"/>
      <c r="DN28" s="584"/>
      <c r="DO28" s="584"/>
      <c r="DP28" s="584"/>
      <c r="DQ28" s="584"/>
      <c r="DR28" s="584"/>
      <c r="DS28" s="584"/>
      <c r="DT28" s="584"/>
      <c r="DU28" s="584"/>
      <c r="DV28" s="585"/>
      <c r="DW28" s="574">
        <v>15.3</v>
      </c>
      <c r="DX28" s="575"/>
      <c r="DY28" s="575"/>
      <c r="DZ28" s="575"/>
      <c r="EA28" s="575"/>
      <c r="EB28" s="575"/>
      <c r="EC28" s="607"/>
    </row>
    <row r="29" spans="2:133" ht="11.25" customHeight="1" x14ac:dyDescent="0.2">
      <c r="B29" s="568" t="s">
        <v>157</v>
      </c>
      <c r="C29" s="569"/>
      <c r="D29" s="569"/>
      <c r="E29" s="569"/>
      <c r="F29" s="569"/>
      <c r="G29" s="569"/>
      <c r="H29" s="569"/>
      <c r="I29" s="569"/>
      <c r="J29" s="569"/>
      <c r="K29" s="569"/>
      <c r="L29" s="569"/>
      <c r="M29" s="569"/>
      <c r="N29" s="569"/>
      <c r="O29" s="569"/>
      <c r="P29" s="569"/>
      <c r="Q29" s="570"/>
      <c r="R29" s="571">
        <v>129165</v>
      </c>
      <c r="S29" s="584"/>
      <c r="T29" s="584"/>
      <c r="U29" s="584"/>
      <c r="V29" s="584"/>
      <c r="W29" s="584"/>
      <c r="X29" s="584"/>
      <c r="Y29" s="585"/>
      <c r="Z29" s="594">
        <v>0.2</v>
      </c>
      <c r="AA29" s="594"/>
      <c r="AB29" s="594"/>
      <c r="AC29" s="594"/>
      <c r="AD29" s="595" t="s">
        <v>200</v>
      </c>
      <c r="AE29" s="595"/>
      <c r="AF29" s="595"/>
      <c r="AG29" s="595"/>
      <c r="AH29" s="595"/>
      <c r="AI29" s="595"/>
      <c r="AJ29" s="595"/>
      <c r="AK29" s="595"/>
      <c r="AL29" s="574" t="s">
        <v>200</v>
      </c>
      <c r="AM29" s="586"/>
      <c r="AN29" s="586"/>
      <c r="AO29" s="596"/>
      <c r="AP29" s="546"/>
      <c r="AQ29" s="547"/>
      <c r="AR29" s="547"/>
      <c r="AS29" s="547"/>
      <c r="AT29" s="547"/>
      <c r="AU29" s="547"/>
      <c r="AV29" s="547"/>
      <c r="AW29" s="547"/>
      <c r="AX29" s="547"/>
      <c r="AY29" s="547"/>
      <c r="AZ29" s="547"/>
      <c r="BA29" s="547"/>
      <c r="BB29" s="547"/>
      <c r="BC29" s="547"/>
      <c r="BD29" s="547"/>
      <c r="BE29" s="547"/>
      <c r="BF29" s="548"/>
      <c r="BG29" s="571"/>
      <c r="BH29" s="584"/>
      <c r="BI29" s="584"/>
      <c r="BJ29" s="584"/>
      <c r="BK29" s="584"/>
      <c r="BL29" s="584"/>
      <c r="BM29" s="584"/>
      <c r="BN29" s="585"/>
      <c r="BO29" s="594"/>
      <c r="BP29" s="594"/>
      <c r="BQ29" s="594"/>
      <c r="BR29" s="594"/>
      <c r="BS29" s="595"/>
      <c r="BT29" s="595"/>
      <c r="BU29" s="595"/>
      <c r="BV29" s="595"/>
      <c r="BW29" s="595"/>
      <c r="BX29" s="595"/>
      <c r="BY29" s="595"/>
      <c r="BZ29" s="595"/>
      <c r="CA29" s="595"/>
      <c r="CB29" s="628"/>
      <c r="CD29" s="355" t="s">
        <v>176</v>
      </c>
      <c r="CE29" s="357"/>
      <c r="CF29" s="568" t="s">
        <v>24</v>
      </c>
      <c r="CG29" s="569"/>
      <c r="CH29" s="569"/>
      <c r="CI29" s="569"/>
      <c r="CJ29" s="569"/>
      <c r="CK29" s="569"/>
      <c r="CL29" s="569"/>
      <c r="CM29" s="569"/>
      <c r="CN29" s="569"/>
      <c r="CO29" s="569"/>
      <c r="CP29" s="569"/>
      <c r="CQ29" s="570"/>
      <c r="CR29" s="571">
        <v>5168695</v>
      </c>
      <c r="CS29" s="572"/>
      <c r="CT29" s="572"/>
      <c r="CU29" s="572"/>
      <c r="CV29" s="572"/>
      <c r="CW29" s="572"/>
      <c r="CX29" s="572"/>
      <c r="CY29" s="573"/>
      <c r="CZ29" s="574">
        <v>8.5</v>
      </c>
      <c r="DA29" s="575"/>
      <c r="DB29" s="575"/>
      <c r="DC29" s="576"/>
      <c r="DD29" s="577">
        <v>5157499</v>
      </c>
      <c r="DE29" s="572"/>
      <c r="DF29" s="572"/>
      <c r="DG29" s="572"/>
      <c r="DH29" s="572"/>
      <c r="DI29" s="572"/>
      <c r="DJ29" s="572"/>
      <c r="DK29" s="573"/>
      <c r="DL29" s="577">
        <v>5157499</v>
      </c>
      <c r="DM29" s="572"/>
      <c r="DN29" s="572"/>
      <c r="DO29" s="572"/>
      <c r="DP29" s="572"/>
      <c r="DQ29" s="572"/>
      <c r="DR29" s="572"/>
      <c r="DS29" s="572"/>
      <c r="DT29" s="572"/>
      <c r="DU29" s="572"/>
      <c r="DV29" s="573"/>
      <c r="DW29" s="574">
        <v>15.3</v>
      </c>
      <c r="DX29" s="575"/>
      <c r="DY29" s="575"/>
      <c r="DZ29" s="575"/>
      <c r="EA29" s="575"/>
      <c r="EB29" s="575"/>
      <c r="EC29" s="607"/>
    </row>
    <row r="30" spans="2:133" ht="11.25" customHeight="1" x14ac:dyDescent="0.2">
      <c r="B30" s="568" t="s">
        <v>309</v>
      </c>
      <c r="C30" s="569"/>
      <c r="D30" s="569"/>
      <c r="E30" s="569"/>
      <c r="F30" s="569"/>
      <c r="G30" s="569"/>
      <c r="H30" s="569"/>
      <c r="I30" s="569"/>
      <c r="J30" s="569"/>
      <c r="K30" s="569"/>
      <c r="L30" s="569"/>
      <c r="M30" s="569"/>
      <c r="N30" s="569"/>
      <c r="O30" s="569"/>
      <c r="P30" s="569"/>
      <c r="Q30" s="570"/>
      <c r="R30" s="571">
        <v>926217</v>
      </c>
      <c r="S30" s="584"/>
      <c r="T30" s="584"/>
      <c r="U30" s="584"/>
      <c r="V30" s="584"/>
      <c r="W30" s="584"/>
      <c r="X30" s="584"/>
      <c r="Y30" s="585"/>
      <c r="Z30" s="594">
        <v>1.4</v>
      </c>
      <c r="AA30" s="594"/>
      <c r="AB30" s="594"/>
      <c r="AC30" s="594"/>
      <c r="AD30" s="595">
        <v>128556</v>
      </c>
      <c r="AE30" s="595"/>
      <c r="AF30" s="595"/>
      <c r="AG30" s="595"/>
      <c r="AH30" s="595"/>
      <c r="AI30" s="595"/>
      <c r="AJ30" s="595"/>
      <c r="AK30" s="595"/>
      <c r="AL30" s="574">
        <v>0.4</v>
      </c>
      <c r="AM30" s="586"/>
      <c r="AN30" s="586"/>
      <c r="AO30" s="596"/>
      <c r="AP30" s="481" t="s">
        <v>311</v>
      </c>
      <c r="AQ30" s="482"/>
      <c r="AR30" s="482"/>
      <c r="AS30" s="482"/>
      <c r="AT30" s="482"/>
      <c r="AU30" s="482"/>
      <c r="AV30" s="482"/>
      <c r="AW30" s="482"/>
      <c r="AX30" s="482"/>
      <c r="AY30" s="482"/>
      <c r="AZ30" s="482"/>
      <c r="BA30" s="482"/>
      <c r="BB30" s="482"/>
      <c r="BC30" s="482"/>
      <c r="BD30" s="482"/>
      <c r="BE30" s="482"/>
      <c r="BF30" s="524"/>
      <c r="BG30" s="481" t="s">
        <v>386</v>
      </c>
      <c r="BH30" s="626"/>
      <c r="BI30" s="626"/>
      <c r="BJ30" s="626"/>
      <c r="BK30" s="626"/>
      <c r="BL30" s="626"/>
      <c r="BM30" s="626"/>
      <c r="BN30" s="626"/>
      <c r="BO30" s="626"/>
      <c r="BP30" s="626"/>
      <c r="BQ30" s="627"/>
      <c r="BR30" s="481" t="s">
        <v>387</v>
      </c>
      <c r="BS30" s="626"/>
      <c r="BT30" s="626"/>
      <c r="BU30" s="626"/>
      <c r="BV30" s="626"/>
      <c r="BW30" s="626"/>
      <c r="BX30" s="626"/>
      <c r="BY30" s="626"/>
      <c r="BZ30" s="626"/>
      <c r="CA30" s="626"/>
      <c r="CB30" s="627"/>
      <c r="CD30" s="358"/>
      <c r="CE30" s="360"/>
      <c r="CF30" s="568" t="s">
        <v>389</v>
      </c>
      <c r="CG30" s="569"/>
      <c r="CH30" s="569"/>
      <c r="CI30" s="569"/>
      <c r="CJ30" s="569"/>
      <c r="CK30" s="569"/>
      <c r="CL30" s="569"/>
      <c r="CM30" s="569"/>
      <c r="CN30" s="569"/>
      <c r="CO30" s="569"/>
      <c r="CP30" s="569"/>
      <c r="CQ30" s="570"/>
      <c r="CR30" s="571">
        <v>5015445</v>
      </c>
      <c r="CS30" s="584"/>
      <c r="CT30" s="584"/>
      <c r="CU30" s="584"/>
      <c r="CV30" s="584"/>
      <c r="CW30" s="584"/>
      <c r="CX30" s="584"/>
      <c r="CY30" s="585"/>
      <c r="CZ30" s="574">
        <v>8.1999999999999993</v>
      </c>
      <c r="DA30" s="575"/>
      <c r="DB30" s="575"/>
      <c r="DC30" s="576"/>
      <c r="DD30" s="577">
        <v>5005918</v>
      </c>
      <c r="DE30" s="584"/>
      <c r="DF30" s="584"/>
      <c r="DG30" s="584"/>
      <c r="DH30" s="584"/>
      <c r="DI30" s="584"/>
      <c r="DJ30" s="584"/>
      <c r="DK30" s="585"/>
      <c r="DL30" s="577">
        <v>5005918</v>
      </c>
      <c r="DM30" s="584"/>
      <c r="DN30" s="584"/>
      <c r="DO30" s="584"/>
      <c r="DP30" s="584"/>
      <c r="DQ30" s="584"/>
      <c r="DR30" s="584"/>
      <c r="DS30" s="584"/>
      <c r="DT30" s="584"/>
      <c r="DU30" s="584"/>
      <c r="DV30" s="585"/>
      <c r="DW30" s="574">
        <v>14.8</v>
      </c>
      <c r="DX30" s="575"/>
      <c r="DY30" s="575"/>
      <c r="DZ30" s="575"/>
      <c r="EA30" s="575"/>
      <c r="EB30" s="575"/>
      <c r="EC30" s="607"/>
    </row>
    <row r="31" spans="2:133" ht="11.25" customHeight="1" x14ac:dyDescent="0.2">
      <c r="B31" s="568" t="s">
        <v>21</v>
      </c>
      <c r="C31" s="569"/>
      <c r="D31" s="569"/>
      <c r="E31" s="569"/>
      <c r="F31" s="569"/>
      <c r="G31" s="569"/>
      <c r="H31" s="569"/>
      <c r="I31" s="569"/>
      <c r="J31" s="569"/>
      <c r="K31" s="569"/>
      <c r="L31" s="569"/>
      <c r="M31" s="569"/>
      <c r="N31" s="569"/>
      <c r="O31" s="569"/>
      <c r="P31" s="569"/>
      <c r="Q31" s="570"/>
      <c r="R31" s="571">
        <v>422485</v>
      </c>
      <c r="S31" s="584"/>
      <c r="T31" s="584"/>
      <c r="U31" s="584"/>
      <c r="V31" s="584"/>
      <c r="W31" s="584"/>
      <c r="X31" s="584"/>
      <c r="Y31" s="585"/>
      <c r="Z31" s="594">
        <v>0.7</v>
      </c>
      <c r="AA31" s="594"/>
      <c r="AB31" s="594"/>
      <c r="AC31" s="594"/>
      <c r="AD31" s="595" t="s">
        <v>200</v>
      </c>
      <c r="AE31" s="595"/>
      <c r="AF31" s="595"/>
      <c r="AG31" s="595"/>
      <c r="AH31" s="595"/>
      <c r="AI31" s="595"/>
      <c r="AJ31" s="595"/>
      <c r="AK31" s="595"/>
      <c r="AL31" s="574" t="s">
        <v>200</v>
      </c>
      <c r="AM31" s="586"/>
      <c r="AN31" s="586"/>
      <c r="AO31" s="596"/>
      <c r="AP31" s="347" t="s">
        <v>11</v>
      </c>
      <c r="AQ31" s="348"/>
      <c r="AR31" s="348"/>
      <c r="AS31" s="348"/>
      <c r="AT31" s="564" t="s">
        <v>390</v>
      </c>
      <c r="AU31" s="42"/>
      <c r="AV31" s="42"/>
      <c r="AW31" s="42"/>
      <c r="AX31" s="614" t="s">
        <v>271</v>
      </c>
      <c r="AY31" s="615"/>
      <c r="AZ31" s="615"/>
      <c r="BA31" s="615"/>
      <c r="BB31" s="615"/>
      <c r="BC31" s="615"/>
      <c r="BD31" s="615"/>
      <c r="BE31" s="615"/>
      <c r="BF31" s="616"/>
      <c r="BG31" s="624">
        <v>99.5</v>
      </c>
      <c r="BH31" s="622"/>
      <c r="BI31" s="622"/>
      <c r="BJ31" s="622"/>
      <c r="BK31" s="622"/>
      <c r="BL31" s="622"/>
      <c r="BM31" s="621">
        <v>98.6</v>
      </c>
      <c r="BN31" s="622"/>
      <c r="BO31" s="622"/>
      <c r="BP31" s="622"/>
      <c r="BQ31" s="623"/>
      <c r="BR31" s="624">
        <v>99.4</v>
      </c>
      <c r="BS31" s="622"/>
      <c r="BT31" s="622"/>
      <c r="BU31" s="622"/>
      <c r="BV31" s="622"/>
      <c r="BW31" s="622"/>
      <c r="BX31" s="621">
        <v>97.9</v>
      </c>
      <c r="BY31" s="622"/>
      <c r="BZ31" s="622"/>
      <c r="CA31" s="622"/>
      <c r="CB31" s="623"/>
      <c r="CD31" s="358"/>
      <c r="CE31" s="360"/>
      <c r="CF31" s="568" t="s">
        <v>310</v>
      </c>
      <c r="CG31" s="569"/>
      <c r="CH31" s="569"/>
      <c r="CI31" s="569"/>
      <c r="CJ31" s="569"/>
      <c r="CK31" s="569"/>
      <c r="CL31" s="569"/>
      <c r="CM31" s="569"/>
      <c r="CN31" s="569"/>
      <c r="CO31" s="569"/>
      <c r="CP31" s="569"/>
      <c r="CQ31" s="570"/>
      <c r="CR31" s="571">
        <v>153250</v>
      </c>
      <c r="CS31" s="572"/>
      <c r="CT31" s="572"/>
      <c r="CU31" s="572"/>
      <c r="CV31" s="572"/>
      <c r="CW31" s="572"/>
      <c r="CX31" s="572"/>
      <c r="CY31" s="573"/>
      <c r="CZ31" s="574">
        <v>0.3</v>
      </c>
      <c r="DA31" s="575"/>
      <c r="DB31" s="575"/>
      <c r="DC31" s="576"/>
      <c r="DD31" s="577">
        <v>151581</v>
      </c>
      <c r="DE31" s="572"/>
      <c r="DF31" s="572"/>
      <c r="DG31" s="572"/>
      <c r="DH31" s="572"/>
      <c r="DI31" s="572"/>
      <c r="DJ31" s="572"/>
      <c r="DK31" s="573"/>
      <c r="DL31" s="577">
        <v>151581</v>
      </c>
      <c r="DM31" s="572"/>
      <c r="DN31" s="572"/>
      <c r="DO31" s="572"/>
      <c r="DP31" s="572"/>
      <c r="DQ31" s="572"/>
      <c r="DR31" s="572"/>
      <c r="DS31" s="572"/>
      <c r="DT31" s="572"/>
      <c r="DU31" s="572"/>
      <c r="DV31" s="573"/>
      <c r="DW31" s="574">
        <v>0.4</v>
      </c>
      <c r="DX31" s="575"/>
      <c r="DY31" s="575"/>
      <c r="DZ31" s="575"/>
      <c r="EA31" s="575"/>
      <c r="EB31" s="575"/>
      <c r="EC31" s="607"/>
    </row>
    <row r="32" spans="2:133" ht="11.25" customHeight="1" x14ac:dyDescent="0.2">
      <c r="B32" s="568" t="s">
        <v>338</v>
      </c>
      <c r="C32" s="569"/>
      <c r="D32" s="569"/>
      <c r="E32" s="569"/>
      <c r="F32" s="569"/>
      <c r="G32" s="569"/>
      <c r="H32" s="569"/>
      <c r="I32" s="569"/>
      <c r="J32" s="569"/>
      <c r="K32" s="569"/>
      <c r="L32" s="569"/>
      <c r="M32" s="569"/>
      <c r="N32" s="569"/>
      <c r="O32" s="569"/>
      <c r="P32" s="569"/>
      <c r="Q32" s="570"/>
      <c r="R32" s="571">
        <v>15261447</v>
      </c>
      <c r="S32" s="584"/>
      <c r="T32" s="584"/>
      <c r="U32" s="584"/>
      <c r="V32" s="584"/>
      <c r="W32" s="584"/>
      <c r="X32" s="584"/>
      <c r="Y32" s="585"/>
      <c r="Z32" s="594">
        <v>23.8</v>
      </c>
      <c r="AA32" s="594"/>
      <c r="AB32" s="594"/>
      <c r="AC32" s="594"/>
      <c r="AD32" s="595" t="s">
        <v>200</v>
      </c>
      <c r="AE32" s="595"/>
      <c r="AF32" s="595"/>
      <c r="AG32" s="595"/>
      <c r="AH32" s="595"/>
      <c r="AI32" s="595"/>
      <c r="AJ32" s="595"/>
      <c r="AK32" s="595"/>
      <c r="AL32" s="574" t="s">
        <v>200</v>
      </c>
      <c r="AM32" s="586"/>
      <c r="AN32" s="586"/>
      <c r="AO32" s="596"/>
      <c r="AP32" s="562"/>
      <c r="AQ32" s="563"/>
      <c r="AR32" s="563"/>
      <c r="AS32" s="563"/>
      <c r="AT32" s="565"/>
      <c r="AU32" s="38" t="s">
        <v>247</v>
      </c>
      <c r="AV32" s="38"/>
      <c r="AW32" s="38"/>
      <c r="AX32" s="568" t="s">
        <v>286</v>
      </c>
      <c r="AY32" s="569"/>
      <c r="AZ32" s="569"/>
      <c r="BA32" s="569"/>
      <c r="BB32" s="569"/>
      <c r="BC32" s="569"/>
      <c r="BD32" s="569"/>
      <c r="BE32" s="569"/>
      <c r="BF32" s="570"/>
      <c r="BG32" s="625">
        <v>99.3</v>
      </c>
      <c r="BH32" s="572"/>
      <c r="BI32" s="572"/>
      <c r="BJ32" s="572"/>
      <c r="BK32" s="572"/>
      <c r="BL32" s="572"/>
      <c r="BM32" s="586">
        <v>98.1</v>
      </c>
      <c r="BN32" s="572"/>
      <c r="BO32" s="572"/>
      <c r="BP32" s="572"/>
      <c r="BQ32" s="605"/>
      <c r="BR32" s="625">
        <v>99.1</v>
      </c>
      <c r="BS32" s="572"/>
      <c r="BT32" s="572"/>
      <c r="BU32" s="572"/>
      <c r="BV32" s="572"/>
      <c r="BW32" s="572"/>
      <c r="BX32" s="586">
        <v>97.2</v>
      </c>
      <c r="BY32" s="572"/>
      <c r="BZ32" s="572"/>
      <c r="CA32" s="572"/>
      <c r="CB32" s="605"/>
      <c r="CD32" s="361"/>
      <c r="CE32" s="363"/>
      <c r="CF32" s="568" t="s">
        <v>392</v>
      </c>
      <c r="CG32" s="569"/>
      <c r="CH32" s="569"/>
      <c r="CI32" s="569"/>
      <c r="CJ32" s="569"/>
      <c r="CK32" s="569"/>
      <c r="CL32" s="569"/>
      <c r="CM32" s="569"/>
      <c r="CN32" s="569"/>
      <c r="CO32" s="569"/>
      <c r="CP32" s="569"/>
      <c r="CQ32" s="570"/>
      <c r="CR32" s="571" t="s">
        <v>200</v>
      </c>
      <c r="CS32" s="584"/>
      <c r="CT32" s="584"/>
      <c r="CU32" s="584"/>
      <c r="CV32" s="584"/>
      <c r="CW32" s="584"/>
      <c r="CX32" s="584"/>
      <c r="CY32" s="585"/>
      <c r="CZ32" s="574" t="s">
        <v>200</v>
      </c>
      <c r="DA32" s="575"/>
      <c r="DB32" s="575"/>
      <c r="DC32" s="576"/>
      <c r="DD32" s="577" t="s">
        <v>200</v>
      </c>
      <c r="DE32" s="584"/>
      <c r="DF32" s="584"/>
      <c r="DG32" s="584"/>
      <c r="DH32" s="584"/>
      <c r="DI32" s="584"/>
      <c r="DJ32" s="584"/>
      <c r="DK32" s="585"/>
      <c r="DL32" s="577" t="s">
        <v>200</v>
      </c>
      <c r="DM32" s="584"/>
      <c r="DN32" s="584"/>
      <c r="DO32" s="584"/>
      <c r="DP32" s="584"/>
      <c r="DQ32" s="584"/>
      <c r="DR32" s="584"/>
      <c r="DS32" s="584"/>
      <c r="DT32" s="584"/>
      <c r="DU32" s="584"/>
      <c r="DV32" s="585"/>
      <c r="DW32" s="574" t="s">
        <v>200</v>
      </c>
      <c r="DX32" s="575"/>
      <c r="DY32" s="575"/>
      <c r="DZ32" s="575"/>
      <c r="EA32" s="575"/>
      <c r="EB32" s="575"/>
      <c r="EC32" s="607"/>
    </row>
    <row r="33" spans="2:133" ht="11.25" customHeight="1" x14ac:dyDescent="0.2">
      <c r="B33" s="617" t="s">
        <v>57</v>
      </c>
      <c r="C33" s="618"/>
      <c r="D33" s="618"/>
      <c r="E33" s="618"/>
      <c r="F33" s="618"/>
      <c r="G33" s="618"/>
      <c r="H33" s="618"/>
      <c r="I33" s="618"/>
      <c r="J33" s="618"/>
      <c r="K33" s="618"/>
      <c r="L33" s="618"/>
      <c r="M33" s="618"/>
      <c r="N33" s="618"/>
      <c r="O33" s="618"/>
      <c r="P33" s="618"/>
      <c r="Q33" s="619"/>
      <c r="R33" s="571" t="s">
        <v>200</v>
      </c>
      <c r="S33" s="584"/>
      <c r="T33" s="584"/>
      <c r="U33" s="584"/>
      <c r="V33" s="584"/>
      <c r="W33" s="584"/>
      <c r="X33" s="584"/>
      <c r="Y33" s="585"/>
      <c r="Z33" s="594" t="s">
        <v>200</v>
      </c>
      <c r="AA33" s="594"/>
      <c r="AB33" s="594"/>
      <c r="AC33" s="594"/>
      <c r="AD33" s="595" t="s">
        <v>200</v>
      </c>
      <c r="AE33" s="595"/>
      <c r="AF33" s="595"/>
      <c r="AG33" s="595"/>
      <c r="AH33" s="595"/>
      <c r="AI33" s="595"/>
      <c r="AJ33" s="595"/>
      <c r="AK33" s="595"/>
      <c r="AL33" s="574" t="s">
        <v>200</v>
      </c>
      <c r="AM33" s="586"/>
      <c r="AN33" s="586"/>
      <c r="AO33" s="596"/>
      <c r="AP33" s="350"/>
      <c r="AQ33" s="351"/>
      <c r="AR33" s="351"/>
      <c r="AS33" s="351"/>
      <c r="AT33" s="566"/>
      <c r="AU33" s="43"/>
      <c r="AV33" s="43"/>
      <c r="AW33" s="43"/>
      <c r="AX33" s="546" t="s">
        <v>161</v>
      </c>
      <c r="AY33" s="547"/>
      <c r="AZ33" s="547"/>
      <c r="BA33" s="547"/>
      <c r="BB33" s="547"/>
      <c r="BC33" s="547"/>
      <c r="BD33" s="547"/>
      <c r="BE33" s="547"/>
      <c r="BF33" s="548"/>
      <c r="BG33" s="620">
        <v>99.7</v>
      </c>
      <c r="BH33" s="550"/>
      <c r="BI33" s="550"/>
      <c r="BJ33" s="550"/>
      <c r="BK33" s="550"/>
      <c r="BL33" s="550"/>
      <c r="BM33" s="592">
        <v>98.9</v>
      </c>
      <c r="BN33" s="550"/>
      <c r="BO33" s="550"/>
      <c r="BP33" s="550"/>
      <c r="BQ33" s="600"/>
      <c r="BR33" s="620">
        <v>99.6</v>
      </c>
      <c r="BS33" s="550"/>
      <c r="BT33" s="550"/>
      <c r="BU33" s="550"/>
      <c r="BV33" s="550"/>
      <c r="BW33" s="550"/>
      <c r="BX33" s="592">
        <v>98.4</v>
      </c>
      <c r="BY33" s="550"/>
      <c r="BZ33" s="550"/>
      <c r="CA33" s="550"/>
      <c r="CB33" s="600"/>
      <c r="CD33" s="568" t="s">
        <v>393</v>
      </c>
      <c r="CE33" s="569"/>
      <c r="CF33" s="569"/>
      <c r="CG33" s="569"/>
      <c r="CH33" s="569"/>
      <c r="CI33" s="569"/>
      <c r="CJ33" s="569"/>
      <c r="CK33" s="569"/>
      <c r="CL33" s="569"/>
      <c r="CM33" s="569"/>
      <c r="CN33" s="569"/>
      <c r="CO33" s="569"/>
      <c r="CP33" s="569"/>
      <c r="CQ33" s="570"/>
      <c r="CR33" s="571">
        <v>22339869</v>
      </c>
      <c r="CS33" s="572"/>
      <c r="CT33" s="572"/>
      <c r="CU33" s="572"/>
      <c r="CV33" s="572"/>
      <c r="CW33" s="572"/>
      <c r="CX33" s="572"/>
      <c r="CY33" s="573"/>
      <c r="CZ33" s="574">
        <v>36.6</v>
      </c>
      <c r="DA33" s="575"/>
      <c r="DB33" s="575"/>
      <c r="DC33" s="576"/>
      <c r="DD33" s="577">
        <v>16554273</v>
      </c>
      <c r="DE33" s="572"/>
      <c r="DF33" s="572"/>
      <c r="DG33" s="572"/>
      <c r="DH33" s="572"/>
      <c r="DI33" s="572"/>
      <c r="DJ33" s="572"/>
      <c r="DK33" s="573"/>
      <c r="DL33" s="577">
        <v>11640644</v>
      </c>
      <c r="DM33" s="572"/>
      <c r="DN33" s="572"/>
      <c r="DO33" s="572"/>
      <c r="DP33" s="572"/>
      <c r="DQ33" s="572"/>
      <c r="DR33" s="572"/>
      <c r="DS33" s="572"/>
      <c r="DT33" s="572"/>
      <c r="DU33" s="572"/>
      <c r="DV33" s="573"/>
      <c r="DW33" s="574">
        <v>34.4</v>
      </c>
      <c r="DX33" s="575"/>
      <c r="DY33" s="575"/>
      <c r="DZ33" s="575"/>
      <c r="EA33" s="575"/>
      <c r="EB33" s="575"/>
      <c r="EC33" s="607"/>
    </row>
    <row r="34" spans="2:133" ht="11.25" customHeight="1" x14ac:dyDescent="0.2">
      <c r="B34" s="568" t="s">
        <v>397</v>
      </c>
      <c r="C34" s="569"/>
      <c r="D34" s="569"/>
      <c r="E34" s="569"/>
      <c r="F34" s="569"/>
      <c r="G34" s="569"/>
      <c r="H34" s="569"/>
      <c r="I34" s="569"/>
      <c r="J34" s="569"/>
      <c r="K34" s="569"/>
      <c r="L34" s="569"/>
      <c r="M34" s="569"/>
      <c r="N34" s="569"/>
      <c r="O34" s="569"/>
      <c r="P34" s="569"/>
      <c r="Q34" s="570"/>
      <c r="R34" s="571">
        <v>3434978</v>
      </c>
      <c r="S34" s="584"/>
      <c r="T34" s="584"/>
      <c r="U34" s="584"/>
      <c r="V34" s="584"/>
      <c r="W34" s="584"/>
      <c r="X34" s="584"/>
      <c r="Y34" s="585"/>
      <c r="Z34" s="594">
        <v>5.4</v>
      </c>
      <c r="AA34" s="594"/>
      <c r="AB34" s="594"/>
      <c r="AC34" s="594"/>
      <c r="AD34" s="595" t="s">
        <v>200</v>
      </c>
      <c r="AE34" s="595"/>
      <c r="AF34" s="595"/>
      <c r="AG34" s="595"/>
      <c r="AH34" s="595"/>
      <c r="AI34" s="595"/>
      <c r="AJ34" s="595"/>
      <c r="AK34" s="595"/>
      <c r="AL34" s="574" t="s">
        <v>200</v>
      </c>
      <c r="AM34" s="586"/>
      <c r="AN34" s="586"/>
      <c r="AO34" s="596"/>
      <c r="AP34" s="10"/>
      <c r="AQ34" s="12"/>
      <c r="AR34" s="38"/>
      <c r="AS34" s="42"/>
      <c r="AT34" s="42"/>
      <c r="AU34" s="42"/>
      <c r="AV34" s="42"/>
      <c r="AW34" s="42"/>
      <c r="AX34" s="42"/>
      <c r="AY34" s="42"/>
      <c r="AZ34" s="42"/>
      <c r="BA34" s="42"/>
      <c r="BB34" s="42"/>
      <c r="BC34" s="42"/>
      <c r="BD34" s="42"/>
      <c r="BE34" s="42"/>
      <c r="BF34" s="42"/>
      <c r="BG34" s="12"/>
      <c r="BH34" s="12"/>
      <c r="BI34" s="12"/>
      <c r="BJ34" s="12"/>
      <c r="BK34" s="12"/>
      <c r="BL34" s="12"/>
      <c r="BM34" s="12"/>
      <c r="BN34" s="12"/>
      <c r="BO34" s="12"/>
      <c r="BP34" s="12"/>
      <c r="BQ34" s="12"/>
      <c r="BR34" s="12"/>
      <c r="BS34" s="12"/>
      <c r="BT34" s="12"/>
      <c r="BU34" s="12"/>
      <c r="BV34" s="12"/>
      <c r="BW34" s="12"/>
      <c r="BX34" s="12"/>
      <c r="BY34" s="12"/>
      <c r="BZ34" s="12"/>
      <c r="CA34" s="12"/>
      <c r="CB34" s="12"/>
      <c r="CD34" s="568" t="s">
        <v>398</v>
      </c>
      <c r="CE34" s="569"/>
      <c r="CF34" s="569"/>
      <c r="CG34" s="569"/>
      <c r="CH34" s="569"/>
      <c r="CI34" s="569"/>
      <c r="CJ34" s="569"/>
      <c r="CK34" s="569"/>
      <c r="CL34" s="569"/>
      <c r="CM34" s="569"/>
      <c r="CN34" s="569"/>
      <c r="CO34" s="569"/>
      <c r="CP34" s="569"/>
      <c r="CQ34" s="570"/>
      <c r="CR34" s="571">
        <v>11160274</v>
      </c>
      <c r="CS34" s="584"/>
      <c r="CT34" s="584"/>
      <c r="CU34" s="584"/>
      <c r="CV34" s="584"/>
      <c r="CW34" s="584"/>
      <c r="CX34" s="584"/>
      <c r="CY34" s="585"/>
      <c r="CZ34" s="574">
        <v>18.3</v>
      </c>
      <c r="DA34" s="575"/>
      <c r="DB34" s="575"/>
      <c r="DC34" s="576"/>
      <c r="DD34" s="577">
        <v>7131114</v>
      </c>
      <c r="DE34" s="584"/>
      <c r="DF34" s="584"/>
      <c r="DG34" s="584"/>
      <c r="DH34" s="584"/>
      <c r="DI34" s="584"/>
      <c r="DJ34" s="584"/>
      <c r="DK34" s="585"/>
      <c r="DL34" s="577">
        <v>6430664</v>
      </c>
      <c r="DM34" s="584"/>
      <c r="DN34" s="584"/>
      <c r="DO34" s="584"/>
      <c r="DP34" s="584"/>
      <c r="DQ34" s="584"/>
      <c r="DR34" s="584"/>
      <c r="DS34" s="584"/>
      <c r="DT34" s="584"/>
      <c r="DU34" s="584"/>
      <c r="DV34" s="585"/>
      <c r="DW34" s="574">
        <v>19</v>
      </c>
      <c r="DX34" s="575"/>
      <c r="DY34" s="575"/>
      <c r="DZ34" s="575"/>
      <c r="EA34" s="575"/>
      <c r="EB34" s="575"/>
      <c r="EC34" s="607"/>
    </row>
    <row r="35" spans="2:133" ht="11.25" customHeight="1" x14ac:dyDescent="0.2">
      <c r="B35" s="568" t="s">
        <v>219</v>
      </c>
      <c r="C35" s="569"/>
      <c r="D35" s="569"/>
      <c r="E35" s="569"/>
      <c r="F35" s="569"/>
      <c r="G35" s="569"/>
      <c r="H35" s="569"/>
      <c r="I35" s="569"/>
      <c r="J35" s="569"/>
      <c r="K35" s="569"/>
      <c r="L35" s="569"/>
      <c r="M35" s="569"/>
      <c r="N35" s="569"/>
      <c r="O35" s="569"/>
      <c r="P35" s="569"/>
      <c r="Q35" s="570"/>
      <c r="R35" s="571">
        <v>111212</v>
      </c>
      <c r="S35" s="584"/>
      <c r="T35" s="584"/>
      <c r="U35" s="584"/>
      <c r="V35" s="584"/>
      <c r="W35" s="584"/>
      <c r="X35" s="584"/>
      <c r="Y35" s="585"/>
      <c r="Z35" s="594">
        <v>0.2</v>
      </c>
      <c r="AA35" s="594"/>
      <c r="AB35" s="594"/>
      <c r="AC35" s="594"/>
      <c r="AD35" s="595">
        <v>9050</v>
      </c>
      <c r="AE35" s="595"/>
      <c r="AF35" s="595"/>
      <c r="AG35" s="595"/>
      <c r="AH35" s="595"/>
      <c r="AI35" s="595"/>
      <c r="AJ35" s="595"/>
      <c r="AK35" s="595"/>
      <c r="AL35" s="574">
        <v>0</v>
      </c>
      <c r="AM35" s="586"/>
      <c r="AN35" s="586"/>
      <c r="AO35" s="596"/>
      <c r="AP35" s="15"/>
      <c r="AQ35" s="481" t="s">
        <v>400</v>
      </c>
      <c r="AR35" s="482"/>
      <c r="AS35" s="482"/>
      <c r="AT35" s="482"/>
      <c r="AU35" s="482"/>
      <c r="AV35" s="482"/>
      <c r="AW35" s="482"/>
      <c r="AX35" s="482"/>
      <c r="AY35" s="482"/>
      <c r="AZ35" s="482"/>
      <c r="BA35" s="482"/>
      <c r="BB35" s="482"/>
      <c r="BC35" s="482"/>
      <c r="BD35" s="482"/>
      <c r="BE35" s="482"/>
      <c r="BF35" s="524"/>
      <c r="BG35" s="481" t="s">
        <v>207</v>
      </c>
      <c r="BH35" s="482"/>
      <c r="BI35" s="482"/>
      <c r="BJ35" s="482"/>
      <c r="BK35" s="482"/>
      <c r="BL35" s="482"/>
      <c r="BM35" s="482"/>
      <c r="BN35" s="482"/>
      <c r="BO35" s="482"/>
      <c r="BP35" s="482"/>
      <c r="BQ35" s="482"/>
      <c r="BR35" s="482"/>
      <c r="BS35" s="482"/>
      <c r="BT35" s="482"/>
      <c r="BU35" s="482"/>
      <c r="BV35" s="482"/>
      <c r="BW35" s="482"/>
      <c r="BX35" s="482"/>
      <c r="BY35" s="482"/>
      <c r="BZ35" s="482"/>
      <c r="CA35" s="482"/>
      <c r="CB35" s="524"/>
      <c r="CD35" s="568" t="s">
        <v>401</v>
      </c>
      <c r="CE35" s="569"/>
      <c r="CF35" s="569"/>
      <c r="CG35" s="569"/>
      <c r="CH35" s="569"/>
      <c r="CI35" s="569"/>
      <c r="CJ35" s="569"/>
      <c r="CK35" s="569"/>
      <c r="CL35" s="569"/>
      <c r="CM35" s="569"/>
      <c r="CN35" s="569"/>
      <c r="CO35" s="569"/>
      <c r="CP35" s="569"/>
      <c r="CQ35" s="570"/>
      <c r="CR35" s="571">
        <v>144795</v>
      </c>
      <c r="CS35" s="572"/>
      <c r="CT35" s="572"/>
      <c r="CU35" s="572"/>
      <c r="CV35" s="572"/>
      <c r="CW35" s="572"/>
      <c r="CX35" s="572"/>
      <c r="CY35" s="573"/>
      <c r="CZ35" s="574">
        <v>0.2</v>
      </c>
      <c r="DA35" s="575"/>
      <c r="DB35" s="575"/>
      <c r="DC35" s="576"/>
      <c r="DD35" s="577">
        <v>122647</v>
      </c>
      <c r="DE35" s="572"/>
      <c r="DF35" s="572"/>
      <c r="DG35" s="572"/>
      <c r="DH35" s="572"/>
      <c r="DI35" s="572"/>
      <c r="DJ35" s="572"/>
      <c r="DK35" s="573"/>
      <c r="DL35" s="577">
        <v>122647</v>
      </c>
      <c r="DM35" s="572"/>
      <c r="DN35" s="572"/>
      <c r="DO35" s="572"/>
      <c r="DP35" s="572"/>
      <c r="DQ35" s="572"/>
      <c r="DR35" s="572"/>
      <c r="DS35" s="572"/>
      <c r="DT35" s="572"/>
      <c r="DU35" s="572"/>
      <c r="DV35" s="573"/>
      <c r="DW35" s="574">
        <v>0.4</v>
      </c>
      <c r="DX35" s="575"/>
      <c r="DY35" s="575"/>
      <c r="DZ35" s="575"/>
      <c r="EA35" s="575"/>
      <c r="EB35" s="575"/>
      <c r="EC35" s="607"/>
    </row>
    <row r="36" spans="2:133" ht="11.25" customHeight="1" x14ac:dyDescent="0.2">
      <c r="B36" s="568" t="s">
        <v>147</v>
      </c>
      <c r="C36" s="569"/>
      <c r="D36" s="569"/>
      <c r="E36" s="569"/>
      <c r="F36" s="569"/>
      <c r="G36" s="569"/>
      <c r="H36" s="569"/>
      <c r="I36" s="569"/>
      <c r="J36" s="569"/>
      <c r="K36" s="569"/>
      <c r="L36" s="569"/>
      <c r="M36" s="569"/>
      <c r="N36" s="569"/>
      <c r="O36" s="569"/>
      <c r="P36" s="569"/>
      <c r="Q36" s="570"/>
      <c r="R36" s="571">
        <v>202083</v>
      </c>
      <c r="S36" s="584"/>
      <c r="T36" s="584"/>
      <c r="U36" s="584"/>
      <c r="V36" s="584"/>
      <c r="W36" s="584"/>
      <c r="X36" s="584"/>
      <c r="Y36" s="585"/>
      <c r="Z36" s="594">
        <v>0.3</v>
      </c>
      <c r="AA36" s="594"/>
      <c r="AB36" s="594"/>
      <c r="AC36" s="594"/>
      <c r="AD36" s="595" t="s">
        <v>200</v>
      </c>
      <c r="AE36" s="595"/>
      <c r="AF36" s="595"/>
      <c r="AG36" s="595"/>
      <c r="AH36" s="595"/>
      <c r="AI36" s="595"/>
      <c r="AJ36" s="595"/>
      <c r="AK36" s="595"/>
      <c r="AL36" s="574" t="s">
        <v>200</v>
      </c>
      <c r="AM36" s="586"/>
      <c r="AN36" s="586"/>
      <c r="AO36" s="596"/>
      <c r="AP36" s="15"/>
      <c r="AQ36" s="608" t="s">
        <v>382</v>
      </c>
      <c r="AR36" s="609"/>
      <c r="AS36" s="609"/>
      <c r="AT36" s="609"/>
      <c r="AU36" s="609"/>
      <c r="AV36" s="609"/>
      <c r="AW36" s="609"/>
      <c r="AX36" s="609"/>
      <c r="AY36" s="610"/>
      <c r="AZ36" s="611">
        <v>5613573</v>
      </c>
      <c r="BA36" s="612"/>
      <c r="BB36" s="612"/>
      <c r="BC36" s="612"/>
      <c r="BD36" s="612"/>
      <c r="BE36" s="612"/>
      <c r="BF36" s="613"/>
      <c r="BG36" s="614" t="s">
        <v>405</v>
      </c>
      <c r="BH36" s="615"/>
      <c r="BI36" s="615"/>
      <c r="BJ36" s="615"/>
      <c r="BK36" s="615"/>
      <c r="BL36" s="615"/>
      <c r="BM36" s="615"/>
      <c r="BN36" s="615"/>
      <c r="BO36" s="615"/>
      <c r="BP36" s="615"/>
      <c r="BQ36" s="615"/>
      <c r="BR36" s="615"/>
      <c r="BS36" s="615"/>
      <c r="BT36" s="615"/>
      <c r="BU36" s="616"/>
      <c r="BV36" s="611">
        <v>266857</v>
      </c>
      <c r="BW36" s="612"/>
      <c r="BX36" s="612"/>
      <c r="BY36" s="612"/>
      <c r="BZ36" s="612"/>
      <c r="CA36" s="612"/>
      <c r="CB36" s="613"/>
      <c r="CD36" s="568" t="s">
        <v>32</v>
      </c>
      <c r="CE36" s="569"/>
      <c r="CF36" s="569"/>
      <c r="CG36" s="569"/>
      <c r="CH36" s="569"/>
      <c r="CI36" s="569"/>
      <c r="CJ36" s="569"/>
      <c r="CK36" s="569"/>
      <c r="CL36" s="569"/>
      <c r="CM36" s="569"/>
      <c r="CN36" s="569"/>
      <c r="CO36" s="569"/>
      <c r="CP36" s="569"/>
      <c r="CQ36" s="570"/>
      <c r="CR36" s="571">
        <v>3406251</v>
      </c>
      <c r="CS36" s="584"/>
      <c r="CT36" s="584"/>
      <c r="CU36" s="584"/>
      <c r="CV36" s="584"/>
      <c r="CW36" s="584"/>
      <c r="CX36" s="584"/>
      <c r="CY36" s="585"/>
      <c r="CZ36" s="574">
        <v>5.6</v>
      </c>
      <c r="DA36" s="575"/>
      <c r="DB36" s="575"/>
      <c r="DC36" s="576"/>
      <c r="DD36" s="577">
        <v>2954598</v>
      </c>
      <c r="DE36" s="584"/>
      <c r="DF36" s="584"/>
      <c r="DG36" s="584"/>
      <c r="DH36" s="584"/>
      <c r="DI36" s="584"/>
      <c r="DJ36" s="584"/>
      <c r="DK36" s="585"/>
      <c r="DL36" s="577">
        <v>1526672</v>
      </c>
      <c r="DM36" s="584"/>
      <c r="DN36" s="584"/>
      <c r="DO36" s="584"/>
      <c r="DP36" s="584"/>
      <c r="DQ36" s="584"/>
      <c r="DR36" s="584"/>
      <c r="DS36" s="584"/>
      <c r="DT36" s="584"/>
      <c r="DU36" s="584"/>
      <c r="DV36" s="585"/>
      <c r="DW36" s="574">
        <v>4.5</v>
      </c>
      <c r="DX36" s="575"/>
      <c r="DY36" s="575"/>
      <c r="DZ36" s="575"/>
      <c r="EA36" s="575"/>
      <c r="EB36" s="575"/>
      <c r="EC36" s="607"/>
    </row>
    <row r="37" spans="2:133" ht="11.25" customHeight="1" x14ac:dyDescent="0.2">
      <c r="B37" s="568" t="s">
        <v>406</v>
      </c>
      <c r="C37" s="569"/>
      <c r="D37" s="569"/>
      <c r="E37" s="569"/>
      <c r="F37" s="569"/>
      <c r="G37" s="569"/>
      <c r="H37" s="569"/>
      <c r="I37" s="569"/>
      <c r="J37" s="569"/>
      <c r="K37" s="569"/>
      <c r="L37" s="569"/>
      <c r="M37" s="569"/>
      <c r="N37" s="569"/>
      <c r="O37" s="569"/>
      <c r="P37" s="569"/>
      <c r="Q37" s="570"/>
      <c r="R37" s="571">
        <v>2399470</v>
      </c>
      <c r="S37" s="584"/>
      <c r="T37" s="584"/>
      <c r="U37" s="584"/>
      <c r="V37" s="584"/>
      <c r="W37" s="584"/>
      <c r="X37" s="584"/>
      <c r="Y37" s="585"/>
      <c r="Z37" s="594">
        <v>3.7</v>
      </c>
      <c r="AA37" s="594"/>
      <c r="AB37" s="594"/>
      <c r="AC37" s="594"/>
      <c r="AD37" s="595" t="s">
        <v>200</v>
      </c>
      <c r="AE37" s="595"/>
      <c r="AF37" s="595"/>
      <c r="AG37" s="595"/>
      <c r="AH37" s="595"/>
      <c r="AI37" s="595"/>
      <c r="AJ37" s="595"/>
      <c r="AK37" s="595"/>
      <c r="AL37" s="574" t="s">
        <v>200</v>
      </c>
      <c r="AM37" s="586"/>
      <c r="AN37" s="586"/>
      <c r="AO37" s="596"/>
      <c r="AQ37" s="602" t="s">
        <v>407</v>
      </c>
      <c r="AR37" s="603"/>
      <c r="AS37" s="603"/>
      <c r="AT37" s="603"/>
      <c r="AU37" s="603"/>
      <c r="AV37" s="603"/>
      <c r="AW37" s="603"/>
      <c r="AX37" s="603"/>
      <c r="AY37" s="604"/>
      <c r="AZ37" s="571">
        <v>896361</v>
      </c>
      <c r="BA37" s="584"/>
      <c r="BB37" s="584"/>
      <c r="BC37" s="584"/>
      <c r="BD37" s="572"/>
      <c r="BE37" s="572"/>
      <c r="BF37" s="605"/>
      <c r="BG37" s="568" t="s">
        <v>409</v>
      </c>
      <c r="BH37" s="569"/>
      <c r="BI37" s="569"/>
      <c r="BJ37" s="569"/>
      <c r="BK37" s="569"/>
      <c r="BL37" s="569"/>
      <c r="BM37" s="569"/>
      <c r="BN37" s="569"/>
      <c r="BO37" s="569"/>
      <c r="BP37" s="569"/>
      <c r="BQ37" s="569"/>
      <c r="BR37" s="569"/>
      <c r="BS37" s="569"/>
      <c r="BT37" s="569"/>
      <c r="BU37" s="570"/>
      <c r="BV37" s="571">
        <v>266857</v>
      </c>
      <c r="BW37" s="584"/>
      <c r="BX37" s="584"/>
      <c r="BY37" s="584"/>
      <c r="BZ37" s="584"/>
      <c r="CA37" s="584"/>
      <c r="CB37" s="606"/>
      <c r="CD37" s="568" t="s">
        <v>160</v>
      </c>
      <c r="CE37" s="569"/>
      <c r="CF37" s="569"/>
      <c r="CG37" s="569"/>
      <c r="CH37" s="569"/>
      <c r="CI37" s="569"/>
      <c r="CJ37" s="569"/>
      <c r="CK37" s="569"/>
      <c r="CL37" s="569"/>
      <c r="CM37" s="569"/>
      <c r="CN37" s="569"/>
      <c r="CO37" s="569"/>
      <c r="CP37" s="569"/>
      <c r="CQ37" s="570"/>
      <c r="CR37" s="571">
        <v>30351</v>
      </c>
      <c r="CS37" s="572"/>
      <c r="CT37" s="572"/>
      <c r="CU37" s="572"/>
      <c r="CV37" s="572"/>
      <c r="CW37" s="572"/>
      <c r="CX37" s="572"/>
      <c r="CY37" s="573"/>
      <c r="CZ37" s="574">
        <v>0</v>
      </c>
      <c r="DA37" s="575"/>
      <c r="DB37" s="575"/>
      <c r="DC37" s="576"/>
      <c r="DD37" s="577">
        <v>30159</v>
      </c>
      <c r="DE37" s="572"/>
      <c r="DF37" s="572"/>
      <c r="DG37" s="572"/>
      <c r="DH37" s="572"/>
      <c r="DI37" s="572"/>
      <c r="DJ37" s="572"/>
      <c r="DK37" s="573"/>
      <c r="DL37" s="577">
        <v>24795</v>
      </c>
      <c r="DM37" s="572"/>
      <c r="DN37" s="572"/>
      <c r="DO37" s="572"/>
      <c r="DP37" s="572"/>
      <c r="DQ37" s="572"/>
      <c r="DR37" s="572"/>
      <c r="DS37" s="572"/>
      <c r="DT37" s="572"/>
      <c r="DU37" s="572"/>
      <c r="DV37" s="573"/>
      <c r="DW37" s="574">
        <v>0.1</v>
      </c>
      <c r="DX37" s="575"/>
      <c r="DY37" s="575"/>
      <c r="DZ37" s="575"/>
      <c r="EA37" s="575"/>
      <c r="EB37" s="575"/>
      <c r="EC37" s="607"/>
    </row>
    <row r="38" spans="2:133" ht="11.25" customHeight="1" x14ac:dyDescent="0.2">
      <c r="B38" s="568" t="s">
        <v>287</v>
      </c>
      <c r="C38" s="569"/>
      <c r="D38" s="569"/>
      <c r="E38" s="569"/>
      <c r="F38" s="569"/>
      <c r="G38" s="569"/>
      <c r="H38" s="569"/>
      <c r="I38" s="569"/>
      <c r="J38" s="569"/>
      <c r="K38" s="569"/>
      <c r="L38" s="569"/>
      <c r="M38" s="569"/>
      <c r="N38" s="569"/>
      <c r="O38" s="569"/>
      <c r="P38" s="569"/>
      <c r="Q38" s="570"/>
      <c r="R38" s="571">
        <v>2328455</v>
      </c>
      <c r="S38" s="584"/>
      <c r="T38" s="584"/>
      <c r="U38" s="584"/>
      <c r="V38" s="584"/>
      <c r="W38" s="584"/>
      <c r="X38" s="584"/>
      <c r="Y38" s="585"/>
      <c r="Z38" s="594">
        <v>3.6</v>
      </c>
      <c r="AA38" s="594"/>
      <c r="AB38" s="594"/>
      <c r="AC38" s="594"/>
      <c r="AD38" s="595" t="s">
        <v>200</v>
      </c>
      <c r="AE38" s="595"/>
      <c r="AF38" s="595"/>
      <c r="AG38" s="595"/>
      <c r="AH38" s="595"/>
      <c r="AI38" s="595"/>
      <c r="AJ38" s="595"/>
      <c r="AK38" s="595"/>
      <c r="AL38" s="574" t="s">
        <v>200</v>
      </c>
      <c r="AM38" s="586"/>
      <c r="AN38" s="586"/>
      <c r="AO38" s="596"/>
      <c r="AQ38" s="602" t="s">
        <v>227</v>
      </c>
      <c r="AR38" s="603"/>
      <c r="AS38" s="603"/>
      <c r="AT38" s="603"/>
      <c r="AU38" s="603"/>
      <c r="AV38" s="603"/>
      <c r="AW38" s="603"/>
      <c r="AX38" s="603"/>
      <c r="AY38" s="604"/>
      <c r="AZ38" s="571">
        <v>223085</v>
      </c>
      <c r="BA38" s="584"/>
      <c r="BB38" s="584"/>
      <c r="BC38" s="584"/>
      <c r="BD38" s="572"/>
      <c r="BE38" s="572"/>
      <c r="BF38" s="605"/>
      <c r="BG38" s="568" t="s">
        <v>410</v>
      </c>
      <c r="BH38" s="569"/>
      <c r="BI38" s="569"/>
      <c r="BJ38" s="569"/>
      <c r="BK38" s="569"/>
      <c r="BL38" s="569"/>
      <c r="BM38" s="569"/>
      <c r="BN38" s="569"/>
      <c r="BO38" s="569"/>
      <c r="BP38" s="569"/>
      <c r="BQ38" s="569"/>
      <c r="BR38" s="569"/>
      <c r="BS38" s="569"/>
      <c r="BT38" s="569"/>
      <c r="BU38" s="570"/>
      <c r="BV38" s="571">
        <v>23150</v>
      </c>
      <c r="BW38" s="584"/>
      <c r="BX38" s="584"/>
      <c r="BY38" s="584"/>
      <c r="BZ38" s="584"/>
      <c r="CA38" s="584"/>
      <c r="CB38" s="606"/>
      <c r="CD38" s="568" t="s">
        <v>411</v>
      </c>
      <c r="CE38" s="569"/>
      <c r="CF38" s="569"/>
      <c r="CG38" s="569"/>
      <c r="CH38" s="569"/>
      <c r="CI38" s="569"/>
      <c r="CJ38" s="569"/>
      <c r="CK38" s="569"/>
      <c r="CL38" s="569"/>
      <c r="CM38" s="569"/>
      <c r="CN38" s="569"/>
      <c r="CO38" s="569"/>
      <c r="CP38" s="569"/>
      <c r="CQ38" s="570"/>
      <c r="CR38" s="571">
        <v>4494127</v>
      </c>
      <c r="CS38" s="584"/>
      <c r="CT38" s="584"/>
      <c r="CU38" s="584"/>
      <c r="CV38" s="584"/>
      <c r="CW38" s="584"/>
      <c r="CX38" s="584"/>
      <c r="CY38" s="585"/>
      <c r="CZ38" s="574">
        <v>7.4</v>
      </c>
      <c r="DA38" s="575"/>
      <c r="DB38" s="575"/>
      <c r="DC38" s="576"/>
      <c r="DD38" s="577">
        <v>3618524</v>
      </c>
      <c r="DE38" s="584"/>
      <c r="DF38" s="584"/>
      <c r="DG38" s="584"/>
      <c r="DH38" s="584"/>
      <c r="DI38" s="584"/>
      <c r="DJ38" s="584"/>
      <c r="DK38" s="585"/>
      <c r="DL38" s="577">
        <v>3560601</v>
      </c>
      <c r="DM38" s="584"/>
      <c r="DN38" s="584"/>
      <c r="DO38" s="584"/>
      <c r="DP38" s="584"/>
      <c r="DQ38" s="584"/>
      <c r="DR38" s="584"/>
      <c r="DS38" s="584"/>
      <c r="DT38" s="584"/>
      <c r="DU38" s="584"/>
      <c r="DV38" s="585"/>
      <c r="DW38" s="574">
        <v>10.5</v>
      </c>
      <c r="DX38" s="575"/>
      <c r="DY38" s="575"/>
      <c r="DZ38" s="575"/>
      <c r="EA38" s="575"/>
      <c r="EB38" s="575"/>
      <c r="EC38" s="607"/>
    </row>
    <row r="39" spans="2:133" ht="11.25" customHeight="1" x14ac:dyDescent="0.2">
      <c r="B39" s="568" t="s">
        <v>394</v>
      </c>
      <c r="C39" s="569"/>
      <c r="D39" s="569"/>
      <c r="E39" s="569"/>
      <c r="F39" s="569"/>
      <c r="G39" s="569"/>
      <c r="H39" s="569"/>
      <c r="I39" s="569"/>
      <c r="J39" s="569"/>
      <c r="K39" s="569"/>
      <c r="L39" s="569"/>
      <c r="M39" s="569"/>
      <c r="N39" s="569"/>
      <c r="O39" s="569"/>
      <c r="P39" s="569"/>
      <c r="Q39" s="570"/>
      <c r="R39" s="571">
        <v>1274997</v>
      </c>
      <c r="S39" s="584"/>
      <c r="T39" s="584"/>
      <c r="U39" s="584"/>
      <c r="V39" s="584"/>
      <c r="W39" s="584"/>
      <c r="X39" s="584"/>
      <c r="Y39" s="585"/>
      <c r="Z39" s="594">
        <v>2</v>
      </c>
      <c r="AA39" s="594"/>
      <c r="AB39" s="594"/>
      <c r="AC39" s="594"/>
      <c r="AD39" s="595">
        <v>436</v>
      </c>
      <c r="AE39" s="595"/>
      <c r="AF39" s="595"/>
      <c r="AG39" s="595"/>
      <c r="AH39" s="595"/>
      <c r="AI39" s="595"/>
      <c r="AJ39" s="595"/>
      <c r="AK39" s="595"/>
      <c r="AL39" s="574">
        <v>0</v>
      </c>
      <c r="AM39" s="586"/>
      <c r="AN39" s="586"/>
      <c r="AO39" s="596"/>
      <c r="AQ39" s="602" t="s">
        <v>30</v>
      </c>
      <c r="AR39" s="603"/>
      <c r="AS39" s="603"/>
      <c r="AT39" s="603"/>
      <c r="AU39" s="603"/>
      <c r="AV39" s="603"/>
      <c r="AW39" s="603"/>
      <c r="AX39" s="603"/>
      <c r="AY39" s="604"/>
      <c r="AZ39" s="571">
        <v>14758</v>
      </c>
      <c r="BA39" s="584"/>
      <c r="BB39" s="584"/>
      <c r="BC39" s="584"/>
      <c r="BD39" s="572"/>
      <c r="BE39" s="572"/>
      <c r="BF39" s="605"/>
      <c r="BG39" s="568" t="s">
        <v>333</v>
      </c>
      <c r="BH39" s="569"/>
      <c r="BI39" s="569"/>
      <c r="BJ39" s="569"/>
      <c r="BK39" s="569"/>
      <c r="BL39" s="569"/>
      <c r="BM39" s="569"/>
      <c r="BN39" s="569"/>
      <c r="BO39" s="569"/>
      <c r="BP39" s="569"/>
      <c r="BQ39" s="569"/>
      <c r="BR39" s="569"/>
      <c r="BS39" s="569"/>
      <c r="BT39" s="569"/>
      <c r="BU39" s="570"/>
      <c r="BV39" s="571">
        <v>35947</v>
      </c>
      <c r="BW39" s="584"/>
      <c r="BX39" s="584"/>
      <c r="BY39" s="584"/>
      <c r="BZ39" s="584"/>
      <c r="CA39" s="584"/>
      <c r="CB39" s="606"/>
      <c r="CD39" s="568" t="s">
        <v>415</v>
      </c>
      <c r="CE39" s="569"/>
      <c r="CF39" s="569"/>
      <c r="CG39" s="569"/>
      <c r="CH39" s="569"/>
      <c r="CI39" s="569"/>
      <c r="CJ39" s="569"/>
      <c r="CK39" s="569"/>
      <c r="CL39" s="569"/>
      <c r="CM39" s="569"/>
      <c r="CN39" s="569"/>
      <c r="CO39" s="569"/>
      <c r="CP39" s="569"/>
      <c r="CQ39" s="570"/>
      <c r="CR39" s="571">
        <v>2865314</v>
      </c>
      <c r="CS39" s="572"/>
      <c r="CT39" s="572"/>
      <c r="CU39" s="572"/>
      <c r="CV39" s="572"/>
      <c r="CW39" s="572"/>
      <c r="CX39" s="572"/>
      <c r="CY39" s="573"/>
      <c r="CZ39" s="574">
        <v>4.7</v>
      </c>
      <c r="DA39" s="575"/>
      <c r="DB39" s="575"/>
      <c r="DC39" s="576"/>
      <c r="DD39" s="577">
        <v>2668642</v>
      </c>
      <c r="DE39" s="572"/>
      <c r="DF39" s="572"/>
      <c r="DG39" s="572"/>
      <c r="DH39" s="572"/>
      <c r="DI39" s="572"/>
      <c r="DJ39" s="572"/>
      <c r="DK39" s="573"/>
      <c r="DL39" s="577" t="s">
        <v>200</v>
      </c>
      <c r="DM39" s="572"/>
      <c r="DN39" s="572"/>
      <c r="DO39" s="572"/>
      <c r="DP39" s="572"/>
      <c r="DQ39" s="572"/>
      <c r="DR39" s="572"/>
      <c r="DS39" s="572"/>
      <c r="DT39" s="572"/>
      <c r="DU39" s="572"/>
      <c r="DV39" s="573"/>
      <c r="DW39" s="574" t="s">
        <v>200</v>
      </c>
      <c r="DX39" s="575"/>
      <c r="DY39" s="575"/>
      <c r="DZ39" s="575"/>
      <c r="EA39" s="575"/>
      <c r="EB39" s="575"/>
      <c r="EC39" s="607"/>
    </row>
    <row r="40" spans="2:133" ht="11.25" customHeight="1" x14ac:dyDescent="0.2">
      <c r="B40" s="568" t="s">
        <v>416</v>
      </c>
      <c r="C40" s="569"/>
      <c r="D40" s="569"/>
      <c r="E40" s="569"/>
      <c r="F40" s="569"/>
      <c r="G40" s="569"/>
      <c r="H40" s="569"/>
      <c r="I40" s="569"/>
      <c r="J40" s="569"/>
      <c r="K40" s="569"/>
      <c r="L40" s="569"/>
      <c r="M40" s="569"/>
      <c r="N40" s="569"/>
      <c r="O40" s="569"/>
      <c r="P40" s="569"/>
      <c r="Q40" s="570"/>
      <c r="R40" s="571">
        <v>4406400</v>
      </c>
      <c r="S40" s="584"/>
      <c r="T40" s="584"/>
      <c r="U40" s="584"/>
      <c r="V40" s="584"/>
      <c r="W40" s="584"/>
      <c r="X40" s="584"/>
      <c r="Y40" s="585"/>
      <c r="Z40" s="594">
        <v>6.9</v>
      </c>
      <c r="AA40" s="594"/>
      <c r="AB40" s="594"/>
      <c r="AC40" s="594"/>
      <c r="AD40" s="595" t="s">
        <v>200</v>
      </c>
      <c r="AE40" s="595"/>
      <c r="AF40" s="595"/>
      <c r="AG40" s="595"/>
      <c r="AH40" s="595"/>
      <c r="AI40" s="595"/>
      <c r="AJ40" s="595"/>
      <c r="AK40" s="595"/>
      <c r="AL40" s="574" t="s">
        <v>200</v>
      </c>
      <c r="AM40" s="586"/>
      <c r="AN40" s="586"/>
      <c r="AO40" s="596"/>
      <c r="AQ40" s="602" t="s">
        <v>417</v>
      </c>
      <c r="AR40" s="603"/>
      <c r="AS40" s="603"/>
      <c r="AT40" s="603"/>
      <c r="AU40" s="603"/>
      <c r="AV40" s="603"/>
      <c r="AW40" s="603"/>
      <c r="AX40" s="603"/>
      <c r="AY40" s="604"/>
      <c r="AZ40" s="571">
        <v>4433</v>
      </c>
      <c r="BA40" s="584"/>
      <c r="BB40" s="584"/>
      <c r="BC40" s="584"/>
      <c r="BD40" s="572"/>
      <c r="BE40" s="572"/>
      <c r="BF40" s="605"/>
      <c r="BG40" s="562" t="s">
        <v>418</v>
      </c>
      <c r="BH40" s="563"/>
      <c r="BI40" s="563"/>
      <c r="BJ40" s="563"/>
      <c r="BK40" s="563"/>
      <c r="BL40" s="46"/>
      <c r="BM40" s="569" t="s">
        <v>419</v>
      </c>
      <c r="BN40" s="569"/>
      <c r="BO40" s="569"/>
      <c r="BP40" s="569"/>
      <c r="BQ40" s="569"/>
      <c r="BR40" s="569"/>
      <c r="BS40" s="569"/>
      <c r="BT40" s="569"/>
      <c r="BU40" s="570"/>
      <c r="BV40" s="571">
        <v>89</v>
      </c>
      <c r="BW40" s="584"/>
      <c r="BX40" s="584"/>
      <c r="BY40" s="584"/>
      <c r="BZ40" s="584"/>
      <c r="CA40" s="584"/>
      <c r="CB40" s="606"/>
      <c r="CD40" s="568" t="s">
        <v>367</v>
      </c>
      <c r="CE40" s="569"/>
      <c r="CF40" s="569"/>
      <c r="CG40" s="569"/>
      <c r="CH40" s="569"/>
      <c r="CI40" s="569"/>
      <c r="CJ40" s="569"/>
      <c r="CK40" s="569"/>
      <c r="CL40" s="569"/>
      <c r="CM40" s="569"/>
      <c r="CN40" s="569"/>
      <c r="CO40" s="569"/>
      <c r="CP40" s="569"/>
      <c r="CQ40" s="570"/>
      <c r="CR40" s="571">
        <v>269108</v>
      </c>
      <c r="CS40" s="584"/>
      <c r="CT40" s="584"/>
      <c r="CU40" s="584"/>
      <c r="CV40" s="584"/>
      <c r="CW40" s="584"/>
      <c r="CX40" s="584"/>
      <c r="CY40" s="585"/>
      <c r="CZ40" s="574">
        <v>0.4</v>
      </c>
      <c r="DA40" s="575"/>
      <c r="DB40" s="575"/>
      <c r="DC40" s="576"/>
      <c r="DD40" s="577">
        <v>58748</v>
      </c>
      <c r="DE40" s="584"/>
      <c r="DF40" s="584"/>
      <c r="DG40" s="584"/>
      <c r="DH40" s="584"/>
      <c r="DI40" s="584"/>
      <c r="DJ40" s="584"/>
      <c r="DK40" s="585"/>
      <c r="DL40" s="577">
        <v>60</v>
      </c>
      <c r="DM40" s="584"/>
      <c r="DN40" s="584"/>
      <c r="DO40" s="584"/>
      <c r="DP40" s="584"/>
      <c r="DQ40" s="584"/>
      <c r="DR40" s="584"/>
      <c r="DS40" s="584"/>
      <c r="DT40" s="584"/>
      <c r="DU40" s="584"/>
      <c r="DV40" s="585"/>
      <c r="DW40" s="574">
        <v>0</v>
      </c>
      <c r="DX40" s="575"/>
      <c r="DY40" s="575"/>
      <c r="DZ40" s="575"/>
      <c r="EA40" s="575"/>
      <c r="EB40" s="575"/>
      <c r="EC40" s="607"/>
    </row>
    <row r="41" spans="2:133" ht="11.25" customHeight="1" x14ac:dyDescent="0.2">
      <c r="B41" s="568" t="s">
        <v>420</v>
      </c>
      <c r="C41" s="569"/>
      <c r="D41" s="569"/>
      <c r="E41" s="569"/>
      <c r="F41" s="569"/>
      <c r="G41" s="569"/>
      <c r="H41" s="569"/>
      <c r="I41" s="569"/>
      <c r="J41" s="569"/>
      <c r="K41" s="569"/>
      <c r="L41" s="569"/>
      <c r="M41" s="569"/>
      <c r="N41" s="569"/>
      <c r="O41" s="569"/>
      <c r="P41" s="569"/>
      <c r="Q41" s="570"/>
      <c r="R41" s="571" t="s">
        <v>200</v>
      </c>
      <c r="S41" s="584"/>
      <c r="T41" s="584"/>
      <c r="U41" s="584"/>
      <c r="V41" s="584"/>
      <c r="W41" s="584"/>
      <c r="X41" s="584"/>
      <c r="Y41" s="585"/>
      <c r="Z41" s="594" t="s">
        <v>200</v>
      </c>
      <c r="AA41" s="594"/>
      <c r="AB41" s="594"/>
      <c r="AC41" s="594"/>
      <c r="AD41" s="595" t="s">
        <v>200</v>
      </c>
      <c r="AE41" s="595"/>
      <c r="AF41" s="595"/>
      <c r="AG41" s="595"/>
      <c r="AH41" s="595"/>
      <c r="AI41" s="595"/>
      <c r="AJ41" s="595"/>
      <c r="AK41" s="595"/>
      <c r="AL41" s="574" t="s">
        <v>200</v>
      </c>
      <c r="AM41" s="586"/>
      <c r="AN41" s="586"/>
      <c r="AO41" s="596"/>
      <c r="AQ41" s="602" t="s">
        <v>421</v>
      </c>
      <c r="AR41" s="603"/>
      <c r="AS41" s="603"/>
      <c r="AT41" s="603"/>
      <c r="AU41" s="603"/>
      <c r="AV41" s="603"/>
      <c r="AW41" s="603"/>
      <c r="AX41" s="603"/>
      <c r="AY41" s="604"/>
      <c r="AZ41" s="571">
        <v>810940</v>
      </c>
      <c r="BA41" s="584"/>
      <c r="BB41" s="584"/>
      <c r="BC41" s="584"/>
      <c r="BD41" s="572"/>
      <c r="BE41" s="572"/>
      <c r="BF41" s="605"/>
      <c r="BG41" s="562"/>
      <c r="BH41" s="563"/>
      <c r="BI41" s="563"/>
      <c r="BJ41" s="563"/>
      <c r="BK41" s="563"/>
      <c r="BL41" s="46"/>
      <c r="BM41" s="569" t="s">
        <v>338</v>
      </c>
      <c r="BN41" s="569"/>
      <c r="BO41" s="569"/>
      <c r="BP41" s="569"/>
      <c r="BQ41" s="569"/>
      <c r="BR41" s="569"/>
      <c r="BS41" s="569"/>
      <c r="BT41" s="569"/>
      <c r="BU41" s="570"/>
      <c r="BV41" s="571" t="s">
        <v>200</v>
      </c>
      <c r="BW41" s="584"/>
      <c r="BX41" s="584"/>
      <c r="BY41" s="584"/>
      <c r="BZ41" s="584"/>
      <c r="CA41" s="584"/>
      <c r="CB41" s="606"/>
      <c r="CD41" s="568" t="s">
        <v>282</v>
      </c>
      <c r="CE41" s="569"/>
      <c r="CF41" s="569"/>
      <c r="CG41" s="569"/>
      <c r="CH41" s="569"/>
      <c r="CI41" s="569"/>
      <c r="CJ41" s="569"/>
      <c r="CK41" s="569"/>
      <c r="CL41" s="569"/>
      <c r="CM41" s="569"/>
      <c r="CN41" s="569"/>
      <c r="CO41" s="569"/>
      <c r="CP41" s="569"/>
      <c r="CQ41" s="570"/>
      <c r="CR41" s="571" t="s">
        <v>200</v>
      </c>
      <c r="CS41" s="572"/>
      <c r="CT41" s="572"/>
      <c r="CU41" s="572"/>
      <c r="CV41" s="572"/>
      <c r="CW41" s="572"/>
      <c r="CX41" s="572"/>
      <c r="CY41" s="573"/>
      <c r="CZ41" s="574" t="s">
        <v>200</v>
      </c>
      <c r="DA41" s="575"/>
      <c r="DB41" s="575"/>
      <c r="DC41" s="576"/>
      <c r="DD41" s="577" t="s">
        <v>200</v>
      </c>
      <c r="DE41" s="572"/>
      <c r="DF41" s="572"/>
      <c r="DG41" s="572"/>
      <c r="DH41" s="572"/>
      <c r="DI41" s="572"/>
      <c r="DJ41" s="572"/>
      <c r="DK41" s="573"/>
      <c r="DL41" s="578"/>
      <c r="DM41" s="579"/>
      <c r="DN41" s="579"/>
      <c r="DO41" s="579"/>
      <c r="DP41" s="579"/>
      <c r="DQ41" s="579"/>
      <c r="DR41" s="579"/>
      <c r="DS41" s="579"/>
      <c r="DT41" s="579"/>
      <c r="DU41" s="579"/>
      <c r="DV41" s="580"/>
      <c r="DW41" s="581"/>
      <c r="DX41" s="582"/>
      <c r="DY41" s="582"/>
      <c r="DZ41" s="582"/>
      <c r="EA41" s="582"/>
      <c r="EB41" s="582"/>
      <c r="EC41" s="583"/>
    </row>
    <row r="42" spans="2:133" ht="11.25" customHeight="1" x14ac:dyDescent="0.2">
      <c r="B42" s="568" t="s">
        <v>422</v>
      </c>
      <c r="C42" s="569"/>
      <c r="D42" s="569"/>
      <c r="E42" s="569"/>
      <c r="F42" s="569"/>
      <c r="G42" s="569"/>
      <c r="H42" s="569"/>
      <c r="I42" s="569"/>
      <c r="J42" s="569"/>
      <c r="K42" s="569"/>
      <c r="L42" s="569"/>
      <c r="M42" s="569"/>
      <c r="N42" s="569"/>
      <c r="O42" s="569"/>
      <c r="P42" s="569"/>
      <c r="Q42" s="570"/>
      <c r="R42" s="571" t="s">
        <v>200</v>
      </c>
      <c r="S42" s="584"/>
      <c r="T42" s="584"/>
      <c r="U42" s="584"/>
      <c r="V42" s="584"/>
      <c r="W42" s="584"/>
      <c r="X42" s="584"/>
      <c r="Y42" s="585"/>
      <c r="Z42" s="594" t="s">
        <v>200</v>
      </c>
      <c r="AA42" s="594"/>
      <c r="AB42" s="594"/>
      <c r="AC42" s="594"/>
      <c r="AD42" s="595" t="s">
        <v>200</v>
      </c>
      <c r="AE42" s="595"/>
      <c r="AF42" s="595"/>
      <c r="AG42" s="595"/>
      <c r="AH42" s="595"/>
      <c r="AI42" s="595"/>
      <c r="AJ42" s="595"/>
      <c r="AK42" s="595"/>
      <c r="AL42" s="574" t="s">
        <v>200</v>
      </c>
      <c r="AM42" s="586"/>
      <c r="AN42" s="586"/>
      <c r="AO42" s="596"/>
      <c r="AQ42" s="597" t="s">
        <v>423</v>
      </c>
      <c r="AR42" s="598"/>
      <c r="AS42" s="598"/>
      <c r="AT42" s="598"/>
      <c r="AU42" s="598"/>
      <c r="AV42" s="598"/>
      <c r="AW42" s="598"/>
      <c r="AX42" s="598"/>
      <c r="AY42" s="599"/>
      <c r="AZ42" s="549">
        <v>3663996</v>
      </c>
      <c r="BA42" s="588"/>
      <c r="BB42" s="588"/>
      <c r="BC42" s="588"/>
      <c r="BD42" s="550"/>
      <c r="BE42" s="550"/>
      <c r="BF42" s="600"/>
      <c r="BG42" s="350"/>
      <c r="BH42" s="351"/>
      <c r="BI42" s="351"/>
      <c r="BJ42" s="351"/>
      <c r="BK42" s="351"/>
      <c r="BL42" s="19"/>
      <c r="BM42" s="547" t="s">
        <v>202</v>
      </c>
      <c r="BN42" s="547"/>
      <c r="BO42" s="547"/>
      <c r="BP42" s="547"/>
      <c r="BQ42" s="547"/>
      <c r="BR42" s="547"/>
      <c r="BS42" s="547"/>
      <c r="BT42" s="547"/>
      <c r="BU42" s="548"/>
      <c r="BV42" s="549">
        <v>332</v>
      </c>
      <c r="BW42" s="588"/>
      <c r="BX42" s="588"/>
      <c r="BY42" s="588"/>
      <c r="BZ42" s="588"/>
      <c r="CA42" s="588"/>
      <c r="CB42" s="601"/>
      <c r="CD42" s="568" t="s">
        <v>275</v>
      </c>
      <c r="CE42" s="569"/>
      <c r="CF42" s="569"/>
      <c r="CG42" s="569"/>
      <c r="CH42" s="569"/>
      <c r="CI42" s="569"/>
      <c r="CJ42" s="569"/>
      <c r="CK42" s="569"/>
      <c r="CL42" s="569"/>
      <c r="CM42" s="569"/>
      <c r="CN42" s="569"/>
      <c r="CO42" s="569"/>
      <c r="CP42" s="569"/>
      <c r="CQ42" s="570"/>
      <c r="CR42" s="571">
        <v>6825612</v>
      </c>
      <c r="CS42" s="572"/>
      <c r="CT42" s="572"/>
      <c r="CU42" s="572"/>
      <c r="CV42" s="572"/>
      <c r="CW42" s="572"/>
      <c r="CX42" s="572"/>
      <c r="CY42" s="573"/>
      <c r="CZ42" s="574">
        <v>11.2</v>
      </c>
      <c r="DA42" s="575"/>
      <c r="DB42" s="575"/>
      <c r="DC42" s="576"/>
      <c r="DD42" s="577">
        <v>2361596</v>
      </c>
      <c r="DE42" s="572"/>
      <c r="DF42" s="572"/>
      <c r="DG42" s="572"/>
      <c r="DH42" s="572"/>
      <c r="DI42" s="572"/>
      <c r="DJ42" s="572"/>
      <c r="DK42" s="573"/>
      <c r="DL42" s="578"/>
      <c r="DM42" s="579"/>
      <c r="DN42" s="579"/>
      <c r="DO42" s="579"/>
      <c r="DP42" s="579"/>
      <c r="DQ42" s="579"/>
      <c r="DR42" s="579"/>
      <c r="DS42" s="579"/>
      <c r="DT42" s="579"/>
      <c r="DU42" s="579"/>
      <c r="DV42" s="580"/>
      <c r="DW42" s="581"/>
      <c r="DX42" s="582"/>
      <c r="DY42" s="582"/>
      <c r="DZ42" s="582"/>
      <c r="EA42" s="582"/>
      <c r="EB42" s="582"/>
      <c r="EC42" s="583"/>
    </row>
    <row r="43" spans="2:133" ht="11.25" customHeight="1" x14ac:dyDescent="0.2">
      <c r="B43" s="568" t="s">
        <v>424</v>
      </c>
      <c r="C43" s="569"/>
      <c r="D43" s="569"/>
      <c r="E43" s="569"/>
      <c r="F43" s="569"/>
      <c r="G43" s="569"/>
      <c r="H43" s="569"/>
      <c r="I43" s="569"/>
      <c r="J43" s="569"/>
      <c r="K43" s="569"/>
      <c r="L43" s="569"/>
      <c r="M43" s="569"/>
      <c r="N43" s="569"/>
      <c r="O43" s="569"/>
      <c r="P43" s="569"/>
      <c r="Q43" s="570"/>
      <c r="R43" s="571">
        <v>2100000</v>
      </c>
      <c r="S43" s="584"/>
      <c r="T43" s="584"/>
      <c r="U43" s="584"/>
      <c r="V43" s="584"/>
      <c r="W43" s="584"/>
      <c r="X43" s="584"/>
      <c r="Y43" s="585"/>
      <c r="Z43" s="594">
        <v>3.3</v>
      </c>
      <c r="AA43" s="594"/>
      <c r="AB43" s="594"/>
      <c r="AC43" s="594"/>
      <c r="AD43" s="595" t="s">
        <v>200</v>
      </c>
      <c r="AE43" s="595"/>
      <c r="AF43" s="595"/>
      <c r="AG43" s="595"/>
      <c r="AH43" s="595"/>
      <c r="AI43" s="595"/>
      <c r="AJ43" s="595"/>
      <c r="AK43" s="595"/>
      <c r="AL43" s="574" t="s">
        <v>200</v>
      </c>
      <c r="AM43" s="586"/>
      <c r="AN43" s="586"/>
      <c r="AO43" s="596"/>
      <c r="CD43" s="568" t="s">
        <v>89</v>
      </c>
      <c r="CE43" s="569"/>
      <c r="CF43" s="569"/>
      <c r="CG43" s="569"/>
      <c r="CH43" s="569"/>
      <c r="CI43" s="569"/>
      <c r="CJ43" s="569"/>
      <c r="CK43" s="569"/>
      <c r="CL43" s="569"/>
      <c r="CM43" s="569"/>
      <c r="CN43" s="569"/>
      <c r="CO43" s="569"/>
      <c r="CP43" s="569"/>
      <c r="CQ43" s="570"/>
      <c r="CR43" s="571">
        <v>266955</v>
      </c>
      <c r="CS43" s="572"/>
      <c r="CT43" s="572"/>
      <c r="CU43" s="572"/>
      <c r="CV43" s="572"/>
      <c r="CW43" s="572"/>
      <c r="CX43" s="572"/>
      <c r="CY43" s="573"/>
      <c r="CZ43" s="574">
        <v>0.4</v>
      </c>
      <c r="DA43" s="575"/>
      <c r="DB43" s="575"/>
      <c r="DC43" s="576"/>
      <c r="DD43" s="577">
        <v>266955</v>
      </c>
      <c r="DE43" s="572"/>
      <c r="DF43" s="572"/>
      <c r="DG43" s="572"/>
      <c r="DH43" s="572"/>
      <c r="DI43" s="572"/>
      <c r="DJ43" s="572"/>
      <c r="DK43" s="573"/>
      <c r="DL43" s="578"/>
      <c r="DM43" s="579"/>
      <c r="DN43" s="579"/>
      <c r="DO43" s="579"/>
      <c r="DP43" s="579"/>
      <c r="DQ43" s="579"/>
      <c r="DR43" s="579"/>
      <c r="DS43" s="579"/>
      <c r="DT43" s="579"/>
      <c r="DU43" s="579"/>
      <c r="DV43" s="580"/>
      <c r="DW43" s="581"/>
      <c r="DX43" s="582"/>
      <c r="DY43" s="582"/>
      <c r="DZ43" s="582"/>
      <c r="EA43" s="582"/>
      <c r="EB43" s="582"/>
      <c r="EC43" s="583"/>
    </row>
    <row r="44" spans="2:133" ht="11.25" customHeight="1" x14ac:dyDescent="0.2">
      <c r="B44" s="546" t="s">
        <v>425</v>
      </c>
      <c r="C44" s="547"/>
      <c r="D44" s="547"/>
      <c r="E44" s="547"/>
      <c r="F44" s="547"/>
      <c r="G44" s="547"/>
      <c r="H44" s="547"/>
      <c r="I44" s="547"/>
      <c r="J44" s="547"/>
      <c r="K44" s="547"/>
      <c r="L44" s="547"/>
      <c r="M44" s="547"/>
      <c r="N44" s="547"/>
      <c r="O44" s="547"/>
      <c r="P44" s="547"/>
      <c r="Q44" s="548"/>
      <c r="R44" s="549">
        <v>64128997</v>
      </c>
      <c r="S44" s="588"/>
      <c r="T44" s="588"/>
      <c r="U44" s="588"/>
      <c r="V44" s="588"/>
      <c r="W44" s="588"/>
      <c r="X44" s="588"/>
      <c r="Y44" s="589"/>
      <c r="Z44" s="590">
        <v>100</v>
      </c>
      <c r="AA44" s="590"/>
      <c r="AB44" s="590"/>
      <c r="AC44" s="590"/>
      <c r="AD44" s="591">
        <v>31700819</v>
      </c>
      <c r="AE44" s="591"/>
      <c r="AF44" s="591"/>
      <c r="AG44" s="591"/>
      <c r="AH44" s="591"/>
      <c r="AI44" s="591"/>
      <c r="AJ44" s="591"/>
      <c r="AK44" s="591"/>
      <c r="AL44" s="552">
        <v>100</v>
      </c>
      <c r="AM44" s="592"/>
      <c r="AN44" s="592"/>
      <c r="AO44" s="593"/>
      <c r="CD44" s="355" t="s">
        <v>176</v>
      </c>
      <c r="CE44" s="357"/>
      <c r="CF44" s="568" t="s">
        <v>426</v>
      </c>
      <c r="CG44" s="569"/>
      <c r="CH44" s="569"/>
      <c r="CI44" s="569"/>
      <c r="CJ44" s="569"/>
      <c r="CK44" s="569"/>
      <c r="CL44" s="569"/>
      <c r="CM44" s="569"/>
      <c r="CN44" s="569"/>
      <c r="CO44" s="569"/>
      <c r="CP44" s="569"/>
      <c r="CQ44" s="570"/>
      <c r="CR44" s="571">
        <v>6825612</v>
      </c>
      <c r="CS44" s="584"/>
      <c r="CT44" s="584"/>
      <c r="CU44" s="584"/>
      <c r="CV44" s="584"/>
      <c r="CW44" s="584"/>
      <c r="CX44" s="584"/>
      <c r="CY44" s="585"/>
      <c r="CZ44" s="574">
        <v>11.2</v>
      </c>
      <c r="DA44" s="586"/>
      <c r="DB44" s="586"/>
      <c r="DC44" s="587"/>
      <c r="DD44" s="577">
        <v>2361596</v>
      </c>
      <c r="DE44" s="584"/>
      <c r="DF44" s="584"/>
      <c r="DG44" s="584"/>
      <c r="DH44" s="584"/>
      <c r="DI44" s="584"/>
      <c r="DJ44" s="584"/>
      <c r="DK44" s="585"/>
      <c r="DL44" s="578"/>
      <c r="DM44" s="579"/>
      <c r="DN44" s="579"/>
      <c r="DO44" s="579"/>
      <c r="DP44" s="579"/>
      <c r="DQ44" s="579"/>
      <c r="DR44" s="579"/>
      <c r="DS44" s="579"/>
      <c r="DT44" s="579"/>
      <c r="DU44" s="579"/>
      <c r="DV44" s="580"/>
      <c r="DW44" s="581"/>
      <c r="DX44" s="582"/>
      <c r="DY44" s="582"/>
      <c r="DZ44" s="582"/>
      <c r="EA44" s="582"/>
      <c r="EB44" s="582"/>
      <c r="EC44" s="583"/>
    </row>
    <row r="45" spans="2:133" ht="11.25" customHeight="1" x14ac:dyDescent="0.2">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CD45" s="358"/>
      <c r="CE45" s="360"/>
      <c r="CF45" s="568" t="s">
        <v>427</v>
      </c>
      <c r="CG45" s="569"/>
      <c r="CH45" s="569"/>
      <c r="CI45" s="569"/>
      <c r="CJ45" s="569"/>
      <c r="CK45" s="569"/>
      <c r="CL45" s="569"/>
      <c r="CM45" s="569"/>
      <c r="CN45" s="569"/>
      <c r="CO45" s="569"/>
      <c r="CP45" s="569"/>
      <c r="CQ45" s="570"/>
      <c r="CR45" s="571">
        <v>2399927</v>
      </c>
      <c r="CS45" s="572"/>
      <c r="CT45" s="572"/>
      <c r="CU45" s="572"/>
      <c r="CV45" s="572"/>
      <c r="CW45" s="572"/>
      <c r="CX45" s="572"/>
      <c r="CY45" s="573"/>
      <c r="CZ45" s="574">
        <v>3.9</v>
      </c>
      <c r="DA45" s="575"/>
      <c r="DB45" s="575"/>
      <c r="DC45" s="576"/>
      <c r="DD45" s="577">
        <v>192312</v>
      </c>
      <c r="DE45" s="572"/>
      <c r="DF45" s="572"/>
      <c r="DG45" s="572"/>
      <c r="DH45" s="572"/>
      <c r="DI45" s="572"/>
      <c r="DJ45" s="572"/>
      <c r="DK45" s="573"/>
      <c r="DL45" s="578"/>
      <c r="DM45" s="579"/>
      <c r="DN45" s="579"/>
      <c r="DO45" s="579"/>
      <c r="DP45" s="579"/>
      <c r="DQ45" s="579"/>
      <c r="DR45" s="579"/>
      <c r="DS45" s="579"/>
      <c r="DT45" s="579"/>
      <c r="DU45" s="579"/>
      <c r="DV45" s="580"/>
      <c r="DW45" s="581"/>
      <c r="DX45" s="582"/>
      <c r="DY45" s="582"/>
      <c r="DZ45" s="582"/>
      <c r="EA45" s="582"/>
      <c r="EB45" s="582"/>
      <c r="EC45" s="583"/>
    </row>
    <row r="46" spans="2:133" ht="11.25" customHeight="1" x14ac:dyDescent="0.2">
      <c r="B46" s="38" t="s">
        <v>54</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CD46" s="358"/>
      <c r="CE46" s="360"/>
      <c r="CF46" s="568" t="s">
        <v>429</v>
      </c>
      <c r="CG46" s="569"/>
      <c r="CH46" s="569"/>
      <c r="CI46" s="569"/>
      <c r="CJ46" s="569"/>
      <c r="CK46" s="569"/>
      <c r="CL46" s="569"/>
      <c r="CM46" s="569"/>
      <c r="CN46" s="569"/>
      <c r="CO46" s="569"/>
      <c r="CP46" s="569"/>
      <c r="CQ46" s="570"/>
      <c r="CR46" s="571">
        <v>3677038</v>
      </c>
      <c r="CS46" s="584"/>
      <c r="CT46" s="584"/>
      <c r="CU46" s="584"/>
      <c r="CV46" s="584"/>
      <c r="CW46" s="584"/>
      <c r="CX46" s="584"/>
      <c r="CY46" s="585"/>
      <c r="CZ46" s="574">
        <v>6</v>
      </c>
      <c r="DA46" s="586"/>
      <c r="DB46" s="586"/>
      <c r="DC46" s="587"/>
      <c r="DD46" s="577">
        <v>2118664</v>
      </c>
      <c r="DE46" s="584"/>
      <c r="DF46" s="584"/>
      <c r="DG46" s="584"/>
      <c r="DH46" s="584"/>
      <c r="DI46" s="584"/>
      <c r="DJ46" s="584"/>
      <c r="DK46" s="585"/>
      <c r="DL46" s="578"/>
      <c r="DM46" s="579"/>
      <c r="DN46" s="579"/>
      <c r="DO46" s="579"/>
      <c r="DP46" s="579"/>
      <c r="DQ46" s="579"/>
      <c r="DR46" s="579"/>
      <c r="DS46" s="579"/>
      <c r="DT46" s="579"/>
      <c r="DU46" s="579"/>
      <c r="DV46" s="580"/>
      <c r="DW46" s="581"/>
      <c r="DX46" s="582"/>
      <c r="DY46" s="582"/>
      <c r="DZ46" s="582"/>
      <c r="EA46" s="582"/>
      <c r="EB46" s="582"/>
      <c r="EC46" s="583"/>
    </row>
    <row r="47" spans="2:133" ht="11.25" customHeight="1" x14ac:dyDescent="0.2">
      <c r="B47" s="567" t="s">
        <v>403</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D47" s="358"/>
      <c r="CE47" s="360"/>
      <c r="CF47" s="568" t="s">
        <v>431</v>
      </c>
      <c r="CG47" s="569"/>
      <c r="CH47" s="569"/>
      <c r="CI47" s="569"/>
      <c r="CJ47" s="569"/>
      <c r="CK47" s="569"/>
      <c r="CL47" s="569"/>
      <c r="CM47" s="569"/>
      <c r="CN47" s="569"/>
      <c r="CO47" s="569"/>
      <c r="CP47" s="569"/>
      <c r="CQ47" s="570"/>
      <c r="CR47" s="571" t="s">
        <v>200</v>
      </c>
      <c r="CS47" s="572"/>
      <c r="CT47" s="572"/>
      <c r="CU47" s="572"/>
      <c r="CV47" s="572"/>
      <c r="CW47" s="572"/>
      <c r="CX47" s="572"/>
      <c r="CY47" s="573"/>
      <c r="CZ47" s="574" t="s">
        <v>200</v>
      </c>
      <c r="DA47" s="575"/>
      <c r="DB47" s="575"/>
      <c r="DC47" s="576"/>
      <c r="DD47" s="577" t="s">
        <v>200</v>
      </c>
      <c r="DE47" s="572"/>
      <c r="DF47" s="572"/>
      <c r="DG47" s="572"/>
      <c r="DH47" s="572"/>
      <c r="DI47" s="572"/>
      <c r="DJ47" s="572"/>
      <c r="DK47" s="573"/>
      <c r="DL47" s="578"/>
      <c r="DM47" s="579"/>
      <c r="DN47" s="579"/>
      <c r="DO47" s="579"/>
      <c r="DP47" s="579"/>
      <c r="DQ47" s="579"/>
      <c r="DR47" s="579"/>
      <c r="DS47" s="579"/>
      <c r="DT47" s="579"/>
      <c r="DU47" s="579"/>
      <c r="DV47" s="580"/>
      <c r="DW47" s="581"/>
      <c r="DX47" s="582"/>
      <c r="DY47" s="582"/>
      <c r="DZ47" s="582"/>
      <c r="EA47" s="582"/>
      <c r="EB47" s="582"/>
      <c r="EC47" s="583"/>
    </row>
    <row r="48" spans="2:133" ht="10.8" x14ac:dyDescent="0.2">
      <c r="B48" s="567" t="s">
        <v>263</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D48" s="361"/>
      <c r="CE48" s="363"/>
      <c r="CF48" s="568" t="s">
        <v>432</v>
      </c>
      <c r="CG48" s="569"/>
      <c r="CH48" s="569"/>
      <c r="CI48" s="569"/>
      <c r="CJ48" s="569"/>
      <c r="CK48" s="569"/>
      <c r="CL48" s="569"/>
      <c r="CM48" s="569"/>
      <c r="CN48" s="569"/>
      <c r="CO48" s="569"/>
      <c r="CP48" s="569"/>
      <c r="CQ48" s="570"/>
      <c r="CR48" s="571" t="s">
        <v>200</v>
      </c>
      <c r="CS48" s="584"/>
      <c r="CT48" s="584"/>
      <c r="CU48" s="584"/>
      <c r="CV48" s="584"/>
      <c r="CW48" s="584"/>
      <c r="CX48" s="584"/>
      <c r="CY48" s="585"/>
      <c r="CZ48" s="574" t="s">
        <v>200</v>
      </c>
      <c r="DA48" s="586"/>
      <c r="DB48" s="586"/>
      <c r="DC48" s="587"/>
      <c r="DD48" s="577" t="s">
        <v>200</v>
      </c>
      <c r="DE48" s="584"/>
      <c r="DF48" s="584"/>
      <c r="DG48" s="584"/>
      <c r="DH48" s="584"/>
      <c r="DI48" s="584"/>
      <c r="DJ48" s="584"/>
      <c r="DK48" s="585"/>
      <c r="DL48" s="578"/>
      <c r="DM48" s="579"/>
      <c r="DN48" s="579"/>
      <c r="DO48" s="579"/>
      <c r="DP48" s="579"/>
      <c r="DQ48" s="579"/>
      <c r="DR48" s="579"/>
      <c r="DS48" s="579"/>
      <c r="DT48" s="579"/>
      <c r="DU48" s="579"/>
      <c r="DV48" s="580"/>
      <c r="DW48" s="581"/>
      <c r="DX48" s="582"/>
      <c r="DY48" s="582"/>
      <c r="DZ48" s="582"/>
      <c r="EA48" s="582"/>
      <c r="EB48" s="582"/>
      <c r="EC48" s="583"/>
    </row>
    <row r="49" spans="2:133" ht="11.25" customHeight="1" x14ac:dyDescent="0.2">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CD49" s="546" t="s">
        <v>190</v>
      </c>
      <c r="CE49" s="547"/>
      <c r="CF49" s="547"/>
      <c r="CG49" s="547"/>
      <c r="CH49" s="547"/>
      <c r="CI49" s="547"/>
      <c r="CJ49" s="547"/>
      <c r="CK49" s="547"/>
      <c r="CL49" s="547"/>
      <c r="CM49" s="547"/>
      <c r="CN49" s="547"/>
      <c r="CO49" s="547"/>
      <c r="CP49" s="547"/>
      <c r="CQ49" s="548"/>
      <c r="CR49" s="549">
        <v>61109674</v>
      </c>
      <c r="CS49" s="550"/>
      <c r="CT49" s="550"/>
      <c r="CU49" s="550"/>
      <c r="CV49" s="550"/>
      <c r="CW49" s="550"/>
      <c r="CX49" s="550"/>
      <c r="CY49" s="551"/>
      <c r="CZ49" s="552">
        <v>100</v>
      </c>
      <c r="DA49" s="553"/>
      <c r="DB49" s="553"/>
      <c r="DC49" s="554"/>
      <c r="DD49" s="555">
        <v>37662620</v>
      </c>
      <c r="DE49" s="550"/>
      <c r="DF49" s="550"/>
      <c r="DG49" s="550"/>
      <c r="DH49" s="550"/>
      <c r="DI49" s="550"/>
      <c r="DJ49" s="550"/>
      <c r="DK49" s="551"/>
      <c r="DL49" s="556"/>
      <c r="DM49" s="557"/>
      <c r="DN49" s="557"/>
      <c r="DO49" s="557"/>
      <c r="DP49" s="557"/>
      <c r="DQ49" s="557"/>
      <c r="DR49" s="557"/>
      <c r="DS49" s="557"/>
      <c r="DT49" s="557"/>
      <c r="DU49" s="557"/>
      <c r="DV49" s="558"/>
      <c r="DW49" s="559"/>
      <c r="DX49" s="560"/>
      <c r="DY49" s="560"/>
      <c r="DZ49" s="560"/>
      <c r="EA49" s="560"/>
      <c r="EB49" s="560"/>
      <c r="EC49" s="561"/>
    </row>
    <row r="50" spans="2:133" ht="10.8" hidden="1" x14ac:dyDescent="0.2">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row>
  </sheetData>
  <sheetProtection algorithmName="SHA-512" hashValue="D3rRjBAhbqdfsqVbYvzwoaUNxZOgdyFcyKnkq3RRil3TF658aFfei/tTqOEloKdAxjahggrjyMPiIxnUn6r7PA==" saltValue="mTR3nnFcTa6bH8j1iTarD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7" customWidth="1"/>
    <col min="131" max="131" width="1.6640625" style="47" customWidth="1"/>
    <col min="132" max="132" width="9" style="47" hidden="1" customWidth="1"/>
    <col min="133" max="16384" width="9" style="47" hidden="1"/>
  </cols>
  <sheetData>
    <row r="1" spans="1:131" ht="11.25" customHeight="1" x14ac:dyDescent="0.2">
      <c r="A1" s="50"/>
      <c r="B1" s="50"/>
      <c r="C1" s="50"/>
      <c r="D1" s="50"/>
      <c r="E1" s="50"/>
      <c r="F1" s="50"/>
      <c r="G1" s="50"/>
      <c r="H1" s="50"/>
      <c r="I1" s="50"/>
      <c r="J1" s="50"/>
      <c r="K1" s="50"/>
      <c r="L1" s="50"/>
      <c r="M1" s="50"/>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77"/>
      <c r="DR1" s="77"/>
      <c r="DS1" s="77"/>
      <c r="DT1" s="77"/>
      <c r="DU1" s="77"/>
      <c r="DV1" s="77"/>
      <c r="DW1" s="77"/>
      <c r="DX1" s="77"/>
      <c r="DY1" s="77"/>
      <c r="DZ1" s="77"/>
      <c r="EA1" s="49"/>
    </row>
    <row r="2" spans="1:131" ht="26.25" customHeight="1" x14ac:dyDescent="0.2">
      <c r="A2" s="970" t="s">
        <v>295</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971" t="s">
        <v>299</v>
      </c>
      <c r="DK2" s="972"/>
      <c r="DL2" s="972"/>
      <c r="DM2" s="972"/>
      <c r="DN2" s="972"/>
      <c r="DO2" s="973"/>
      <c r="DP2" s="51"/>
      <c r="DQ2" s="971" t="s">
        <v>301</v>
      </c>
      <c r="DR2" s="972"/>
      <c r="DS2" s="972"/>
      <c r="DT2" s="972"/>
      <c r="DU2" s="972"/>
      <c r="DV2" s="972"/>
      <c r="DW2" s="972"/>
      <c r="DX2" s="972"/>
      <c r="DY2" s="972"/>
      <c r="DZ2" s="973"/>
      <c r="EA2" s="49"/>
    </row>
    <row r="3" spans="1:131" ht="11.25" customHeight="1" x14ac:dyDescent="0.2">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49"/>
    </row>
    <row r="4" spans="1:131" s="48" customFormat="1" ht="26.25" customHeight="1" x14ac:dyDescent="0.2">
      <c r="A4" s="961" t="s">
        <v>433</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7"/>
      <c r="BA4" s="57"/>
      <c r="BB4" s="57"/>
      <c r="BC4" s="57"/>
      <c r="BD4" s="57"/>
      <c r="BE4" s="68"/>
      <c r="BF4" s="68"/>
      <c r="BG4" s="68"/>
      <c r="BH4" s="68"/>
      <c r="BI4" s="68"/>
      <c r="BJ4" s="68"/>
      <c r="BK4" s="68"/>
      <c r="BL4" s="68"/>
      <c r="BM4" s="68"/>
      <c r="BN4" s="68"/>
      <c r="BO4" s="68"/>
      <c r="BP4" s="68"/>
      <c r="BQ4" s="755" t="s">
        <v>434</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68"/>
    </row>
    <row r="5" spans="1:131" s="48" customFormat="1" ht="26.25" customHeight="1" x14ac:dyDescent="0.2">
      <c r="A5" s="659" t="s">
        <v>435</v>
      </c>
      <c r="B5" s="660"/>
      <c r="C5" s="660"/>
      <c r="D5" s="660"/>
      <c r="E5" s="660"/>
      <c r="F5" s="660"/>
      <c r="G5" s="660"/>
      <c r="H5" s="660"/>
      <c r="I5" s="660"/>
      <c r="J5" s="660"/>
      <c r="K5" s="660"/>
      <c r="L5" s="660"/>
      <c r="M5" s="660"/>
      <c r="N5" s="660"/>
      <c r="O5" s="660"/>
      <c r="P5" s="661"/>
      <c r="Q5" s="651" t="s">
        <v>179</v>
      </c>
      <c r="R5" s="652"/>
      <c r="S5" s="652"/>
      <c r="T5" s="652"/>
      <c r="U5" s="653"/>
      <c r="V5" s="651" t="s">
        <v>436</v>
      </c>
      <c r="W5" s="652"/>
      <c r="X5" s="652"/>
      <c r="Y5" s="652"/>
      <c r="Z5" s="653"/>
      <c r="AA5" s="651" t="s">
        <v>437</v>
      </c>
      <c r="AB5" s="652"/>
      <c r="AC5" s="652"/>
      <c r="AD5" s="652"/>
      <c r="AE5" s="652"/>
      <c r="AF5" s="700" t="s">
        <v>177</v>
      </c>
      <c r="AG5" s="652"/>
      <c r="AH5" s="652"/>
      <c r="AI5" s="652"/>
      <c r="AJ5" s="657"/>
      <c r="AK5" s="652" t="s">
        <v>151</v>
      </c>
      <c r="AL5" s="652"/>
      <c r="AM5" s="652"/>
      <c r="AN5" s="652"/>
      <c r="AO5" s="653"/>
      <c r="AP5" s="651" t="s">
        <v>438</v>
      </c>
      <c r="AQ5" s="652"/>
      <c r="AR5" s="652"/>
      <c r="AS5" s="652"/>
      <c r="AT5" s="653"/>
      <c r="AU5" s="651" t="s">
        <v>440</v>
      </c>
      <c r="AV5" s="652"/>
      <c r="AW5" s="652"/>
      <c r="AX5" s="652"/>
      <c r="AY5" s="657"/>
      <c r="AZ5" s="57"/>
      <c r="BA5" s="57"/>
      <c r="BB5" s="57"/>
      <c r="BC5" s="57"/>
      <c r="BD5" s="57"/>
      <c r="BE5" s="68"/>
      <c r="BF5" s="68"/>
      <c r="BG5" s="68"/>
      <c r="BH5" s="68"/>
      <c r="BI5" s="68"/>
      <c r="BJ5" s="68"/>
      <c r="BK5" s="68"/>
      <c r="BL5" s="68"/>
      <c r="BM5" s="68"/>
      <c r="BN5" s="68"/>
      <c r="BO5" s="68"/>
      <c r="BP5" s="68"/>
      <c r="BQ5" s="659" t="s">
        <v>441</v>
      </c>
      <c r="BR5" s="660"/>
      <c r="BS5" s="660"/>
      <c r="BT5" s="660"/>
      <c r="BU5" s="660"/>
      <c r="BV5" s="660"/>
      <c r="BW5" s="660"/>
      <c r="BX5" s="660"/>
      <c r="BY5" s="660"/>
      <c r="BZ5" s="660"/>
      <c r="CA5" s="660"/>
      <c r="CB5" s="660"/>
      <c r="CC5" s="660"/>
      <c r="CD5" s="660"/>
      <c r="CE5" s="660"/>
      <c r="CF5" s="660"/>
      <c r="CG5" s="661"/>
      <c r="CH5" s="651" t="s">
        <v>364</v>
      </c>
      <c r="CI5" s="652"/>
      <c r="CJ5" s="652"/>
      <c r="CK5" s="652"/>
      <c r="CL5" s="653"/>
      <c r="CM5" s="651" t="s">
        <v>317</v>
      </c>
      <c r="CN5" s="652"/>
      <c r="CO5" s="652"/>
      <c r="CP5" s="652"/>
      <c r="CQ5" s="653"/>
      <c r="CR5" s="651" t="s">
        <v>241</v>
      </c>
      <c r="CS5" s="652"/>
      <c r="CT5" s="652"/>
      <c r="CU5" s="652"/>
      <c r="CV5" s="653"/>
      <c r="CW5" s="651" t="s">
        <v>55</v>
      </c>
      <c r="CX5" s="652"/>
      <c r="CY5" s="652"/>
      <c r="CZ5" s="652"/>
      <c r="DA5" s="653"/>
      <c r="DB5" s="651" t="s">
        <v>444</v>
      </c>
      <c r="DC5" s="652"/>
      <c r="DD5" s="652"/>
      <c r="DE5" s="652"/>
      <c r="DF5" s="653"/>
      <c r="DG5" s="983" t="s">
        <v>239</v>
      </c>
      <c r="DH5" s="984"/>
      <c r="DI5" s="984"/>
      <c r="DJ5" s="984"/>
      <c r="DK5" s="985"/>
      <c r="DL5" s="983" t="s">
        <v>446</v>
      </c>
      <c r="DM5" s="984"/>
      <c r="DN5" s="984"/>
      <c r="DO5" s="984"/>
      <c r="DP5" s="985"/>
      <c r="DQ5" s="651" t="s">
        <v>448</v>
      </c>
      <c r="DR5" s="652"/>
      <c r="DS5" s="652"/>
      <c r="DT5" s="652"/>
      <c r="DU5" s="653"/>
      <c r="DV5" s="651" t="s">
        <v>440</v>
      </c>
      <c r="DW5" s="652"/>
      <c r="DX5" s="652"/>
      <c r="DY5" s="652"/>
      <c r="DZ5" s="657"/>
      <c r="EA5" s="68"/>
    </row>
    <row r="6" spans="1:131" s="48" customFormat="1" ht="26.25" customHeight="1" x14ac:dyDescent="0.2">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701"/>
      <c r="AG6" s="655"/>
      <c r="AH6" s="655"/>
      <c r="AI6" s="655"/>
      <c r="AJ6" s="658"/>
      <c r="AK6" s="655"/>
      <c r="AL6" s="655"/>
      <c r="AM6" s="655"/>
      <c r="AN6" s="655"/>
      <c r="AO6" s="656"/>
      <c r="AP6" s="654"/>
      <c r="AQ6" s="655"/>
      <c r="AR6" s="655"/>
      <c r="AS6" s="655"/>
      <c r="AT6" s="656"/>
      <c r="AU6" s="654"/>
      <c r="AV6" s="655"/>
      <c r="AW6" s="655"/>
      <c r="AX6" s="655"/>
      <c r="AY6" s="658"/>
      <c r="AZ6" s="57"/>
      <c r="BA6" s="57"/>
      <c r="BB6" s="57"/>
      <c r="BC6" s="57"/>
      <c r="BD6" s="57"/>
      <c r="BE6" s="68"/>
      <c r="BF6" s="68"/>
      <c r="BG6" s="68"/>
      <c r="BH6" s="68"/>
      <c r="BI6" s="68"/>
      <c r="BJ6" s="68"/>
      <c r="BK6" s="68"/>
      <c r="BL6" s="68"/>
      <c r="BM6" s="68"/>
      <c r="BN6" s="68"/>
      <c r="BO6" s="68"/>
      <c r="BP6" s="68"/>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8"/>
    </row>
    <row r="7" spans="1:131" s="48" customFormat="1" ht="26.25" customHeight="1" x14ac:dyDescent="0.2">
      <c r="A7" s="52">
        <v>1</v>
      </c>
      <c r="B7" s="926" t="s">
        <v>449</v>
      </c>
      <c r="C7" s="927"/>
      <c r="D7" s="927"/>
      <c r="E7" s="927"/>
      <c r="F7" s="927"/>
      <c r="G7" s="927"/>
      <c r="H7" s="927"/>
      <c r="I7" s="927"/>
      <c r="J7" s="927"/>
      <c r="K7" s="927"/>
      <c r="L7" s="927"/>
      <c r="M7" s="927"/>
      <c r="N7" s="927"/>
      <c r="O7" s="927"/>
      <c r="P7" s="928"/>
      <c r="Q7" s="929">
        <v>64206</v>
      </c>
      <c r="R7" s="930"/>
      <c r="S7" s="930"/>
      <c r="T7" s="930"/>
      <c r="U7" s="930"/>
      <c r="V7" s="930">
        <v>61187</v>
      </c>
      <c r="W7" s="930"/>
      <c r="X7" s="930"/>
      <c r="Y7" s="930"/>
      <c r="Z7" s="930"/>
      <c r="AA7" s="930">
        <v>3019</v>
      </c>
      <c r="AB7" s="930"/>
      <c r="AC7" s="930"/>
      <c r="AD7" s="930"/>
      <c r="AE7" s="974"/>
      <c r="AF7" s="975">
        <v>2210</v>
      </c>
      <c r="AG7" s="976"/>
      <c r="AH7" s="976"/>
      <c r="AI7" s="976"/>
      <c r="AJ7" s="977"/>
      <c r="AK7" s="978">
        <v>2397</v>
      </c>
      <c r="AL7" s="930"/>
      <c r="AM7" s="930"/>
      <c r="AN7" s="930"/>
      <c r="AO7" s="930"/>
      <c r="AP7" s="930">
        <v>44197</v>
      </c>
      <c r="AQ7" s="930"/>
      <c r="AR7" s="930"/>
      <c r="AS7" s="930"/>
      <c r="AT7" s="930"/>
      <c r="AU7" s="931"/>
      <c r="AV7" s="931"/>
      <c r="AW7" s="931"/>
      <c r="AX7" s="931"/>
      <c r="AY7" s="932"/>
      <c r="AZ7" s="57"/>
      <c r="BA7" s="57"/>
      <c r="BB7" s="57"/>
      <c r="BC7" s="57"/>
      <c r="BD7" s="57"/>
      <c r="BE7" s="68"/>
      <c r="BF7" s="68"/>
      <c r="BG7" s="68"/>
      <c r="BH7" s="68"/>
      <c r="BI7" s="68"/>
      <c r="BJ7" s="68"/>
      <c r="BK7" s="68"/>
      <c r="BL7" s="68"/>
      <c r="BM7" s="68"/>
      <c r="BN7" s="68"/>
      <c r="BO7" s="68"/>
      <c r="BP7" s="68"/>
      <c r="BQ7" s="52">
        <v>1</v>
      </c>
      <c r="BR7" s="72" t="s">
        <v>171</v>
      </c>
      <c r="BS7" s="926" t="s">
        <v>542</v>
      </c>
      <c r="BT7" s="927"/>
      <c r="BU7" s="927"/>
      <c r="BV7" s="927"/>
      <c r="BW7" s="927"/>
      <c r="BX7" s="927"/>
      <c r="BY7" s="927"/>
      <c r="BZ7" s="927"/>
      <c r="CA7" s="927"/>
      <c r="CB7" s="927"/>
      <c r="CC7" s="927"/>
      <c r="CD7" s="927"/>
      <c r="CE7" s="927"/>
      <c r="CF7" s="927"/>
      <c r="CG7" s="928"/>
      <c r="CH7" s="979">
        <v>43</v>
      </c>
      <c r="CI7" s="980"/>
      <c r="CJ7" s="980"/>
      <c r="CK7" s="980"/>
      <c r="CL7" s="981"/>
      <c r="CM7" s="979">
        <v>292</v>
      </c>
      <c r="CN7" s="980"/>
      <c r="CO7" s="980"/>
      <c r="CP7" s="980"/>
      <c r="CQ7" s="981"/>
      <c r="CR7" s="979">
        <v>36</v>
      </c>
      <c r="CS7" s="980"/>
      <c r="CT7" s="980"/>
      <c r="CU7" s="980"/>
      <c r="CV7" s="981"/>
      <c r="CW7" s="979" t="s">
        <v>200</v>
      </c>
      <c r="CX7" s="980"/>
      <c r="CY7" s="980"/>
      <c r="CZ7" s="980"/>
      <c r="DA7" s="981"/>
      <c r="DB7" s="979" t="s">
        <v>200</v>
      </c>
      <c r="DC7" s="980"/>
      <c r="DD7" s="980"/>
      <c r="DE7" s="980"/>
      <c r="DF7" s="981"/>
      <c r="DG7" s="979" t="s">
        <v>200</v>
      </c>
      <c r="DH7" s="980"/>
      <c r="DI7" s="980"/>
      <c r="DJ7" s="980"/>
      <c r="DK7" s="981"/>
      <c r="DL7" s="979">
        <v>184</v>
      </c>
      <c r="DM7" s="980"/>
      <c r="DN7" s="980"/>
      <c r="DO7" s="980"/>
      <c r="DP7" s="981"/>
      <c r="DQ7" s="979">
        <v>18</v>
      </c>
      <c r="DR7" s="980"/>
      <c r="DS7" s="980"/>
      <c r="DT7" s="980"/>
      <c r="DU7" s="981"/>
      <c r="DV7" s="926"/>
      <c r="DW7" s="927"/>
      <c r="DX7" s="927"/>
      <c r="DY7" s="927"/>
      <c r="DZ7" s="982"/>
      <c r="EA7" s="68"/>
    </row>
    <row r="8" spans="1:131" s="48" customFormat="1" ht="26.25" customHeight="1" x14ac:dyDescent="0.2">
      <c r="A8" s="53">
        <v>2</v>
      </c>
      <c r="B8" s="676" t="s">
        <v>132</v>
      </c>
      <c r="C8" s="677"/>
      <c r="D8" s="677"/>
      <c r="E8" s="677"/>
      <c r="F8" s="677"/>
      <c r="G8" s="677"/>
      <c r="H8" s="677"/>
      <c r="I8" s="677"/>
      <c r="J8" s="677"/>
      <c r="K8" s="677"/>
      <c r="L8" s="677"/>
      <c r="M8" s="677"/>
      <c r="N8" s="677"/>
      <c r="O8" s="677"/>
      <c r="P8" s="678"/>
      <c r="Q8" s="920">
        <v>64</v>
      </c>
      <c r="R8" s="921"/>
      <c r="S8" s="921"/>
      <c r="T8" s="921"/>
      <c r="U8" s="921"/>
      <c r="V8" s="921">
        <v>64</v>
      </c>
      <c r="W8" s="921"/>
      <c r="X8" s="921"/>
      <c r="Y8" s="921"/>
      <c r="Z8" s="921"/>
      <c r="AA8" s="921" t="s">
        <v>200</v>
      </c>
      <c r="AB8" s="921"/>
      <c r="AC8" s="921"/>
      <c r="AD8" s="921"/>
      <c r="AE8" s="925"/>
      <c r="AF8" s="943" t="s">
        <v>200</v>
      </c>
      <c r="AG8" s="680"/>
      <c r="AH8" s="680"/>
      <c r="AI8" s="680"/>
      <c r="AJ8" s="944"/>
      <c r="AK8" s="924">
        <v>63</v>
      </c>
      <c r="AL8" s="921"/>
      <c r="AM8" s="921"/>
      <c r="AN8" s="921"/>
      <c r="AO8" s="921"/>
      <c r="AP8" s="921">
        <v>98</v>
      </c>
      <c r="AQ8" s="921"/>
      <c r="AR8" s="921"/>
      <c r="AS8" s="921"/>
      <c r="AT8" s="921"/>
      <c r="AU8" s="922"/>
      <c r="AV8" s="922"/>
      <c r="AW8" s="922"/>
      <c r="AX8" s="922"/>
      <c r="AY8" s="923"/>
      <c r="AZ8" s="57"/>
      <c r="BA8" s="57"/>
      <c r="BB8" s="57"/>
      <c r="BC8" s="57"/>
      <c r="BD8" s="57"/>
      <c r="BE8" s="68"/>
      <c r="BF8" s="68"/>
      <c r="BG8" s="68"/>
      <c r="BH8" s="68"/>
      <c r="BI8" s="68"/>
      <c r="BJ8" s="68"/>
      <c r="BK8" s="68"/>
      <c r="BL8" s="68"/>
      <c r="BM8" s="68"/>
      <c r="BN8" s="68"/>
      <c r="BO8" s="68"/>
      <c r="BP8" s="68"/>
      <c r="BQ8" s="53">
        <v>2</v>
      </c>
      <c r="BR8" s="73"/>
      <c r="BS8" s="676" t="s">
        <v>138</v>
      </c>
      <c r="BT8" s="677"/>
      <c r="BU8" s="677"/>
      <c r="BV8" s="677"/>
      <c r="BW8" s="677"/>
      <c r="BX8" s="677"/>
      <c r="BY8" s="677"/>
      <c r="BZ8" s="677"/>
      <c r="CA8" s="677"/>
      <c r="CB8" s="677"/>
      <c r="CC8" s="677"/>
      <c r="CD8" s="677"/>
      <c r="CE8" s="677"/>
      <c r="CF8" s="677"/>
      <c r="CG8" s="678"/>
      <c r="CH8" s="679">
        <v>2</v>
      </c>
      <c r="CI8" s="680"/>
      <c r="CJ8" s="680"/>
      <c r="CK8" s="680"/>
      <c r="CL8" s="681"/>
      <c r="CM8" s="679">
        <v>37</v>
      </c>
      <c r="CN8" s="680"/>
      <c r="CO8" s="680"/>
      <c r="CP8" s="680"/>
      <c r="CQ8" s="681"/>
      <c r="CR8" s="679">
        <v>7</v>
      </c>
      <c r="CS8" s="680"/>
      <c r="CT8" s="680"/>
      <c r="CU8" s="680"/>
      <c r="CV8" s="681"/>
      <c r="CW8" s="679" t="s">
        <v>200</v>
      </c>
      <c r="CX8" s="680"/>
      <c r="CY8" s="680"/>
      <c r="CZ8" s="680"/>
      <c r="DA8" s="681"/>
      <c r="DB8" s="679" t="s">
        <v>200</v>
      </c>
      <c r="DC8" s="680"/>
      <c r="DD8" s="680"/>
      <c r="DE8" s="680"/>
      <c r="DF8" s="681"/>
      <c r="DG8" s="679" t="s">
        <v>200</v>
      </c>
      <c r="DH8" s="680"/>
      <c r="DI8" s="680"/>
      <c r="DJ8" s="680"/>
      <c r="DK8" s="681"/>
      <c r="DL8" s="679" t="s">
        <v>200</v>
      </c>
      <c r="DM8" s="680"/>
      <c r="DN8" s="680"/>
      <c r="DO8" s="680"/>
      <c r="DP8" s="681"/>
      <c r="DQ8" s="679" t="s">
        <v>200</v>
      </c>
      <c r="DR8" s="680"/>
      <c r="DS8" s="680"/>
      <c r="DT8" s="680"/>
      <c r="DU8" s="681"/>
      <c r="DV8" s="676"/>
      <c r="DW8" s="677"/>
      <c r="DX8" s="677"/>
      <c r="DY8" s="677"/>
      <c r="DZ8" s="682"/>
      <c r="EA8" s="68"/>
    </row>
    <row r="9" spans="1:131" s="48" customFormat="1" ht="26.25" customHeight="1" x14ac:dyDescent="0.2">
      <c r="A9" s="53">
        <v>3</v>
      </c>
      <c r="B9" s="676"/>
      <c r="C9" s="677"/>
      <c r="D9" s="677"/>
      <c r="E9" s="677"/>
      <c r="F9" s="677"/>
      <c r="G9" s="677"/>
      <c r="H9" s="677"/>
      <c r="I9" s="677"/>
      <c r="J9" s="677"/>
      <c r="K9" s="677"/>
      <c r="L9" s="677"/>
      <c r="M9" s="677"/>
      <c r="N9" s="677"/>
      <c r="O9" s="677"/>
      <c r="P9" s="678"/>
      <c r="Q9" s="920"/>
      <c r="R9" s="921"/>
      <c r="S9" s="921"/>
      <c r="T9" s="921"/>
      <c r="U9" s="921"/>
      <c r="V9" s="921"/>
      <c r="W9" s="921"/>
      <c r="X9" s="921"/>
      <c r="Y9" s="921"/>
      <c r="Z9" s="921"/>
      <c r="AA9" s="921"/>
      <c r="AB9" s="921"/>
      <c r="AC9" s="921"/>
      <c r="AD9" s="921"/>
      <c r="AE9" s="925"/>
      <c r="AF9" s="943"/>
      <c r="AG9" s="680"/>
      <c r="AH9" s="680"/>
      <c r="AI9" s="680"/>
      <c r="AJ9" s="944"/>
      <c r="AK9" s="924"/>
      <c r="AL9" s="921"/>
      <c r="AM9" s="921"/>
      <c r="AN9" s="921"/>
      <c r="AO9" s="921"/>
      <c r="AP9" s="921"/>
      <c r="AQ9" s="921"/>
      <c r="AR9" s="921"/>
      <c r="AS9" s="921"/>
      <c r="AT9" s="921"/>
      <c r="AU9" s="922"/>
      <c r="AV9" s="922"/>
      <c r="AW9" s="922"/>
      <c r="AX9" s="922"/>
      <c r="AY9" s="923"/>
      <c r="AZ9" s="57"/>
      <c r="BA9" s="57"/>
      <c r="BB9" s="57"/>
      <c r="BC9" s="57"/>
      <c r="BD9" s="57"/>
      <c r="BE9" s="68"/>
      <c r="BF9" s="68"/>
      <c r="BG9" s="68"/>
      <c r="BH9" s="68"/>
      <c r="BI9" s="68"/>
      <c r="BJ9" s="68"/>
      <c r="BK9" s="68"/>
      <c r="BL9" s="68"/>
      <c r="BM9" s="68"/>
      <c r="BN9" s="68"/>
      <c r="BO9" s="68"/>
      <c r="BP9" s="68"/>
      <c r="BQ9" s="53">
        <v>3</v>
      </c>
      <c r="BR9" s="73" t="s">
        <v>171</v>
      </c>
      <c r="BS9" s="676" t="s">
        <v>543</v>
      </c>
      <c r="BT9" s="677"/>
      <c r="BU9" s="677"/>
      <c r="BV9" s="677"/>
      <c r="BW9" s="677"/>
      <c r="BX9" s="677"/>
      <c r="BY9" s="677"/>
      <c r="BZ9" s="677"/>
      <c r="CA9" s="677"/>
      <c r="CB9" s="677"/>
      <c r="CC9" s="677"/>
      <c r="CD9" s="677"/>
      <c r="CE9" s="677"/>
      <c r="CF9" s="677"/>
      <c r="CG9" s="678"/>
      <c r="CH9" s="679">
        <v>-145</v>
      </c>
      <c r="CI9" s="680"/>
      <c r="CJ9" s="680"/>
      <c r="CK9" s="680"/>
      <c r="CL9" s="681"/>
      <c r="CM9" s="679">
        <v>622</v>
      </c>
      <c r="CN9" s="680"/>
      <c r="CO9" s="680"/>
      <c r="CP9" s="680"/>
      <c r="CQ9" s="681"/>
      <c r="CR9" s="679">
        <v>5</v>
      </c>
      <c r="CS9" s="680"/>
      <c r="CT9" s="680"/>
      <c r="CU9" s="680"/>
      <c r="CV9" s="681"/>
      <c r="CW9" s="679" t="s">
        <v>200</v>
      </c>
      <c r="CX9" s="680"/>
      <c r="CY9" s="680"/>
      <c r="CZ9" s="680"/>
      <c r="DA9" s="681"/>
      <c r="DB9" s="679" t="s">
        <v>200</v>
      </c>
      <c r="DC9" s="680"/>
      <c r="DD9" s="680"/>
      <c r="DE9" s="680"/>
      <c r="DF9" s="681"/>
      <c r="DG9" s="679">
        <v>79</v>
      </c>
      <c r="DH9" s="680"/>
      <c r="DI9" s="680"/>
      <c r="DJ9" s="680"/>
      <c r="DK9" s="681"/>
      <c r="DL9" s="679" t="s">
        <v>200</v>
      </c>
      <c r="DM9" s="680"/>
      <c r="DN9" s="680"/>
      <c r="DO9" s="680"/>
      <c r="DP9" s="681"/>
      <c r="DQ9" s="679" t="s">
        <v>200</v>
      </c>
      <c r="DR9" s="680"/>
      <c r="DS9" s="680"/>
      <c r="DT9" s="680"/>
      <c r="DU9" s="681"/>
      <c r="DV9" s="676"/>
      <c r="DW9" s="677"/>
      <c r="DX9" s="677"/>
      <c r="DY9" s="677"/>
      <c r="DZ9" s="682"/>
      <c r="EA9" s="68"/>
    </row>
    <row r="10" spans="1:131" s="48" customFormat="1" ht="26.25" customHeight="1" x14ac:dyDescent="0.2">
      <c r="A10" s="53">
        <v>4</v>
      </c>
      <c r="B10" s="676"/>
      <c r="C10" s="677"/>
      <c r="D10" s="677"/>
      <c r="E10" s="677"/>
      <c r="F10" s="677"/>
      <c r="G10" s="677"/>
      <c r="H10" s="677"/>
      <c r="I10" s="677"/>
      <c r="J10" s="677"/>
      <c r="K10" s="677"/>
      <c r="L10" s="677"/>
      <c r="M10" s="677"/>
      <c r="N10" s="677"/>
      <c r="O10" s="677"/>
      <c r="P10" s="678"/>
      <c r="Q10" s="920"/>
      <c r="R10" s="921"/>
      <c r="S10" s="921"/>
      <c r="T10" s="921"/>
      <c r="U10" s="921"/>
      <c r="V10" s="921"/>
      <c r="W10" s="921"/>
      <c r="X10" s="921"/>
      <c r="Y10" s="921"/>
      <c r="Z10" s="921"/>
      <c r="AA10" s="921"/>
      <c r="AB10" s="921"/>
      <c r="AC10" s="921"/>
      <c r="AD10" s="921"/>
      <c r="AE10" s="925"/>
      <c r="AF10" s="943"/>
      <c r="AG10" s="680"/>
      <c r="AH10" s="680"/>
      <c r="AI10" s="680"/>
      <c r="AJ10" s="944"/>
      <c r="AK10" s="924"/>
      <c r="AL10" s="921"/>
      <c r="AM10" s="921"/>
      <c r="AN10" s="921"/>
      <c r="AO10" s="921"/>
      <c r="AP10" s="921"/>
      <c r="AQ10" s="921"/>
      <c r="AR10" s="921"/>
      <c r="AS10" s="921"/>
      <c r="AT10" s="921"/>
      <c r="AU10" s="922"/>
      <c r="AV10" s="922"/>
      <c r="AW10" s="922"/>
      <c r="AX10" s="922"/>
      <c r="AY10" s="923"/>
      <c r="AZ10" s="57"/>
      <c r="BA10" s="57"/>
      <c r="BB10" s="57"/>
      <c r="BC10" s="57"/>
      <c r="BD10" s="57"/>
      <c r="BE10" s="68"/>
      <c r="BF10" s="68"/>
      <c r="BG10" s="68"/>
      <c r="BH10" s="68"/>
      <c r="BI10" s="68"/>
      <c r="BJ10" s="68"/>
      <c r="BK10" s="68"/>
      <c r="BL10" s="68"/>
      <c r="BM10" s="68"/>
      <c r="BN10" s="68"/>
      <c r="BO10" s="68"/>
      <c r="BP10" s="68"/>
      <c r="BQ10" s="53">
        <v>4</v>
      </c>
      <c r="BR10" s="73"/>
      <c r="BS10" s="676" t="s">
        <v>346</v>
      </c>
      <c r="BT10" s="677"/>
      <c r="BU10" s="677"/>
      <c r="BV10" s="677"/>
      <c r="BW10" s="677"/>
      <c r="BX10" s="677"/>
      <c r="BY10" s="677"/>
      <c r="BZ10" s="677"/>
      <c r="CA10" s="677"/>
      <c r="CB10" s="677"/>
      <c r="CC10" s="677"/>
      <c r="CD10" s="677"/>
      <c r="CE10" s="677"/>
      <c r="CF10" s="677"/>
      <c r="CG10" s="678"/>
      <c r="CH10" s="679">
        <v>-7</v>
      </c>
      <c r="CI10" s="680"/>
      <c r="CJ10" s="680"/>
      <c r="CK10" s="680"/>
      <c r="CL10" s="681"/>
      <c r="CM10" s="679">
        <v>283</v>
      </c>
      <c r="CN10" s="680"/>
      <c r="CO10" s="680"/>
      <c r="CP10" s="680"/>
      <c r="CQ10" s="681"/>
      <c r="CR10" s="679">
        <v>310</v>
      </c>
      <c r="CS10" s="680"/>
      <c r="CT10" s="680"/>
      <c r="CU10" s="680"/>
      <c r="CV10" s="681"/>
      <c r="CW10" s="679">
        <v>22</v>
      </c>
      <c r="CX10" s="680"/>
      <c r="CY10" s="680"/>
      <c r="CZ10" s="680"/>
      <c r="DA10" s="681"/>
      <c r="DB10" s="679" t="s">
        <v>200</v>
      </c>
      <c r="DC10" s="680"/>
      <c r="DD10" s="680"/>
      <c r="DE10" s="680"/>
      <c r="DF10" s="681"/>
      <c r="DG10" s="679" t="s">
        <v>200</v>
      </c>
      <c r="DH10" s="680"/>
      <c r="DI10" s="680"/>
      <c r="DJ10" s="680"/>
      <c r="DK10" s="681"/>
      <c r="DL10" s="679" t="s">
        <v>200</v>
      </c>
      <c r="DM10" s="680"/>
      <c r="DN10" s="680"/>
      <c r="DO10" s="680"/>
      <c r="DP10" s="681"/>
      <c r="DQ10" s="679" t="s">
        <v>200</v>
      </c>
      <c r="DR10" s="680"/>
      <c r="DS10" s="680"/>
      <c r="DT10" s="680"/>
      <c r="DU10" s="681"/>
      <c r="DV10" s="676"/>
      <c r="DW10" s="677"/>
      <c r="DX10" s="677"/>
      <c r="DY10" s="677"/>
      <c r="DZ10" s="682"/>
      <c r="EA10" s="68"/>
    </row>
    <row r="11" spans="1:131" s="48" customFormat="1" ht="26.25" customHeight="1" x14ac:dyDescent="0.2">
      <c r="A11" s="53">
        <v>5</v>
      </c>
      <c r="B11" s="676"/>
      <c r="C11" s="677"/>
      <c r="D11" s="677"/>
      <c r="E11" s="677"/>
      <c r="F11" s="677"/>
      <c r="G11" s="677"/>
      <c r="H11" s="677"/>
      <c r="I11" s="677"/>
      <c r="J11" s="677"/>
      <c r="K11" s="677"/>
      <c r="L11" s="677"/>
      <c r="M11" s="677"/>
      <c r="N11" s="677"/>
      <c r="O11" s="677"/>
      <c r="P11" s="678"/>
      <c r="Q11" s="920"/>
      <c r="R11" s="921"/>
      <c r="S11" s="921"/>
      <c r="T11" s="921"/>
      <c r="U11" s="921"/>
      <c r="V11" s="921"/>
      <c r="W11" s="921"/>
      <c r="X11" s="921"/>
      <c r="Y11" s="921"/>
      <c r="Z11" s="921"/>
      <c r="AA11" s="921"/>
      <c r="AB11" s="921"/>
      <c r="AC11" s="921"/>
      <c r="AD11" s="921"/>
      <c r="AE11" s="925"/>
      <c r="AF11" s="943"/>
      <c r="AG11" s="680"/>
      <c r="AH11" s="680"/>
      <c r="AI11" s="680"/>
      <c r="AJ11" s="944"/>
      <c r="AK11" s="924"/>
      <c r="AL11" s="921"/>
      <c r="AM11" s="921"/>
      <c r="AN11" s="921"/>
      <c r="AO11" s="921"/>
      <c r="AP11" s="921"/>
      <c r="AQ11" s="921"/>
      <c r="AR11" s="921"/>
      <c r="AS11" s="921"/>
      <c r="AT11" s="921"/>
      <c r="AU11" s="922"/>
      <c r="AV11" s="922"/>
      <c r="AW11" s="922"/>
      <c r="AX11" s="922"/>
      <c r="AY11" s="923"/>
      <c r="AZ11" s="57"/>
      <c r="BA11" s="57"/>
      <c r="BB11" s="57"/>
      <c r="BC11" s="57"/>
      <c r="BD11" s="57"/>
      <c r="BE11" s="68"/>
      <c r="BF11" s="68"/>
      <c r="BG11" s="68"/>
      <c r="BH11" s="68"/>
      <c r="BI11" s="68"/>
      <c r="BJ11" s="68"/>
      <c r="BK11" s="68"/>
      <c r="BL11" s="68"/>
      <c r="BM11" s="68"/>
      <c r="BN11" s="68"/>
      <c r="BO11" s="68"/>
      <c r="BP11" s="68"/>
      <c r="BQ11" s="53">
        <v>5</v>
      </c>
      <c r="BR11" s="73"/>
      <c r="BS11" s="676"/>
      <c r="BT11" s="677"/>
      <c r="BU11" s="677"/>
      <c r="BV11" s="677"/>
      <c r="BW11" s="677"/>
      <c r="BX11" s="677"/>
      <c r="BY11" s="677"/>
      <c r="BZ11" s="677"/>
      <c r="CA11" s="677"/>
      <c r="CB11" s="677"/>
      <c r="CC11" s="677"/>
      <c r="CD11" s="677"/>
      <c r="CE11" s="677"/>
      <c r="CF11" s="677"/>
      <c r="CG11" s="678"/>
      <c r="CH11" s="679"/>
      <c r="CI11" s="680"/>
      <c r="CJ11" s="680"/>
      <c r="CK11" s="680"/>
      <c r="CL11" s="681"/>
      <c r="CM11" s="679"/>
      <c r="CN11" s="680"/>
      <c r="CO11" s="680"/>
      <c r="CP11" s="680"/>
      <c r="CQ11" s="681"/>
      <c r="CR11" s="679"/>
      <c r="CS11" s="680"/>
      <c r="CT11" s="680"/>
      <c r="CU11" s="680"/>
      <c r="CV11" s="681"/>
      <c r="CW11" s="679"/>
      <c r="CX11" s="680"/>
      <c r="CY11" s="680"/>
      <c r="CZ11" s="680"/>
      <c r="DA11" s="681"/>
      <c r="DB11" s="679"/>
      <c r="DC11" s="680"/>
      <c r="DD11" s="680"/>
      <c r="DE11" s="680"/>
      <c r="DF11" s="681"/>
      <c r="DG11" s="679"/>
      <c r="DH11" s="680"/>
      <c r="DI11" s="680"/>
      <c r="DJ11" s="680"/>
      <c r="DK11" s="681"/>
      <c r="DL11" s="679"/>
      <c r="DM11" s="680"/>
      <c r="DN11" s="680"/>
      <c r="DO11" s="680"/>
      <c r="DP11" s="681"/>
      <c r="DQ11" s="679"/>
      <c r="DR11" s="680"/>
      <c r="DS11" s="680"/>
      <c r="DT11" s="680"/>
      <c r="DU11" s="681"/>
      <c r="DV11" s="676"/>
      <c r="DW11" s="677"/>
      <c r="DX11" s="677"/>
      <c r="DY11" s="677"/>
      <c r="DZ11" s="682"/>
      <c r="EA11" s="68"/>
    </row>
    <row r="12" spans="1:131" s="48" customFormat="1" ht="26.25" customHeight="1" x14ac:dyDescent="0.2">
      <c r="A12" s="53">
        <v>6</v>
      </c>
      <c r="B12" s="676"/>
      <c r="C12" s="677"/>
      <c r="D12" s="677"/>
      <c r="E12" s="677"/>
      <c r="F12" s="677"/>
      <c r="G12" s="677"/>
      <c r="H12" s="677"/>
      <c r="I12" s="677"/>
      <c r="J12" s="677"/>
      <c r="K12" s="677"/>
      <c r="L12" s="677"/>
      <c r="M12" s="677"/>
      <c r="N12" s="677"/>
      <c r="O12" s="677"/>
      <c r="P12" s="678"/>
      <c r="Q12" s="920"/>
      <c r="R12" s="921"/>
      <c r="S12" s="921"/>
      <c r="T12" s="921"/>
      <c r="U12" s="921"/>
      <c r="V12" s="921"/>
      <c r="W12" s="921"/>
      <c r="X12" s="921"/>
      <c r="Y12" s="921"/>
      <c r="Z12" s="921"/>
      <c r="AA12" s="921"/>
      <c r="AB12" s="921"/>
      <c r="AC12" s="921"/>
      <c r="AD12" s="921"/>
      <c r="AE12" s="925"/>
      <c r="AF12" s="943"/>
      <c r="AG12" s="680"/>
      <c r="AH12" s="680"/>
      <c r="AI12" s="680"/>
      <c r="AJ12" s="944"/>
      <c r="AK12" s="924"/>
      <c r="AL12" s="921"/>
      <c r="AM12" s="921"/>
      <c r="AN12" s="921"/>
      <c r="AO12" s="921"/>
      <c r="AP12" s="921"/>
      <c r="AQ12" s="921"/>
      <c r="AR12" s="921"/>
      <c r="AS12" s="921"/>
      <c r="AT12" s="921"/>
      <c r="AU12" s="922"/>
      <c r="AV12" s="922"/>
      <c r="AW12" s="922"/>
      <c r="AX12" s="922"/>
      <c r="AY12" s="923"/>
      <c r="AZ12" s="57"/>
      <c r="BA12" s="57"/>
      <c r="BB12" s="57"/>
      <c r="BC12" s="57"/>
      <c r="BD12" s="57"/>
      <c r="BE12" s="68"/>
      <c r="BF12" s="68"/>
      <c r="BG12" s="68"/>
      <c r="BH12" s="68"/>
      <c r="BI12" s="68"/>
      <c r="BJ12" s="68"/>
      <c r="BK12" s="68"/>
      <c r="BL12" s="68"/>
      <c r="BM12" s="68"/>
      <c r="BN12" s="68"/>
      <c r="BO12" s="68"/>
      <c r="BP12" s="68"/>
      <c r="BQ12" s="53">
        <v>6</v>
      </c>
      <c r="BR12" s="73"/>
      <c r="BS12" s="676"/>
      <c r="BT12" s="677"/>
      <c r="BU12" s="677"/>
      <c r="BV12" s="677"/>
      <c r="BW12" s="677"/>
      <c r="BX12" s="677"/>
      <c r="BY12" s="677"/>
      <c r="BZ12" s="677"/>
      <c r="CA12" s="677"/>
      <c r="CB12" s="677"/>
      <c r="CC12" s="677"/>
      <c r="CD12" s="677"/>
      <c r="CE12" s="677"/>
      <c r="CF12" s="677"/>
      <c r="CG12" s="678"/>
      <c r="CH12" s="679"/>
      <c r="CI12" s="680"/>
      <c r="CJ12" s="680"/>
      <c r="CK12" s="680"/>
      <c r="CL12" s="681"/>
      <c r="CM12" s="679"/>
      <c r="CN12" s="680"/>
      <c r="CO12" s="680"/>
      <c r="CP12" s="680"/>
      <c r="CQ12" s="681"/>
      <c r="CR12" s="679"/>
      <c r="CS12" s="680"/>
      <c r="CT12" s="680"/>
      <c r="CU12" s="680"/>
      <c r="CV12" s="681"/>
      <c r="CW12" s="679"/>
      <c r="CX12" s="680"/>
      <c r="CY12" s="680"/>
      <c r="CZ12" s="680"/>
      <c r="DA12" s="681"/>
      <c r="DB12" s="679"/>
      <c r="DC12" s="680"/>
      <c r="DD12" s="680"/>
      <c r="DE12" s="680"/>
      <c r="DF12" s="681"/>
      <c r="DG12" s="679"/>
      <c r="DH12" s="680"/>
      <c r="DI12" s="680"/>
      <c r="DJ12" s="680"/>
      <c r="DK12" s="681"/>
      <c r="DL12" s="679"/>
      <c r="DM12" s="680"/>
      <c r="DN12" s="680"/>
      <c r="DO12" s="680"/>
      <c r="DP12" s="681"/>
      <c r="DQ12" s="679"/>
      <c r="DR12" s="680"/>
      <c r="DS12" s="680"/>
      <c r="DT12" s="680"/>
      <c r="DU12" s="681"/>
      <c r="DV12" s="676"/>
      <c r="DW12" s="677"/>
      <c r="DX12" s="677"/>
      <c r="DY12" s="677"/>
      <c r="DZ12" s="682"/>
      <c r="EA12" s="68"/>
    </row>
    <row r="13" spans="1:131" s="48" customFormat="1" ht="26.25" customHeight="1" x14ac:dyDescent="0.2">
      <c r="A13" s="53">
        <v>7</v>
      </c>
      <c r="B13" s="676"/>
      <c r="C13" s="677"/>
      <c r="D13" s="677"/>
      <c r="E13" s="677"/>
      <c r="F13" s="677"/>
      <c r="G13" s="677"/>
      <c r="H13" s="677"/>
      <c r="I13" s="677"/>
      <c r="J13" s="677"/>
      <c r="K13" s="677"/>
      <c r="L13" s="677"/>
      <c r="M13" s="677"/>
      <c r="N13" s="677"/>
      <c r="O13" s="677"/>
      <c r="P13" s="678"/>
      <c r="Q13" s="920"/>
      <c r="R13" s="921"/>
      <c r="S13" s="921"/>
      <c r="T13" s="921"/>
      <c r="U13" s="921"/>
      <c r="V13" s="921"/>
      <c r="W13" s="921"/>
      <c r="X13" s="921"/>
      <c r="Y13" s="921"/>
      <c r="Z13" s="921"/>
      <c r="AA13" s="921"/>
      <c r="AB13" s="921"/>
      <c r="AC13" s="921"/>
      <c r="AD13" s="921"/>
      <c r="AE13" s="925"/>
      <c r="AF13" s="943"/>
      <c r="AG13" s="680"/>
      <c r="AH13" s="680"/>
      <c r="AI13" s="680"/>
      <c r="AJ13" s="944"/>
      <c r="AK13" s="924"/>
      <c r="AL13" s="921"/>
      <c r="AM13" s="921"/>
      <c r="AN13" s="921"/>
      <c r="AO13" s="921"/>
      <c r="AP13" s="921"/>
      <c r="AQ13" s="921"/>
      <c r="AR13" s="921"/>
      <c r="AS13" s="921"/>
      <c r="AT13" s="921"/>
      <c r="AU13" s="922"/>
      <c r="AV13" s="922"/>
      <c r="AW13" s="922"/>
      <c r="AX13" s="922"/>
      <c r="AY13" s="923"/>
      <c r="AZ13" s="57"/>
      <c r="BA13" s="57"/>
      <c r="BB13" s="57"/>
      <c r="BC13" s="57"/>
      <c r="BD13" s="57"/>
      <c r="BE13" s="68"/>
      <c r="BF13" s="68"/>
      <c r="BG13" s="68"/>
      <c r="BH13" s="68"/>
      <c r="BI13" s="68"/>
      <c r="BJ13" s="68"/>
      <c r="BK13" s="68"/>
      <c r="BL13" s="68"/>
      <c r="BM13" s="68"/>
      <c r="BN13" s="68"/>
      <c r="BO13" s="68"/>
      <c r="BP13" s="68"/>
      <c r="BQ13" s="53">
        <v>7</v>
      </c>
      <c r="BR13" s="73"/>
      <c r="BS13" s="676"/>
      <c r="BT13" s="677"/>
      <c r="BU13" s="677"/>
      <c r="BV13" s="677"/>
      <c r="BW13" s="677"/>
      <c r="BX13" s="677"/>
      <c r="BY13" s="677"/>
      <c r="BZ13" s="677"/>
      <c r="CA13" s="677"/>
      <c r="CB13" s="677"/>
      <c r="CC13" s="677"/>
      <c r="CD13" s="677"/>
      <c r="CE13" s="677"/>
      <c r="CF13" s="677"/>
      <c r="CG13" s="678"/>
      <c r="CH13" s="679"/>
      <c r="CI13" s="680"/>
      <c r="CJ13" s="680"/>
      <c r="CK13" s="680"/>
      <c r="CL13" s="681"/>
      <c r="CM13" s="679"/>
      <c r="CN13" s="680"/>
      <c r="CO13" s="680"/>
      <c r="CP13" s="680"/>
      <c r="CQ13" s="681"/>
      <c r="CR13" s="679"/>
      <c r="CS13" s="680"/>
      <c r="CT13" s="680"/>
      <c r="CU13" s="680"/>
      <c r="CV13" s="681"/>
      <c r="CW13" s="679"/>
      <c r="CX13" s="680"/>
      <c r="CY13" s="680"/>
      <c r="CZ13" s="680"/>
      <c r="DA13" s="681"/>
      <c r="DB13" s="679"/>
      <c r="DC13" s="680"/>
      <c r="DD13" s="680"/>
      <c r="DE13" s="680"/>
      <c r="DF13" s="681"/>
      <c r="DG13" s="679"/>
      <c r="DH13" s="680"/>
      <c r="DI13" s="680"/>
      <c r="DJ13" s="680"/>
      <c r="DK13" s="681"/>
      <c r="DL13" s="679"/>
      <c r="DM13" s="680"/>
      <c r="DN13" s="680"/>
      <c r="DO13" s="680"/>
      <c r="DP13" s="681"/>
      <c r="DQ13" s="679"/>
      <c r="DR13" s="680"/>
      <c r="DS13" s="680"/>
      <c r="DT13" s="680"/>
      <c r="DU13" s="681"/>
      <c r="DV13" s="676"/>
      <c r="DW13" s="677"/>
      <c r="DX13" s="677"/>
      <c r="DY13" s="677"/>
      <c r="DZ13" s="682"/>
      <c r="EA13" s="68"/>
    </row>
    <row r="14" spans="1:131" s="48" customFormat="1" ht="26.25" customHeight="1" x14ac:dyDescent="0.2">
      <c r="A14" s="53">
        <v>8</v>
      </c>
      <c r="B14" s="676"/>
      <c r="C14" s="677"/>
      <c r="D14" s="677"/>
      <c r="E14" s="677"/>
      <c r="F14" s="677"/>
      <c r="G14" s="677"/>
      <c r="H14" s="677"/>
      <c r="I14" s="677"/>
      <c r="J14" s="677"/>
      <c r="K14" s="677"/>
      <c r="L14" s="677"/>
      <c r="M14" s="677"/>
      <c r="N14" s="677"/>
      <c r="O14" s="677"/>
      <c r="P14" s="678"/>
      <c r="Q14" s="920"/>
      <c r="R14" s="921"/>
      <c r="S14" s="921"/>
      <c r="T14" s="921"/>
      <c r="U14" s="921"/>
      <c r="V14" s="921"/>
      <c r="W14" s="921"/>
      <c r="X14" s="921"/>
      <c r="Y14" s="921"/>
      <c r="Z14" s="921"/>
      <c r="AA14" s="921"/>
      <c r="AB14" s="921"/>
      <c r="AC14" s="921"/>
      <c r="AD14" s="921"/>
      <c r="AE14" s="925"/>
      <c r="AF14" s="943"/>
      <c r="AG14" s="680"/>
      <c r="AH14" s="680"/>
      <c r="AI14" s="680"/>
      <c r="AJ14" s="944"/>
      <c r="AK14" s="924"/>
      <c r="AL14" s="921"/>
      <c r="AM14" s="921"/>
      <c r="AN14" s="921"/>
      <c r="AO14" s="921"/>
      <c r="AP14" s="921"/>
      <c r="AQ14" s="921"/>
      <c r="AR14" s="921"/>
      <c r="AS14" s="921"/>
      <c r="AT14" s="921"/>
      <c r="AU14" s="922"/>
      <c r="AV14" s="922"/>
      <c r="AW14" s="922"/>
      <c r="AX14" s="922"/>
      <c r="AY14" s="923"/>
      <c r="AZ14" s="57"/>
      <c r="BA14" s="57"/>
      <c r="BB14" s="57"/>
      <c r="BC14" s="57"/>
      <c r="BD14" s="57"/>
      <c r="BE14" s="68"/>
      <c r="BF14" s="68"/>
      <c r="BG14" s="68"/>
      <c r="BH14" s="68"/>
      <c r="BI14" s="68"/>
      <c r="BJ14" s="68"/>
      <c r="BK14" s="68"/>
      <c r="BL14" s="68"/>
      <c r="BM14" s="68"/>
      <c r="BN14" s="68"/>
      <c r="BO14" s="68"/>
      <c r="BP14" s="68"/>
      <c r="BQ14" s="53">
        <v>8</v>
      </c>
      <c r="BR14" s="73"/>
      <c r="BS14" s="676"/>
      <c r="BT14" s="677"/>
      <c r="BU14" s="677"/>
      <c r="BV14" s="677"/>
      <c r="BW14" s="677"/>
      <c r="BX14" s="677"/>
      <c r="BY14" s="677"/>
      <c r="BZ14" s="677"/>
      <c r="CA14" s="677"/>
      <c r="CB14" s="677"/>
      <c r="CC14" s="677"/>
      <c r="CD14" s="677"/>
      <c r="CE14" s="677"/>
      <c r="CF14" s="677"/>
      <c r="CG14" s="678"/>
      <c r="CH14" s="679"/>
      <c r="CI14" s="680"/>
      <c r="CJ14" s="680"/>
      <c r="CK14" s="680"/>
      <c r="CL14" s="681"/>
      <c r="CM14" s="679"/>
      <c r="CN14" s="680"/>
      <c r="CO14" s="680"/>
      <c r="CP14" s="680"/>
      <c r="CQ14" s="681"/>
      <c r="CR14" s="679"/>
      <c r="CS14" s="680"/>
      <c r="CT14" s="680"/>
      <c r="CU14" s="680"/>
      <c r="CV14" s="681"/>
      <c r="CW14" s="679"/>
      <c r="CX14" s="680"/>
      <c r="CY14" s="680"/>
      <c r="CZ14" s="680"/>
      <c r="DA14" s="681"/>
      <c r="DB14" s="679"/>
      <c r="DC14" s="680"/>
      <c r="DD14" s="680"/>
      <c r="DE14" s="680"/>
      <c r="DF14" s="681"/>
      <c r="DG14" s="679"/>
      <c r="DH14" s="680"/>
      <c r="DI14" s="680"/>
      <c r="DJ14" s="680"/>
      <c r="DK14" s="681"/>
      <c r="DL14" s="679"/>
      <c r="DM14" s="680"/>
      <c r="DN14" s="680"/>
      <c r="DO14" s="680"/>
      <c r="DP14" s="681"/>
      <c r="DQ14" s="679"/>
      <c r="DR14" s="680"/>
      <c r="DS14" s="680"/>
      <c r="DT14" s="680"/>
      <c r="DU14" s="681"/>
      <c r="DV14" s="676"/>
      <c r="DW14" s="677"/>
      <c r="DX14" s="677"/>
      <c r="DY14" s="677"/>
      <c r="DZ14" s="682"/>
      <c r="EA14" s="68"/>
    </row>
    <row r="15" spans="1:131" s="48" customFormat="1" ht="26.25" customHeight="1" x14ac:dyDescent="0.2">
      <c r="A15" s="53">
        <v>9</v>
      </c>
      <c r="B15" s="676"/>
      <c r="C15" s="677"/>
      <c r="D15" s="677"/>
      <c r="E15" s="677"/>
      <c r="F15" s="677"/>
      <c r="G15" s="677"/>
      <c r="H15" s="677"/>
      <c r="I15" s="677"/>
      <c r="J15" s="677"/>
      <c r="K15" s="677"/>
      <c r="L15" s="677"/>
      <c r="M15" s="677"/>
      <c r="N15" s="677"/>
      <c r="O15" s="677"/>
      <c r="P15" s="678"/>
      <c r="Q15" s="920"/>
      <c r="R15" s="921"/>
      <c r="S15" s="921"/>
      <c r="T15" s="921"/>
      <c r="U15" s="921"/>
      <c r="V15" s="921"/>
      <c r="W15" s="921"/>
      <c r="X15" s="921"/>
      <c r="Y15" s="921"/>
      <c r="Z15" s="921"/>
      <c r="AA15" s="921"/>
      <c r="AB15" s="921"/>
      <c r="AC15" s="921"/>
      <c r="AD15" s="921"/>
      <c r="AE15" s="925"/>
      <c r="AF15" s="943"/>
      <c r="AG15" s="680"/>
      <c r="AH15" s="680"/>
      <c r="AI15" s="680"/>
      <c r="AJ15" s="944"/>
      <c r="AK15" s="924"/>
      <c r="AL15" s="921"/>
      <c r="AM15" s="921"/>
      <c r="AN15" s="921"/>
      <c r="AO15" s="921"/>
      <c r="AP15" s="921"/>
      <c r="AQ15" s="921"/>
      <c r="AR15" s="921"/>
      <c r="AS15" s="921"/>
      <c r="AT15" s="921"/>
      <c r="AU15" s="922"/>
      <c r="AV15" s="922"/>
      <c r="AW15" s="922"/>
      <c r="AX15" s="922"/>
      <c r="AY15" s="923"/>
      <c r="AZ15" s="57"/>
      <c r="BA15" s="57"/>
      <c r="BB15" s="57"/>
      <c r="BC15" s="57"/>
      <c r="BD15" s="57"/>
      <c r="BE15" s="68"/>
      <c r="BF15" s="68"/>
      <c r="BG15" s="68"/>
      <c r="BH15" s="68"/>
      <c r="BI15" s="68"/>
      <c r="BJ15" s="68"/>
      <c r="BK15" s="68"/>
      <c r="BL15" s="68"/>
      <c r="BM15" s="68"/>
      <c r="BN15" s="68"/>
      <c r="BO15" s="68"/>
      <c r="BP15" s="68"/>
      <c r="BQ15" s="53">
        <v>9</v>
      </c>
      <c r="BR15" s="73"/>
      <c r="BS15" s="676"/>
      <c r="BT15" s="677"/>
      <c r="BU15" s="677"/>
      <c r="BV15" s="677"/>
      <c r="BW15" s="677"/>
      <c r="BX15" s="677"/>
      <c r="BY15" s="677"/>
      <c r="BZ15" s="677"/>
      <c r="CA15" s="677"/>
      <c r="CB15" s="677"/>
      <c r="CC15" s="677"/>
      <c r="CD15" s="677"/>
      <c r="CE15" s="677"/>
      <c r="CF15" s="677"/>
      <c r="CG15" s="678"/>
      <c r="CH15" s="679"/>
      <c r="CI15" s="680"/>
      <c r="CJ15" s="680"/>
      <c r="CK15" s="680"/>
      <c r="CL15" s="681"/>
      <c r="CM15" s="679"/>
      <c r="CN15" s="680"/>
      <c r="CO15" s="680"/>
      <c r="CP15" s="680"/>
      <c r="CQ15" s="681"/>
      <c r="CR15" s="679"/>
      <c r="CS15" s="680"/>
      <c r="CT15" s="680"/>
      <c r="CU15" s="680"/>
      <c r="CV15" s="681"/>
      <c r="CW15" s="679"/>
      <c r="CX15" s="680"/>
      <c r="CY15" s="680"/>
      <c r="CZ15" s="680"/>
      <c r="DA15" s="681"/>
      <c r="DB15" s="679"/>
      <c r="DC15" s="680"/>
      <c r="DD15" s="680"/>
      <c r="DE15" s="680"/>
      <c r="DF15" s="681"/>
      <c r="DG15" s="679"/>
      <c r="DH15" s="680"/>
      <c r="DI15" s="680"/>
      <c r="DJ15" s="680"/>
      <c r="DK15" s="681"/>
      <c r="DL15" s="679"/>
      <c r="DM15" s="680"/>
      <c r="DN15" s="680"/>
      <c r="DO15" s="680"/>
      <c r="DP15" s="681"/>
      <c r="DQ15" s="679"/>
      <c r="DR15" s="680"/>
      <c r="DS15" s="680"/>
      <c r="DT15" s="680"/>
      <c r="DU15" s="681"/>
      <c r="DV15" s="676"/>
      <c r="DW15" s="677"/>
      <c r="DX15" s="677"/>
      <c r="DY15" s="677"/>
      <c r="DZ15" s="682"/>
      <c r="EA15" s="68"/>
    </row>
    <row r="16" spans="1:131" s="48" customFormat="1" ht="26.25" customHeight="1" x14ac:dyDescent="0.2">
      <c r="A16" s="53">
        <v>10</v>
      </c>
      <c r="B16" s="676"/>
      <c r="C16" s="677"/>
      <c r="D16" s="677"/>
      <c r="E16" s="677"/>
      <c r="F16" s="677"/>
      <c r="G16" s="677"/>
      <c r="H16" s="677"/>
      <c r="I16" s="677"/>
      <c r="J16" s="677"/>
      <c r="K16" s="677"/>
      <c r="L16" s="677"/>
      <c r="M16" s="677"/>
      <c r="N16" s="677"/>
      <c r="O16" s="677"/>
      <c r="P16" s="678"/>
      <c r="Q16" s="920"/>
      <c r="R16" s="921"/>
      <c r="S16" s="921"/>
      <c r="T16" s="921"/>
      <c r="U16" s="921"/>
      <c r="V16" s="921"/>
      <c r="W16" s="921"/>
      <c r="X16" s="921"/>
      <c r="Y16" s="921"/>
      <c r="Z16" s="921"/>
      <c r="AA16" s="921"/>
      <c r="AB16" s="921"/>
      <c r="AC16" s="921"/>
      <c r="AD16" s="921"/>
      <c r="AE16" s="925"/>
      <c r="AF16" s="943"/>
      <c r="AG16" s="680"/>
      <c r="AH16" s="680"/>
      <c r="AI16" s="680"/>
      <c r="AJ16" s="944"/>
      <c r="AK16" s="924"/>
      <c r="AL16" s="921"/>
      <c r="AM16" s="921"/>
      <c r="AN16" s="921"/>
      <c r="AO16" s="921"/>
      <c r="AP16" s="921"/>
      <c r="AQ16" s="921"/>
      <c r="AR16" s="921"/>
      <c r="AS16" s="921"/>
      <c r="AT16" s="921"/>
      <c r="AU16" s="922"/>
      <c r="AV16" s="922"/>
      <c r="AW16" s="922"/>
      <c r="AX16" s="922"/>
      <c r="AY16" s="923"/>
      <c r="AZ16" s="57"/>
      <c r="BA16" s="57"/>
      <c r="BB16" s="57"/>
      <c r="BC16" s="57"/>
      <c r="BD16" s="57"/>
      <c r="BE16" s="68"/>
      <c r="BF16" s="68"/>
      <c r="BG16" s="68"/>
      <c r="BH16" s="68"/>
      <c r="BI16" s="68"/>
      <c r="BJ16" s="68"/>
      <c r="BK16" s="68"/>
      <c r="BL16" s="68"/>
      <c r="BM16" s="68"/>
      <c r="BN16" s="68"/>
      <c r="BO16" s="68"/>
      <c r="BP16" s="68"/>
      <c r="BQ16" s="53">
        <v>10</v>
      </c>
      <c r="BR16" s="73"/>
      <c r="BS16" s="676"/>
      <c r="BT16" s="677"/>
      <c r="BU16" s="677"/>
      <c r="BV16" s="677"/>
      <c r="BW16" s="677"/>
      <c r="BX16" s="677"/>
      <c r="BY16" s="677"/>
      <c r="BZ16" s="677"/>
      <c r="CA16" s="677"/>
      <c r="CB16" s="677"/>
      <c r="CC16" s="677"/>
      <c r="CD16" s="677"/>
      <c r="CE16" s="677"/>
      <c r="CF16" s="677"/>
      <c r="CG16" s="678"/>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82"/>
      <c r="EA16" s="68"/>
    </row>
    <row r="17" spans="1:131" s="48" customFormat="1" ht="26.25" customHeight="1" x14ac:dyDescent="0.2">
      <c r="A17" s="53">
        <v>11</v>
      </c>
      <c r="B17" s="676"/>
      <c r="C17" s="677"/>
      <c r="D17" s="677"/>
      <c r="E17" s="677"/>
      <c r="F17" s="677"/>
      <c r="G17" s="677"/>
      <c r="H17" s="677"/>
      <c r="I17" s="677"/>
      <c r="J17" s="677"/>
      <c r="K17" s="677"/>
      <c r="L17" s="677"/>
      <c r="M17" s="677"/>
      <c r="N17" s="677"/>
      <c r="O17" s="677"/>
      <c r="P17" s="678"/>
      <c r="Q17" s="920"/>
      <c r="R17" s="921"/>
      <c r="S17" s="921"/>
      <c r="T17" s="921"/>
      <c r="U17" s="921"/>
      <c r="V17" s="921"/>
      <c r="W17" s="921"/>
      <c r="X17" s="921"/>
      <c r="Y17" s="921"/>
      <c r="Z17" s="921"/>
      <c r="AA17" s="921"/>
      <c r="AB17" s="921"/>
      <c r="AC17" s="921"/>
      <c r="AD17" s="921"/>
      <c r="AE17" s="925"/>
      <c r="AF17" s="943"/>
      <c r="AG17" s="680"/>
      <c r="AH17" s="680"/>
      <c r="AI17" s="680"/>
      <c r="AJ17" s="944"/>
      <c r="AK17" s="924"/>
      <c r="AL17" s="921"/>
      <c r="AM17" s="921"/>
      <c r="AN17" s="921"/>
      <c r="AO17" s="921"/>
      <c r="AP17" s="921"/>
      <c r="AQ17" s="921"/>
      <c r="AR17" s="921"/>
      <c r="AS17" s="921"/>
      <c r="AT17" s="921"/>
      <c r="AU17" s="922"/>
      <c r="AV17" s="922"/>
      <c r="AW17" s="922"/>
      <c r="AX17" s="922"/>
      <c r="AY17" s="923"/>
      <c r="AZ17" s="57"/>
      <c r="BA17" s="57"/>
      <c r="BB17" s="57"/>
      <c r="BC17" s="57"/>
      <c r="BD17" s="57"/>
      <c r="BE17" s="68"/>
      <c r="BF17" s="68"/>
      <c r="BG17" s="68"/>
      <c r="BH17" s="68"/>
      <c r="BI17" s="68"/>
      <c r="BJ17" s="68"/>
      <c r="BK17" s="68"/>
      <c r="BL17" s="68"/>
      <c r="BM17" s="68"/>
      <c r="BN17" s="68"/>
      <c r="BO17" s="68"/>
      <c r="BP17" s="68"/>
      <c r="BQ17" s="53">
        <v>11</v>
      </c>
      <c r="BR17" s="73"/>
      <c r="BS17" s="676"/>
      <c r="BT17" s="677"/>
      <c r="BU17" s="677"/>
      <c r="BV17" s="677"/>
      <c r="BW17" s="677"/>
      <c r="BX17" s="677"/>
      <c r="BY17" s="677"/>
      <c r="BZ17" s="677"/>
      <c r="CA17" s="677"/>
      <c r="CB17" s="677"/>
      <c r="CC17" s="677"/>
      <c r="CD17" s="677"/>
      <c r="CE17" s="677"/>
      <c r="CF17" s="677"/>
      <c r="CG17" s="678"/>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82"/>
      <c r="EA17" s="68"/>
    </row>
    <row r="18" spans="1:131" s="48" customFormat="1" ht="26.25" customHeight="1" x14ac:dyDescent="0.2">
      <c r="A18" s="53">
        <v>12</v>
      </c>
      <c r="B18" s="676"/>
      <c r="C18" s="677"/>
      <c r="D18" s="677"/>
      <c r="E18" s="677"/>
      <c r="F18" s="677"/>
      <c r="G18" s="677"/>
      <c r="H18" s="677"/>
      <c r="I18" s="677"/>
      <c r="J18" s="677"/>
      <c r="K18" s="677"/>
      <c r="L18" s="677"/>
      <c r="M18" s="677"/>
      <c r="N18" s="677"/>
      <c r="O18" s="677"/>
      <c r="P18" s="678"/>
      <c r="Q18" s="920"/>
      <c r="R18" s="921"/>
      <c r="S18" s="921"/>
      <c r="T18" s="921"/>
      <c r="U18" s="921"/>
      <c r="V18" s="921"/>
      <c r="W18" s="921"/>
      <c r="X18" s="921"/>
      <c r="Y18" s="921"/>
      <c r="Z18" s="921"/>
      <c r="AA18" s="921"/>
      <c r="AB18" s="921"/>
      <c r="AC18" s="921"/>
      <c r="AD18" s="921"/>
      <c r="AE18" s="925"/>
      <c r="AF18" s="943"/>
      <c r="AG18" s="680"/>
      <c r="AH18" s="680"/>
      <c r="AI18" s="680"/>
      <c r="AJ18" s="944"/>
      <c r="AK18" s="924"/>
      <c r="AL18" s="921"/>
      <c r="AM18" s="921"/>
      <c r="AN18" s="921"/>
      <c r="AO18" s="921"/>
      <c r="AP18" s="921"/>
      <c r="AQ18" s="921"/>
      <c r="AR18" s="921"/>
      <c r="AS18" s="921"/>
      <c r="AT18" s="921"/>
      <c r="AU18" s="922"/>
      <c r="AV18" s="922"/>
      <c r="AW18" s="922"/>
      <c r="AX18" s="922"/>
      <c r="AY18" s="923"/>
      <c r="AZ18" s="57"/>
      <c r="BA18" s="57"/>
      <c r="BB18" s="57"/>
      <c r="BC18" s="57"/>
      <c r="BD18" s="57"/>
      <c r="BE18" s="68"/>
      <c r="BF18" s="68"/>
      <c r="BG18" s="68"/>
      <c r="BH18" s="68"/>
      <c r="BI18" s="68"/>
      <c r="BJ18" s="68"/>
      <c r="BK18" s="68"/>
      <c r="BL18" s="68"/>
      <c r="BM18" s="68"/>
      <c r="BN18" s="68"/>
      <c r="BO18" s="68"/>
      <c r="BP18" s="68"/>
      <c r="BQ18" s="53">
        <v>12</v>
      </c>
      <c r="BR18" s="73"/>
      <c r="BS18" s="676"/>
      <c r="BT18" s="677"/>
      <c r="BU18" s="677"/>
      <c r="BV18" s="677"/>
      <c r="BW18" s="677"/>
      <c r="BX18" s="677"/>
      <c r="BY18" s="677"/>
      <c r="BZ18" s="677"/>
      <c r="CA18" s="677"/>
      <c r="CB18" s="677"/>
      <c r="CC18" s="677"/>
      <c r="CD18" s="677"/>
      <c r="CE18" s="677"/>
      <c r="CF18" s="677"/>
      <c r="CG18" s="678"/>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82"/>
      <c r="EA18" s="68"/>
    </row>
    <row r="19" spans="1:131" s="48" customFormat="1" ht="26.25" customHeight="1" x14ac:dyDescent="0.2">
      <c r="A19" s="53">
        <v>13</v>
      </c>
      <c r="B19" s="676"/>
      <c r="C19" s="677"/>
      <c r="D19" s="677"/>
      <c r="E19" s="677"/>
      <c r="F19" s="677"/>
      <c r="G19" s="677"/>
      <c r="H19" s="677"/>
      <c r="I19" s="677"/>
      <c r="J19" s="677"/>
      <c r="K19" s="677"/>
      <c r="L19" s="677"/>
      <c r="M19" s="677"/>
      <c r="N19" s="677"/>
      <c r="O19" s="677"/>
      <c r="P19" s="678"/>
      <c r="Q19" s="920"/>
      <c r="R19" s="921"/>
      <c r="S19" s="921"/>
      <c r="T19" s="921"/>
      <c r="U19" s="921"/>
      <c r="V19" s="921"/>
      <c r="W19" s="921"/>
      <c r="X19" s="921"/>
      <c r="Y19" s="921"/>
      <c r="Z19" s="921"/>
      <c r="AA19" s="921"/>
      <c r="AB19" s="921"/>
      <c r="AC19" s="921"/>
      <c r="AD19" s="921"/>
      <c r="AE19" s="925"/>
      <c r="AF19" s="943"/>
      <c r="AG19" s="680"/>
      <c r="AH19" s="680"/>
      <c r="AI19" s="680"/>
      <c r="AJ19" s="944"/>
      <c r="AK19" s="924"/>
      <c r="AL19" s="921"/>
      <c r="AM19" s="921"/>
      <c r="AN19" s="921"/>
      <c r="AO19" s="921"/>
      <c r="AP19" s="921"/>
      <c r="AQ19" s="921"/>
      <c r="AR19" s="921"/>
      <c r="AS19" s="921"/>
      <c r="AT19" s="921"/>
      <c r="AU19" s="922"/>
      <c r="AV19" s="922"/>
      <c r="AW19" s="922"/>
      <c r="AX19" s="922"/>
      <c r="AY19" s="923"/>
      <c r="AZ19" s="57"/>
      <c r="BA19" s="57"/>
      <c r="BB19" s="57"/>
      <c r="BC19" s="57"/>
      <c r="BD19" s="57"/>
      <c r="BE19" s="68"/>
      <c r="BF19" s="68"/>
      <c r="BG19" s="68"/>
      <c r="BH19" s="68"/>
      <c r="BI19" s="68"/>
      <c r="BJ19" s="68"/>
      <c r="BK19" s="68"/>
      <c r="BL19" s="68"/>
      <c r="BM19" s="68"/>
      <c r="BN19" s="68"/>
      <c r="BO19" s="68"/>
      <c r="BP19" s="68"/>
      <c r="BQ19" s="53">
        <v>13</v>
      </c>
      <c r="BR19" s="73"/>
      <c r="BS19" s="676"/>
      <c r="BT19" s="677"/>
      <c r="BU19" s="677"/>
      <c r="BV19" s="677"/>
      <c r="BW19" s="677"/>
      <c r="BX19" s="677"/>
      <c r="BY19" s="677"/>
      <c r="BZ19" s="677"/>
      <c r="CA19" s="677"/>
      <c r="CB19" s="677"/>
      <c r="CC19" s="677"/>
      <c r="CD19" s="677"/>
      <c r="CE19" s="677"/>
      <c r="CF19" s="677"/>
      <c r="CG19" s="678"/>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82"/>
      <c r="EA19" s="68"/>
    </row>
    <row r="20" spans="1:131" s="48" customFormat="1" ht="26.25" customHeight="1" x14ac:dyDescent="0.2">
      <c r="A20" s="53">
        <v>14</v>
      </c>
      <c r="B20" s="676"/>
      <c r="C20" s="677"/>
      <c r="D20" s="677"/>
      <c r="E20" s="677"/>
      <c r="F20" s="677"/>
      <c r="G20" s="677"/>
      <c r="H20" s="677"/>
      <c r="I20" s="677"/>
      <c r="J20" s="677"/>
      <c r="K20" s="677"/>
      <c r="L20" s="677"/>
      <c r="M20" s="677"/>
      <c r="N20" s="677"/>
      <c r="O20" s="677"/>
      <c r="P20" s="678"/>
      <c r="Q20" s="920"/>
      <c r="R20" s="921"/>
      <c r="S20" s="921"/>
      <c r="T20" s="921"/>
      <c r="U20" s="921"/>
      <c r="V20" s="921"/>
      <c r="W20" s="921"/>
      <c r="X20" s="921"/>
      <c r="Y20" s="921"/>
      <c r="Z20" s="921"/>
      <c r="AA20" s="921"/>
      <c r="AB20" s="921"/>
      <c r="AC20" s="921"/>
      <c r="AD20" s="921"/>
      <c r="AE20" s="925"/>
      <c r="AF20" s="943"/>
      <c r="AG20" s="680"/>
      <c r="AH20" s="680"/>
      <c r="AI20" s="680"/>
      <c r="AJ20" s="944"/>
      <c r="AK20" s="924"/>
      <c r="AL20" s="921"/>
      <c r="AM20" s="921"/>
      <c r="AN20" s="921"/>
      <c r="AO20" s="921"/>
      <c r="AP20" s="921"/>
      <c r="AQ20" s="921"/>
      <c r="AR20" s="921"/>
      <c r="AS20" s="921"/>
      <c r="AT20" s="921"/>
      <c r="AU20" s="922"/>
      <c r="AV20" s="922"/>
      <c r="AW20" s="922"/>
      <c r="AX20" s="922"/>
      <c r="AY20" s="923"/>
      <c r="AZ20" s="57"/>
      <c r="BA20" s="57"/>
      <c r="BB20" s="57"/>
      <c r="BC20" s="57"/>
      <c r="BD20" s="57"/>
      <c r="BE20" s="68"/>
      <c r="BF20" s="68"/>
      <c r="BG20" s="68"/>
      <c r="BH20" s="68"/>
      <c r="BI20" s="68"/>
      <c r="BJ20" s="68"/>
      <c r="BK20" s="68"/>
      <c r="BL20" s="68"/>
      <c r="BM20" s="68"/>
      <c r="BN20" s="68"/>
      <c r="BO20" s="68"/>
      <c r="BP20" s="68"/>
      <c r="BQ20" s="53">
        <v>14</v>
      </c>
      <c r="BR20" s="73"/>
      <c r="BS20" s="676"/>
      <c r="BT20" s="677"/>
      <c r="BU20" s="677"/>
      <c r="BV20" s="677"/>
      <c r="BW20" s="677"/>
      <c r="BX20" s="677"/>
      <c r="BY20" s="677"/>
      <c r="BZ20" s="677"/>
      <c r="CA20" s="677"/>
      <c r="CB20" s="677"/>
      <c r="CC20" s="677"/>
      <c r="CD20" s="677"/>
      <c r="CE20" s="677"/>
      <c r="CF20" s="677"/>
      <c r="CG20" s="678"/>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82"/>
      <c r="EA20" s="68"/>
    </row>
    <row r="21" spans="1:131" s="48" customFormat="1" ht="26.25" customHeight="1" x14ac:dyDescent="0.2">
      <c r="A21" s="53">
        <v>15</v>
      </c>
      <c r="B21" s="676"/>
      <c r="C21" s="677"/>
      <c r="D21" s="677"/>
      <c r="E21" s="677"/>
      <c r="F21" s="677"/>
      <c r="G21" s="677"/>
      <c r="H21" s="677"/>
      <c r="I21" s="677"/>
      <c r="J21" s="677"/>
      <c r="K21" s="677"/>
      <c r="L21" s="677"/>
      <c r="M21" s="677"/>
      <c r="N21" s="677"/>
      <c r="O21" s="677"/>
      <c r="P21" s="678"/>
      <c r="Q21" s="920"/>
      <c r="R21" s="921"/>
      <c r="S21" s="921"/>
      <c r="T21" s="921"/>
      <c r="U21" s="921"/>
      <c r="V21" s="921"/>
      <c r="W21" s="921"/>
      <c r="X21" s="921"/>
      <c r="Y21" s="921"/>
      <c r="Z21" s="921"/>
      <c r="AA21" s="921"/>
      <c r="AB21" s="921"/>
      <c r="AC21" s="921"/>
      <c r="AD21" s="921"/>
      <c r="AE21" s="925"/>
      <c r="AF21" s="943"/>
      <c r="AG21" s="680"/>
      <c r="AH21" s="680"/>
      <c r="AI21" s="680"/>
      <c r="AJ21" s="944"/>
      <c r="AK21" s="924"/>
      <c r="AL21" s="921"/>
      <c r="AM21" s="921"/>
      <c r="AN21" s="921"/>
      <c r="AO21" s="921"/>
      <c r="AP21" s="921"/>
      <c r="AQ21" s="921"/>
      <c r="AR21" s="921"/>
      <c r="AS21" s="921"/>
      <c r="AT21" s="921"/>
      <c r="AU21" s="922"/>
      <c r="AV21" s="922"/>
      <c r="AW21" s="922"/>
      <c r="AX21" s="922"/>
      <c r="AY21" s="923"/>
      <c r="AZ21" s="57"/>
      <c r="BA21" s="57"/>
      <c r="BB21" s="57"/>
      <c r="BC21" s="57"/>
      <c r="BD21" s="57"/>
      <c r="BE21" s="68"/>
      <c r="BF21" s="68"/>
      <c r="BG21" s="68"/>
      <c r="BH21" s="68"/>
      <c r="BI21" s="68"/>
      <c r="BJ21" s="68"/>
      <c r="BK21" s="68"/>
      <c r="BL21" s="68"/>
      <c r="BM21" s="68"/>
      <c r="BN21" s="68"/>
      <c r="BO21" s="68"/>
      <c r="BP21" s="68"/>
      <c r="BQ21" s="53">
        <v>15</v>
      </c>
      <c r="BR21" s="73"/>
      <c r="BS21" s="676"/>
      <c r="BT21" s="677"/>
      <c r="BU21" s="677"/>
      <c r="BV21" s="677"/>
      <c r="BW21" s="677"/>
      <c r="BX21" s="677"/>
      <c r="BY21" s="677"/>
      <c r="BZ21" s="677"/>
      <c r="CA21" s="677"/>
      <c r="CB21" s="677"/>
      <c r="CC21" s="677"/>
      <c r="CD21" s="677"/>
      <c r="CE21" s="677"/>
      <c r="CF21" s="677"/>
      <c r="CG21" s="678"/>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82"/>
      <c r="EA21" s="68"/>
    </row>
    <row r="22" spans="1:131" s="48" customFormat="1" ht="26.25" customHeight="1" x14ac:dyDescent="0.2">
      <c r="A22" s="53">
        <v>16</v>
      </c>
      <c r="B22" s="676"/>
      <c r="C22" s="677"/>
      <c r="D22" s="677"/>
      <c r="E22" s="677"/>
      <c r="F22" s="677"/>
      <c r="G22" s="677"/>
      <c r="H22" s="677"/>
      <c r="I22" s="677"/>
      <c r="J22" s="677"/>
      <c r="K22" s="677"/>
      <c r="L22" s="677"/>
      <c r="M22" s="677"/>
      <c r="N22" s="677"/>
      <c r="O22" s="677"/>
      <c r="P22" s="678"/>
      <c r="Q22" s="964"/>
      <c r="R22" s="965"/>
      <c r="S22" s="965"/>
      <c r="T22" s="965"/>
      <c r="U22" s="965"/>
      <c r="V22" s="965"/>
      <c r="W22" s="965"/>
      <c r="X22" s="965"/>
      <c r="Y22" s="965"/>
      <c r="Z22" s="965"/>
      <c r="AA22" s="965"/>
      <c r="AB22" s="965"/>
      <c r="AC22" s="965"/>
      <c r="AD22" s="965"/>
      <c r="AE22" s="966"/>
      <c r="AF22" s="943"/>
      <c r="AG22" s="680"/>
      <c r="AH22" s="680"/>
      <c r="AI22" s="680"/>
      <c r="AJ22" s="944"/>
      <c r="AK22" s="967"/>
      <c r="AL22" s="965"/>
      <c r="AM22" s="965"/>
      <c r="AN22" s="965"/>
      <c r="AO22" s="965"/>
      <c r="AP22" s="965"/>
      <c r="AQ22" s="965"/>
      <c r="AR22" s="965"/>
      <c r="AS22" s="965"/>
      <c r="AT22" s="965"/>
      <c r="AU22" s="968"/>
      <c r="AV22" s="968"/>
      <c r="AW22" s="968"/>
      <c r="AX22" s="968"/>
      <c r="AY22" s="969"/>
      <c r="AZ22" s="948" t="s">
        <v>451</v>
      </c>
      <c r="BA22" s="948"/>
      <c r="BB22" s="948"/>
      <c r="BC22" s="948"/>
      <c r="BD22" s="949"/>
      <c r="BE22" s="68"/>
      <c r="BF22" s="68"/>
      <c r="BG22" s="68"/>
      <c r="BH22" s="68"/>
      <c r="BI22" s="68"/>
      <c r="BJ22" s="68"/>
      <c r="BK22" s="68"/>
      <c r="BL22" s="68"/>
      <c r="BM22" s="68"/>
      <c r="BN22" s="68"/>
      <c r="BO22" s="68"/>
      <c r="BP22" s="68"/>
      <c r="BQ22" s="53">
        <v>16</v>
      </c>
      <c r="BR22" s="73"/>
      <c r="BS22" s="676"/>
      <c r="BT22" s="677"/>
      <c r="BU22" s="677"/>
      <c r="BV22" s="677"/>
      <c r="BW22" s="677"/>
      <c r="BX22" s="677"/>
      <c r="BY22" s="677"/>
      <c r="BZ22" s="677"/>
      <c r="CA22" s="677"/>
      <c r="CB22" s="677"/>
      <c r="CC22" s="677"/>
      <c r="CD22" s="677"/>
      <c r="CE22" s="677"/>
      <c r="CF22" s="677"/>
      <c r="CG22" s="678"/>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82"/>
      <c r="EA22" s="68"/>
    </row>
    <row r="23" spans="1:131" s="48" customFormat="1" ht="26.25" customHeight="1" x14ac:dyDescent="0.2">
      <c r="A23" s="54" t="s">
        <v>249</v>
      </c>
      <c r="B23" s="898" t="s">
        <v>302</v>
      </c>
      <c r="C23" s="899"/>
      <c r="D23" s="899"/>
      <c r="E23" s="899"/>
      <c r="F23" s="899"/>
      <c r="G23" s="899"/>
      <c r="H23" s="899"/>
      <c r="I23" s="899"/>
      <c r="J23" s="899"/>
      <c r="K23" s="899"/>
      <c r="L23" s="899"/>
      <c r="M23" s="899"/>
      <c r="N23" s="899"/>
      <c r="O23" s="899"/>
      <c r="P23" s="900"/>
      <c r="Q23" s="962">
        <v>64207</v>
      </c>
      <c r="R23" s="910"/>
      <c r="S23" s="910"/>
      <c r="T23" s="910"/>
      <c r="U23" s="910"/>
      <c r="V23" s="910">
        <v>61188</v>
      </c>
      <c r="W23" s="910"/>
      <c r="X23" s="910"/>
      <c r="Y23" s="910"/>
      <c r="Z23" s="910"/>
      <c r="AA23" s="910">
        <v>3019</v>
      </c>
      <c r="AB23" s="910"/>
      <c r="AC23" s="910"/>
      <c r="AD23" s="910"/>
      <c r="AE23" s="963"/>
      <c r="AF23" s="934">
        <v>2210</v>
      </c>
      <c r="AG23" s="910"/>
      <c r="AH23" s="910"/>
      <c r="AI23" s="910"/>
      <c r="AJ23" s="935"/>
      <c r="AK23" s="936"/>
      <c r="AL23" s="909"/>
      <c r="AM23" s="909"/>
      <c r="AN23" s="909"/>
      <c r="AO23" s="909"/>
      <c r="AP23" s="910">
        <v>44295</v>
      </c>
      <c r="AQ23" s="910"/>
      <c r="AR23" s="910"/>
      <c r="AS23" s="910"/>
      <c r="AT23" s="910"/>
      <c r="AU23" s="911"/>
      <c r="AV23" s="911"/>
      <c r="AW23" s="911"/>
      <c r="AX23" s="911"/>
      <c r="AY23" s="912"/>
      <c r="AZ23" s="938" t="s">
        <v>200</v>
      </c>
      <c r="BA23" s="905"/>
      <c r="BB23" s="905"/>
      <c r="BC23" s="905"/>
      <c r="BD23" s="939"/>
      <c r="BE23" s="68"/>
      <c r="BF23" s="68"/>
      <c r="BG23" s="68"/>
      <c r="BH23" s="68"/>
      <c r="BI23" s="68"/>
      <c r="BJ23" s="68"/>
      <c r="BK23" s="68"/>
      <c r="BL23" s="68"/>
      <c r="BM23" s="68"/>
      <c r="BN23" s="68"/>
      <c r="BO23" s="68"/>
      <c r="BP23" s="68"/>
      <c r="BQ23" s="53">
        <v>17</v>
      </c>
      <c r="BR23" s="73"/>
      <c r="BS23" s="676"/>
      <c r="BT23" s="677"/>
      <c r="BU23" s="677"/>
      <c r="BV23" s="677"/>
      <c r="BW23" s="677"/>
      <c r="BX23" s="677"/>
      <c r="BY23" s="677"/>
      <c r="BZ23" s="677"/>
      <c r="CA23" s="677"/>
      <c r="CB23" s="677"/>
      <c r="CC23" s="677"/>
      <c r="CD23" s="677"/>
      <c r="CE23" s="677"/>
      <c r="CF23" s="677"/>
      <c r="CG23" s="678"/>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82"/>
      <c r="EA23" s="68"/>
    </row>
    <row r="24" spans="1:131" s="48" customFormat="1" ht="26.25" customHeight="1" x14ac:dyDescent="0.2">
      <c r="A24" s="960" t="s">
        <v>385</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7"/>
      <c r="BA24" s="57"/>
      <c r="BB24" s="57"/>
      <c r="BC24" s="57"/>
      <c r="BD24" s="57"/>
      <c r="BE24" s="68"/>
      <c r="BF24" s="68"/>
      <c r="BG24" s="68"/>
      <c r="BH24" s="68"/>
      <c r="BI24" s="68"/>
      <c r="BJ24" s="68"/>
      <c r="BK24" s="68"/>
      <c r="BL24" s="68"/>
      <c r="BM24" s="68"/>
      <c r="BN24" s="68"/>
      <c r="BO24" s="68"/>
      <c r="BP24" s="68"/>
      <c r="BQ24" s="53">
        <v>18</v>
      </c>
      <c r="BR24" s="73"/>
      <c r="BS24" s="676"/>
      <c r="BT24" s="677"/>
      <c r="BU24" s="677"/>
      <c r="BV24" s="677"/>
      <c r="BW24" s="677"/>
      <c r="BX24" s="677"/>
      <c r="BY24" s="677"/>
      <c r="BZ24" s="677"/>
      <c r="CA24" s="677"/>
      <c r="CB24" s="677"/>
      <c r="CC24" s="677"/>
      <c r="CD24" s="677"/>
      <c r="CE24" s="677"/>
      <c r="CF24" s="677"/>
      <c r="CG24" s="678"/>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82"/>
      <c r="EA24" s="68"/>
    </row>
    <row r="25" spans="1:131" ht="26.25" customHeight="1" x14ac:dyDescent="0.2">
      <c r="A25" s="961" t="s">
        <v>412</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7"/>
      <c r="BK25" s="57"/>
      <c r="BL25" s="57"/>
      <c r="BM25" s="57"/>
      <c r="BN25" s="57"/>
      <c r="BO25" s="56"/>
      <c r="BP25" s="56"/>
      <c r="BQ25" s="53">
        <v>19</v>
      </c>
      <c r="BR25" s="73"/>
      <c r="BS25" s="676"/>
      <c r="BT25" s="677"/>
      <c r="BU25" s="677"/>
      <c r="BV25" s="677"/>
      <c r="BW25" s="677"/>
      <c r="BX25" s="677"/>
      <c r="BY25" s="677"/>
      <c r="BZ25" s="677"/>
      <c r="CA25" s="677"/>
      <c r="CB25" s="677"/>
      <c r="CC25" s="677"/>
      <c r="CD25" s="677"/>
      <c r="CE25" s="677"/>
      <c r="CF25" s="677"/>
      <c r="CG25" s="678"/>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82"/>
      <c r="EA25" s="49"/>
    </row>
    <row r="26" spans="1:131" ht="26.25" customHeight="1" x14ac:dyDescent="0.2">
      <c r="A26" s="659" t="s">
        <v>435</v>
      </c>
      <c r="B26" s="660"/>
      <c r="C26" s="660"/>
      <c r="D26" s="660"/>
      <c r="E26" s="660"/>
      <c r="F26" s="660"/>
      <c r="G26" s="660"/>
      <c r="H26" s="660"/>
      <c r="I26" s="660"/>
      <c r="J26" s="660"/>
      <c r="K26" s="660"/>
      <c r="L26" s="660"/>
      <c r="M26" s="660"/>
      <c r="N26" s="660"/>
      <c r="O26" s="660"/>
      <c r="P26" s="661"/>
      <c r="Q26" s="651" t="s">
        <v>453</v>
      </c>
      <c r="R26" s="652"/>
      <c r="S26" s="652"/>
      <c r="T26" s="652"/>
      <c r="U26" s="653"/>
      <c r="V26" s="651" t="s">
        <v>454</v>
      </c>
      <c r="W26" s="652"/>
      <c r="X26" s="652"/>
      <c r="Y26" s="652"/>
      <c r="Z26" s="653"/>
      <c r="AA26" s="651" t="s">
        <v>455</v>
      </c>
      <c r="AB26" s="652"/>
      <c r="AC26" s="652"/>
      <c r="AD26" s="652"/>
      <c r="AE26" s="652"/>
      <c r="AF26" s="665" t="s">
        <v>245</v>
      </c>
      <c r="AG26" s="666"/>
      <c r="AH26" s="666"/>
      <c r="AI26" s="666"/>
      <c r="AJ26" s="667"/>
      <c r="AK26" s="652" t="s">
        <v>383</v>
      </c>
      <c r="AL26" s="652"/>
      <c r="AM26" s="652"/>
      <c r="AN26" s="652"/>
      <c r="AO26" s="653"/>
      <c r="AP26" s="651" t="s">
        <v>357</v>
      </c>
      <c r="AQ26" s="652"/>
      <c r="AR26" s="652"/>
      <c r="AS26" s="652"/>
      <c r="AT26" s="653"/>
      <c r="AU26" s="651" t="s">
        <v>456</v>
      </c>
      <c r="AV26" s="652"/>
      <c r="AW26" s="652"/>
      <c r="AX26" s="652"/>
      <c r="AY26" s="653"/>
      <c r="AZ26" s="651" t="s">
        <v>458</v>
      </c>
      <c r="BA26" s="652"/>
      <c r="BB26" s="652"/>
      <c r="BC26" s="652"/>
      <c r="BD26" s="653"/>
      <c r="BE26" s="651" t="s">
        <v>440</v>
      </c>
      <c r="BF26" s="652"/>
      <c r="BG26" s="652"/>
      <c r="BH26" s="652"/>
      <c r="BI26" s="657"/>
      <c r="BJ26" s="57"/>
      <c r="BK26" s="57"/>
      <c r="BL26" s="57"/>
      <c r="BM26" s="57"/>
      <c r="BN26" s="57"/>
      <c r="BO26" s="56"/>
      <c r="BP26" s="56"/>
      <c r="BQ26" s="53">
        <v>20</v>
      </c>
      <c r="BR26" s="73"/>
      <c r="BS26" s="676"/>
      <c r="BT26" s="677"/>
      <c r="BU26" s="677"/>
      <c r="BV26" s="677"/>
      <c r="BW26" s="677"/>
      <c r="BX26" s="677"/>
      <c r="BY26" s="677"/>
      <c r="BZ26" s="677"/>
      <c r="CA26" s="677"/>
      <c r="CB26" s="677"/>
      <c r="CC26" s="677"/>
      <c r="CD26" s="677"/>
      <c r="CE26" s="677"/>
      <c r="CF26" s="677"/>
      <c r="CG26" s="678"/>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82"/>
      <c r="EA26" s="49"/>
    </row>
    <row r="27" spans="1:131" ht="26.25" customHeight="1" x14ac:dyDescent="0.2">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7"/>
      <c r="BK27" s="57"/>
      <c r="BL27" s="57"/>
      <c r="BM27" s="57"/>
      <c r="BN27" s="57"/>
      <c r="BO27" s="56"/>
      <c r="BP27" s="56"/>
      <c r="BQ27" s="53">
        <v>21</v>
      </c>
      <c r="BR27" s="73"/>
      <c r="BS27" s="676"/>
      <c r="BT27" s="677"/>
      <c r="BU27" s="677"/>
      <c r="BV27" s="677"/>
      <c r="BW27" s="677"/>
      <c r="BX27" s="677"/>
      <c r="BY27" s="677"/>
      <c r="BZ27" s="677"/>
      <c r="CA27" s="677"/>
      <c r="CB27" s="677"/>
      <c r="CC27" s="677"/>
      <c r="CD27" s="677"/>
      <c r="CE27" s="677"/>
      <c r="CF27" s="677"/>
      <c r="CG27" s="678"/>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82"/>
      <c r="EA27" s="49"/>
    </row>
    <row r="28" spans="1:131" ht="26.25" customHeight="1" x14ac:dyDescent="0.2">
      <c r="A28" s="55">
        <v>1</v>
      </c>
      <c r="B28" s="926" t="s">
        <v>236</v>
      </c>
      <c r="C28" s="927"/>
      <c r="D28" s="927"/>
      <c r="E28" s="927"/>
      <c r="F28" s="927"/>
      <c r="G28" s="927"/>
      <c r="H28" s="927"/>
      <c r="I28" s="927"/>
      <c r="J28" s="927"/>
      <c r="K28" s="927"/>
      <c r="L28" s="927"/>
      <c r="M28" s="927"/>
      <c r="N28" s="927"/>
      <c r="O28" s="927"/>
      <c r="P28" s="928"/>
      <c r="Q28" s="951">
        <v>17108</v>
      </c>
      <c r="R28" s="952"/>
      <c r="S28" s="952"/>
      <c r="T28" s="952"/>
      <c r="U28" s="952"/>
      <c r="V28" s="952">
        <v>16841</v>
      </c>
      <c r="W28" s="952"/>
      <c r="X28" s="952"/>
      <c r="Y28" s="952"/>
      <c r="Z28" s="952"/>
      <c r="AA28" s="952">
        <v>267</v>
      </c>
      <c r="AB28" s="952"/>
      <c r="AC28" s="952"/>
      <c r="AD28" s="952"/>
      <c r="AE28" s="953"/>
      <c r="AF28" s="954">
        <v>267</v>
      </c>
      <c r="AG28" s="952"/>
      <c r="AH28" s="952"/>
      <c r="AI28" s="952"/>
      <c r="AJ28" s="955"/>
      <c r="AK28" s="956">
        <v>1644</v>
      </c>
      <c r="AL28" s="952"/>
      <c r="AM28" s="952"/>
      <c r="AN28" s="952"/>
      <c r="AO28" s="952"/>
      <c r="AP28" s="952" t="s">
        <v>200</v>
      </c>
      <c r="AQ28" s="952"/>
      <c r="AR28" s="952"/>
      <c r="AS28" s="952"/>
      <c r="AT28" s="952"/>
      <c r="AU28" s="952" t="s">
        <v>200</v>
      </c>
      <c r="AV28" s="952"/>
      <c r="AW28" s="952"/>
      <c r="AX28" s="952"/>
      <c r="AY28" s="952"/>
      <c r="AZ28" s="957"/>
      <c r="BA28" s="957"/>
      <c r="BB28" s="957"/>
      <c r="BC28" s="957"/>
      <c r="BD28" s="957"/>
      <c r="BE28" s="958"/>
      <c r="BF28" s="958"/>
      <c r="BG28" s="958"/>
      <c r="BH28" s="958"/>
      <c r="BI28" s="959"/>
      <c r="BJ28" s="57"/>
      <c r="BK28" s="57"/>
      <c r="BL28" s="57"/>
      <c r="BM28" s="57"/>
      <c r="BN28" s="57"/>
      <c r="BO28" s="56"/>
      <c r="BP28" s="56"/>
      <c r="BQ28" s="53">
        <v>22</v>
      </c>
      <c r="BR28" s="73"/>
      <c r="BS28" s="676"/>
      <c r="BT28" s="677"/>
      <c r="BU28" s="677"/>
      <c r="BV28" s="677"/>
      <c r="BW28" s="677"/>
      <c r="BX28" s="677"/>
      <c r="BY28" s="677"/>
      <c r="BZ28" s="677"/>
      <c r="CA28" s="677"/>
      <c r="CB28" s="677"/>
      <c r="CC28" s="677"/>
      <c r="CD28" s="677"/>
      <c r="CE28" s="677"/>
      <c r="CF28" s="677"/>
      <c r="CG28" s="678"/>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82"/>
      <c r="EA28" s="49"/>
    </row>
    <row r="29" spans="1:131" ht="26.25" customHeight="1" x14ac:dyDescent="0.2">
      <c r="A29" s="55">
        <v>2</v>
      </c>
      <c r="B29" s="676" t="s">
        <v>27</v>
      </c>
      <c r="C29" s="677"/>
      <c r="D29" s="677"/>
      <c r="E29" s="677"/>
      <c r="F29" s="677"/>
      <c r="G29" s="677"/>
      <c r="H29" s="677"/>
      <c r="I29" s="677"/>
      <c r="J29" s="677"/>
      <c r="K29" s="677"/>
      <c r="L29" s="677"/>
      <c r="M29" s="677"/>
      <c r="N29" s="677"/>
      <c r="O29" s="677"/>
      <c r="P29" s="678"/>
      <c r="Q29" s="920">
        <v>12645</v>
      </c>
      <c r="R29" s="921"/>
      <c r="S29" s="921"/>
      <c r="T29" s="921"/>
      <c r="U29" s="921"/>
      <c r="V29" s="921">
        <v>12427</v>
      </c>
      <c r="W29" s="921"/>
      <c r="X29" s="921"/>
      <c r="Y29" s="921"/>
      <c r="Z29" s="921"/>
      <c r="AA29" s="921">
        <v>218</v>
      </c>
      <c r="AB29" s="921"/>
      <c r="AC29" s="921"/>
      <c r="AD29" s="921"/>
      <c r="AE29" s="925"/>
      <c r="AF29" s="943">
        <v>218</v>
      </c>
      <c r="AG29" s="680"/>
      <c r="AH29" s="680"/>
      <c r="AI29" s="680"/>
      <c r="AJ29" s="944"/>
      <c r="AK29" s="924">
        <v>2023</v>
      </c>
      <c r="AL29" s="921"/>
      <c r="AM29" s="921"/>
      <c r="AN29" s="921"/>
      <c r="AO29" s="921"/>
      <c r="AP29" s="921" t="s">
        <v>200</v>
      </c>
      <c r="AQ29" s="921"/>
      <c r="AR29" s="921"/>
      <c r="AS29" s="921"/>
      <c r="AT29" s="921"/>
      <c r="AU29" s="921" t="s">
        <v>200</v>
      </c>
      <c r="AV29" s="921"/>
      <c r="AW29" s="921"/>
      <c r="AX29" s="921"/>
      <c r="AY29" s="921"/>
      <c r="AZ29" s="950"/>
      <c r="BA29" s="950"/>
      <c r="BB29" s="950"/>
      <c r="BC29" s="950"/>
      <c r="BD29" s="950"/>
      <c r="BE29" s="922"/>
      <c r="BF29" s="922"/>
      <c r="BG29" s="922"/>
      <c r="BH29" s="922"/>
      <c r="BI29" s="923"/>
      <c r="BJ29" s="57"/>
      <c r="BK29" s="57"/>
      <c r="BL29" s="57"/>
      <c r="BM29" s="57"/>
      <c r="BN29" s="57"/>
      <c r="BO29" s="56"/>
      <c r="BP29" s="56"/>
      <c r="BQ29" s="53">
        <v>23</v>
      </c>
      <c r="BR29" s="73"/>
      <c r="BS29" s="676"/>
      <c r="BT29" s="677"/>
      <c r="BU29" s="677"/>
      <c r="BV29" s="677"/>
      <c r="BW29" s="677"/>
      <c r="BX29" s="677"/>
      <c r="BY29" s="677"/>
      <c r="BZ29" s="677"/>
      <c r="CA29" s="677"/>
      <c r="CB29" s="677"/>
      <c r="CC29" s="677"/>
      <c r="CD29" s="677"/>
      <c r="CE29" s="677"/>
      <c r="CF29" s="677"/>
      <c r="CG29" s="678"/>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82"/>
      <c r="EA29" s="49"/>
    </row>
    <row r="30" spans="1:131" ht="26.25" customHeight="1" x14ac:dyDescent="0.2">
      <c r="A30" s="55">
        <v>3</v>
      </c>
      <c r="B30" s="676" t="s">
        <v>193</v>
      </c>
      <c r="C30" s="677"/>
      <c r="D30" s="677"/>
      <c r="E30" s="677"/>
      <c r="F30" s="677"/>
      <c r="G30" s="677"/>
      <c r="H30" s="677"/>
      <c r="I30" s="677"/>
      <c r="J30" s="677"/>
      <c r="K30" s="677"/>
      <c r="L30" s="677"/>
      <c r="M30" s="677"/>
      <c r="N30" s="677"/>
      <c r="O30" s="677"/>
      <c r="P30" s="678"/>
      <c r="Q30" s="920">
        <v>2152</v>
      </c>
      <c r="R30" s="921"/>
      <c r="S30" s="921"/>
      <c r="T30" s="921"/>
      <c r="U30" s="921"/>
      <c r="V30" s="921">
        <v>2132</v>
      </c>
      <c r="W30" s="921"/>
      <c r="X30" s="921"/>
      <c r="Y30" s="921"/>
      <c r="Z30" s="921"/>
      <c r="AA30" s="921">
        <v>20</v>
      </c>
      <c r="AB30" s="921"/>
      <c r="AC30" s="921"/>
      <c r="AD30" s="921"/>
      <c r="AE30" s="925"/>
      <c r="AF30" s="943">
        <v>20</v>
      </c>
      <c r="AG30" s="680"/>
      <c r="AH30" s="680"/>
      <c r="AI30" s="680"/>
      <c r="AJ30" s="944"/>
      <c r="AK30" s="924">
        <v>356</v>
      </c>
      <c r="AL30" s="921"/>
      <c r="AM30" s="921"/>
      <c r="AN30" s="921"/>
      <c r="AO30" s="921"/>
      <c r="AP30" s="921" t="s">
        <v>200</v>
      </c>
      <c r="AQ30" s="921"/>
      <c r="AR30" s="921"/>
      <c r="AS30" s="921"/>
      <c r="AT30" s="921"/>
      <c r="AU30" s="921" t="s">
        <v>200</v>
      </c>
      <c r="AV30" s="921"/>
      <c r="AW30" s="921"/>
      <c r="AX30" s="921"/>
      <c r="AY30" s="921"/>
      <c r="AZ30" s="950"/>
      <c r="BA30" s="950"/>
      <c r="BB30" s="950"/>
      <c r="BC30" s="950"/>
      <c r="BD30" s="950"/>
      <c r="BE30" s="922"/>
      <c r="BF30" s="922"/>
      <c r="BG30" s="922"/>
      <c r="BH30" s="922"/>
      <c r="BI30" s="923"/>
      <c r="BJ30" s="57"/>
      <c r="BK30" s="57"/>
      <c r="BL30" s="57"/>
      <c r="BM30" s="57"/>
      <c r="BN30" s="57"/>
      <c r="BO30" s="56"/>
      <c r="BP30" s="56"/>
      <c r="BQ30" s="53">
        <v>24</v>
      </c>
      <c r="BR30" s="73"/>
      <c r="BS30" s="676"/>
      <c r="BT30" s="677"/>
      <c r="BU30" s="677"/>
      <c r="BV30" s="677"/>
      <c r="BW30" s="677"/>
      <c r="BX30" s="677"/>
      <c r="BY30" s="677"/>
      <c r="BZ30" s="677"/>
      <c r="CA30" s="677"/>
      <c r="CB30" s="677"/>
      <c r="CC30" s="677"/>
      <c r="CD30" s="677"/>
      <c r="CE30" s="677"/>
      <c r="CF30" s="677"/>
      <c r="CG30" s="678"/>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82"/>
      <c r="EA30" s="49"/>
    </row>
    <row r="31" spans="1:131" ht="26.25" customHeight="1" x14ac:dyDescent="0.2">
      <c r="A31" s="55">
        <v>4</v>
      </c>
      <c r="B31" s="676" t="s">
        <v>459</v>
      </c>
      <c r="C31" s="677"/>
      <c r="D31" s="677"/>
      <c r="E31" s="677"/>
      <c r="F31" s="677"/>
      <c r="G31" s="677"/>
      <c r="H31" s="677"/>
      <c r="I31" s="677"/>
      <c r="J31" s="677"/>
      <c r="K31" s="677"/>
      <c r="L31" s="677"/>
      <c r="M31" s="677"/>
      <c r="N31" s="677"/>
      <c r="O31" s="677"/>
      <c r="P31" s="678"/>
      <c r="Q31" s="920">
        <v>3270</v>
      </c>
      <c r="R31" s="921"/>
      <c r="S31" s="921"/>
      <c r="T31" s="921"/>
      <c r="U31" s="921"/>
      <c r="V31" s="921">
        <v>2710</v>
      </c>
      <c r="W31" s="921"/>
      <c r="X31" s="921"/>
      <c r="Y31" s="921"/>
      <c r="Z31" s="921"/>
      <c r="AA31" s="921">
        <v>560</v>
      </c>
      <c r="AB31" s="921"/>
      <c r="AC31" s="921"/>
      <c r="AD31" s="921"/>
      <c r="AE31" s="925"/>
      <c r="AF31" s="943">
        <v>4973</v>
      </c>
      <c r="AG31" s="680"/>
      <c r="AH31" s="680"/>
      <c r="AI31" s="680"/>
      <c r="AJ31" s="944"/>
      <c r="AK31" s="924">
        <v>12</v>
      </c>
      <c r="AL31" s="921"/>
      <c r="AM31" s="921"/>
      <c r="AN31" s="921"/>
      <c r="AO31" s="921"/>
      <c r="AP31" s="921">
        <v>888</v>
      </c>
      <c r="AQ31" s="921"/>
      <c r="AR31" s="921"/>
      <c r="AS31" s="921"/>
      <c r="AT31" s="921"/>
      <c r="AU31" s="921">
        <v>4</v>
      </c>
      <c r="AV31" s="921"/>
      <c r="AW31" s="921"/>
      <c r="AX31" s="921"/>
      <c r="AY31" s="921"/>
      <c r="AZ31" s="950" t="s">
        <v>200</v>
      </c>
      <c r="BA31" s="950"/>
      <c r="BB31" s="950"/>
      <c r="BC31" s="950"/>
      <c r="BD31" s="950"/>
      <c r="BE31" s="922" t="s">
        <v>535</v>
      </c>
      <c r="BF31" s="922"/>
      <c r="BG31" s="922"/>
      <c r="BH31" s="922"/>
      <c r="BI31" s="923"/>
      <c r="BJ31" s="57"/>
      <c r="BK31" s="57"/>
      <c r="BL31" s="57"/>
      <c r="BM31" s="57"/>
      <c r="BN31" s="57"/>
      <c r="BO31" s="56"/>
      <c r="BP31" s="56"/>
      <c r="BQ31" s="53">
        <v>25</v>
      </c>
      <c r="BR31" s="73"/>
      <c r="BS31" s="676"/>
      <c r="BT31" s="677"/>
      <c r="BU31" s="677"/>
      <c r="BV31" s="677"/>
      <c r="BW31" s="677"/>
      <c r="BX31" s="677"/>
      <c r="BY31" s="677"/>
      <c r="BZ31" s="677"/>
      <c r="CA31" s="677"/>
      <c r="CB31" s="677"/>
      <c r="CC31" s="677"/>
      <c r="CD31" s="677"/>
      <c r="CE31" s="677"/>
      <c r="CF31" s="677"/>
      <c r="CG31" s="678"/>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82"/>
      <c r="EA31" s="49"/>
    </row>
    <row r="32" spans="1:131" ht="26.25" customHeight="1" x14ac:dyDescent="0.2">
      <c r="A32" s="55">
        <v>5</v>
      </c>
      <c r="B32" s="676" t="s">
        <v>350</v>
      </c>
      <c r="C32" s="677"/>
      <c r="D32" s="677"/>
      <c r="E32" s="677"/>
      <c r="F32" s="677"/>
      <c r="G32" s="677"/>
      <c r="H32" s="677"/>
      <c r="I32" s="677"/>
      <c r="J32" s="677"/>
      <c r="K32" s="677"/>
      <c r="L32" s="677"/>
      <c r="M32" s="677"/>
      <c r="N32" s="677"/>
      <c r="O32" s="677"/>
      <c r="P32" s="678"/>
      <c r="Q32" s="920">
        <v>3536</v>
      </c>
      <c r="R32" s="921"/>
      <c r="S32" s="921"/>
      <c r="T32" s="921"/>
      <c r="U32" s="921"/>
      <c r="V32" s="921">
        <v>3416</v>
      </c>
      <c r="W32" s="921"/>
      <c r="X32" s="921"/>
      <c r="Y32" s="921"/>
      <c r="Z32" s="921"/>
      <c r="AA32" s="921">
        <v>120</v>
      </c>
      <c r="AB32" s="921"/>
      <c r="AC32" s="921"/>
      <c r="AD32" s="921"/>
      <c r="AE32" s="925"/>
      <c r="AF32" s="943">
        <v>460</v>
      </c>
      <c r="AG32" s="680"/>
      <c r="AH32" s="680"/>
      <c r="AI32" s="680"/>
      <c r="AJ32" s="944"/>
      <c r="AK32" s="924">
        <v>896</v>
      </c>
      <c r="AL32" s="921"/>
      <c r="AM32" s="921"/>
      <c r="AN32" s="921"/>
      <c r="AO32" s="921"/>
      <c r="AP32" s="921">
        <v>13164</v>
      </c>
      <c r="AQ32" s="921"/>
      <c r="AR32" s="921"/>
      <c r="AS32" s="921"/>
      <c r="AT32" s="921"/>
      <c r="AU32" s="921">
        <v>7832</v>
      </c>
      <c r="AV32" s="921"/>
      <c r="AW32" s="921"/>
      <c r="AX32" s="921"/>
      <c r="AY32" s="921"/>
      <c r="AZ32" s="950" t="s">
        <v>200</v>
      </c>
      <c r="BA32" s="950"/>
      <c r="BB32" s="950"/>
      <c r="BC32" s="950"/>
      <c r="BD32" s="950"/>
      <c r="BE32" s="922" t="s">
        <v>535</v>
      </c>
      <c r="BF32" s="922"/>
      <c r="BG32" s="922"/>
      <c r="BH32" s="922"/>
      <c r="BI32" s="923"/>
      <c r="BJ32" s="57"/>
      <c r="BK32" s="57"/>
      <c r="BL32" s="57"/>
      <c r="BM32" s="57"/>
      <c r="BN32" s="57"/>
      <c r="BO32" s="56"/>
      <c r="BP32" s="56"/>
      <c r="BQ32" s="53">
        <v>26</v>
      </c>
      <c r="BR32" s="73"/>
      <c r="BS32" s="676"/>
      <c r="BT32" s="677"/>
      <c r="BU32" s="677"/>
      <c r="BV32" s="677"/>
      <c r="BW32" s="677"/>
      <c r="BX32" s="677"/>
      <c r="BY32" s="677"/>
      <c r="BZ32" s="677"/>
      <c r="CA32" s="677"/>
      <c r="CB32" s="677"/>
      <c r="CC32" s="677"/>
      <c r="CD32" s="677"/>
      <c r="CE32" s="677"/>
      <c r="CF32" s="677"/>
      <c r="CG32" s="678"/>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82"/>
      <c r="EA32" s="49"/>
    </row>
    <row r="33" spans="1:131" ht="26.25" customHeight="1" x14ac:dyDescent="0.2">
      <c r="A33" s="55">
        <v>6</v>
      </c>
      <c r="B33" s="676"/>
      <c r="C33" s="677"/>
      <c r="D33" s="677"/>
      <c r="E33" s="677"/>
      <c r="F33" s="677"/>
      <c r="G33" s="677"/>
      <c r="H33" s="677"/>
      <c r="I33" s="677"/>
      <c r="J33" s="677"/>
      <c r="K33" s="677"/>
      <c r="L33" s="677"/>
      <c r="M33" s="677"/>
      <c r="N33" s="677"/>
      <c r="O33" s="677"/>
      <c r="P33" s="678"/>
      <c r="Q33" s="920"/>
      <c r="R33" s="921"/>
      <c r="S33" s="921"/>
      <c r="T33" s="921"/>
      <c r="U33" s="921"/>
      <c r="V33" s="921"/>
      <c r="W33" s="921"/>
      <c r="X33" s="921"/>
      <c r="Y33" s="921"/>
      <c r="Z33" s="921"/>
      <c r="AA33" s="921"/>
      <c r="AB33" s="921"/>
      <c r="AC33" s="921"/>
      <c r="AD33" s="921"/>
      <c r="AE33" s="925"/>
      <c r="AF33" s="943"/>
      <c r="AG33" s="680"/>
      <c r="AH33" s="680"/>
      <c r="AI33" s="680"/>
      <c r="AJ33" s="944"/>
      <c r="AK33" s="924"/>
      <c r="AL33" s="921"/>
      <c r="AM33" s="921"/>
      <c r="AN33" s="921"/>
      <c r="AO33" s="921"/>
      <c r="AP33" s="921"/>
      <c r="AQ33" s="921"/>
      <c r="AR33" s="921"/>
      <c r="AS33" s="921"/>
      <c r="AT33" s="921"/>
      <c r="AU33" s="921"/>
      <c r="AV33" s="921"/>
      <c r="AW33" s="921"/>
      <c r="AX33" s="921"/>
      <c r="AY33" s="921"/>
      <c r="AZ33" s="950"/>
      <c r="BA33" s="950"/>
      <c r="BB33" s="950"/>
      <c r="BC33" s="950"/>
      <c r="BD33" s="950"/>
      <c r="BE33" s="922"/>
      <c r="BF33" s="922"/>
      <c r="BG33" s="922"/>
      <c r="BH33" s="922"/>
      <c r="BI33" s="923"/>
      <c r="BJ33" s="57"/>
      <c r="BK33" s="57"/>
      <c r="BL33" s="57"/>
      <c r="BM33" s="57"/>
      <c r="BN33" s="57"/>
      <c r="BO33" s="56"/>
      <c r="BP33" s="56"/>
      <c r="BQ33" s="53">
        <v>27</v>
      </c>
      <c r="BR33" s="73"/>
      <c r="BS33" s="676"/>
      <c r="BT33" s="677"/>
      <c r="BU33" s="677"/>
      <c r="BV33" s="677"/>
      <c r="BW33" s="677"/>
      <c r="BX33" s="677"/>
      <c r="BY33" s="677"/>
      <c r="BZ33" s="677"/>
      <c r="CA33" s="677"/>
      <c r="CB33" s="677"/>
      <c r="CC33" s="677"/>
      <c r="CD33" s="677"/>
      <c r="CE33" s="677"/>
      <c r="CF33" s="677"/>
      <c r="CG33" s="678"/>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82"/>
      <c r="EA33" s="49"/>
    </row>
    <row r="34" spans="1:131" ht="26.25" customHeight="1" x14ac:dyDescent="0.2">
      <c r="A34" s="55">
        <v>7</v>
      </c>
      <c r="B34" s="676"/>
      <c r="C34" s="677"/>
      <c r="D34" s="677"/>
      <c r="E34" s="677"/>
      <c r="F34" s="677"/>
      <c r="G34" s="677"/>
      <c r="H34" s="677"/>
      <c r="I34" s="677"/>
      <c r="J34" s="677"/>
      <c r="K34" s="677"/>
      <c r="L34" s="677"/>
      <c r="M34" s="677"/>
      <c r="N34" s="677"/>
      <c r="O34" s="677"/>
      <c r="P34" s="678"/>
      <c r="Q34" s="920"/>
      <c r="R34" s="921"/>
      <c r="S34" s="921"/>
      <c r="T34" s="921"/>
      <c r="U34" s="921"/>
      <c r="V34" s="921"/>
      <c r="W34" s="921"/>
      <c r="X34" s="921"/>
      <c r="Y34" s="921"/>
      <c r="Z34" s="921"/>
      <c r="AA34" s="921"/>
      <c r="AB34" s="921"/>
      <c r="AC34" s="921"/>
      <c r="AD34" s="921"/>
      <c r="AE34" s="925"/>
      <c r="AF34" s="943"/>
      <c r="AG34" s="680"/>
      <c r="AH34" s="680"/>
      <c r="AI34" s="680"/>
      <c r="AJ34" s="944"/>
      <c r="AK34" s="924"/>
      <c r="AL34" s="921"/>
      <c r="AM34" s="921"/>
      <c r="AN34" s="921"/>
      <c r="AO34" s="921"/>
      <c r="AP34" s="921"/>
      <c r="AQ34" s="921"/>
      <c r="AR34" s="921"/>
      <c r="AS34" s="921"/>
      <c r="AT34" s="921"/>
      <c r="AU34" s="921"/>
      <c r="AV34" s="921"/>
      <c r="AW34" s="921"/>
      <c r="AX34" s="921"/>
      <c r="AY34" s="921"/>
      <c r="AZ34" s="950"/>
      <c r="BA34" s="950"/>
      <c r="BB34" s="950"/>
      <c r="BC34" s="950"/>
      <c r="BD34" s="950"/>
      <c r="BE34" s="922"/>
      <c r="BF34" s="922"/>
      <c r="BG34" s="922"/>
      <c r="BH34" s="922"/>
      <c r="BI34" s="923"/>
      <c r="BJ34" s="57"/>
      <c r="BK34" s="57"/>
      <c r="BL34" s="57"/>
      <c r="BM34" s="57"/>
      <c r="BN34" s="57"/>
      <c r="BO34" s="56"/>
      <c r="BP34" s="56"/>
      <c r="BQ34" s="53">
        <v>28</v>
      </c>
      <c r="BR34" s="73"/>
      <c r="BS34" s="676"/>
      <c r="BT34" s="677"/>
      <c r="BU34" s="677"/>
      <c r="BV34" s="677"/>
      <c r="BW34" s="677"/>
      <c r="BX34" s="677"/>
      <c r="BY34" s="677"/>
      <c r="BZ34" s="677"/>
      <c r="CA34" s="677"/>
      <c r="CB34" s="677"/>
      <c r="CC34" s="677"/>
      <c r="CD34" s="677"/>
      <c r="CE34" s="677"/>
      <c r="CF34" s="677"/>
      <c r="CG34" s="678"/>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82"/>
      <c r="EA34" s="49"/>
    </row>
    <row r="35" spans="1:131" ht="26.25" customHeight="1" x14ac:dyDescent="0.2">
      <c r="A35" s="55">
        <v>8</v>
      </c>
      <c r="B35" s="676"/>
      <c r="C35" s="677"/>
      <c r="D35" s="677"/>
      <c r="E35" s="677"/>
      <c r="F35" s="677"/>
      <c r="G35" s="677"/>
      <c r="H35" s="677"/>
      <c r="I35" s="677"/>
      <c r="J35" s="677"/>
      <c r="K35" s="677"/>
      <c r="L35" s="677"/>
      <c r="M35" s="677"/>
      <c r="N35" s="677"/>
      <c r="O35" s="677"/>
      <c r="P35" s="678"/>
      <c r="Q35" s="920"/>
      <c r="R35" s="921"/>
      <c r="S35" s="921"/>
      <c r="T35" s="921"/>
      <c r="U35" s="921"/>
      <c r="V35" s="921"/>
      <c r="W35" s="921"/>
      <c r="X35" s="921"/>
      <c r="Y35" s="921"/>
      <c r="Z35" s="921"/>
      <c r="AA35" s="921"/>
      <c r="AB35" s="921"/>
      <c r="AC35" s="921"/>
      <c r="AD35" s="921"/>
      <c r="AE35" s="925"/>
      <c r="AF35" s="943"/>
      <c r="AG35" s="680"/>
      <c r="AH35" s="680"/>
      <c r="AI35" s="680"/>
      <c r="AJ35" s="944"/>
      <c r="AK35" s="924"/>
      <c r="AL35" s="921"/>
      <c r="AM35" s="921"/>
      <c r="AN35" s="921"/>
      <c r="AO35" s="921"/>
      <c r="AP35" s="921"/>
      <c r="AQ35" s="921"/>
      <c r="AR35" s="921"/>
      <c r="AS35" s="921"/>
      <c r="AT35" s="921"/>
      <c r="AU35" s="921"/>
      <c r="AV35" s="921"/>
      <c r="AW35" s="921"/>
      <c r="AX35" s="921"/>
      <c r="AY35" s="921"/>
      <c r="AZ35" s="950"/>
      <c r="BA35" s="950"/>
      <c r="BB35" s="950"/>
      <c r="BC35" s="950"/>
      <c r="BD35" s="950"/>
      <c r="BE35" s="922"/>
      <c r="BF35" s="922"/>
      <c r="BG35" s="922"/>
      <c r="BH35" s="922"/>
      <c r="BI35" s="923"/>
      <c r="BJ35" s="57"/>
      <c r="BK35" s="57"/>
      <c r="BL35" s="57"/>
      <c r="BM35" s="57"/>
      <c r="BN35" s="57"/>
      <c r="BO35" s="56"/>
      <c r="BP35" s="56"/>
      <c r="BQ35" s="53">
        <v>29</v>
      </c>
      <c r="BR35" s="73"/>
      <c r="BS35" s="676"/>
      <c r="BT35" s="677"/>
      <c r="BU35" s="677"/>
      <c r="BV35" s="677"/>
      <c r="BW35" s="677"/>
      <c r="BX35" s="677"/>
      <c r="BY35" s="677"/>
      <c r="BZ35" s="677"/>
      <c r="CA35" s="677"/>
      <c r="CB35" s="677"/>
      <c r="CC35" s="677"/>
      <c r="CD35" s="677"/>
      <c r="CE35" s="677"/>
      <c r="CF35" s="677"/>
      <c r="CG35" s="678"/>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82"/>
      <c r="EA35" s="49"/>
    </row>
    <row r="36" spans="1:131" ht="26.25" customHeight="1" x14ac:dyDescent="0.2">
      <c r="A36" s="55">
        <v>9</v>
      </c>
      <c r="B36" s="676"/>
      <c r="C36" s="677"/>
      <c r="D36" s="677"/>
      <c r="E36" s="677"/>
      <c r="F36" s="677"/>
      <c r="G36" s="677"/>
      <c r="H36" s="677"/>
      <c r="I36" s="677"/>
      <c r="J36" s="677"/>
      <c r="K36" s="677"/>
      <c r="L36" s="677"/>
      <c r="M36" s="677"/>
      <c r="N36" s="677"/>
      <c r="O36" s="677"/>
      <c r="P36" s="678"/>
      <c r="Q36" s="920"/>
      <c r="R36" s="921"/>
      <c r="S36" s="921"/>
      <c r="T36" s="921"/>
      <c r="U36" s="921"/>
      <c r="V36" s="921"/>
      <c r="W36" s="921"/>
      <c r="X36" s="921"/>
      <c r="Y36" s="921"/>
      <c r="Z36" s="921"/>
      <c r="AA36" s="921"/>
      <c r="AB36" s="921"/>
      <c r="AC36" s="921"/>
      <c r="AD36" s="921"/>
      <c r="AE36" s="925"/>
      <c r="AF36" s="943"/>
      <c r="AG36" s="680"/>
      <c r="AH36" s="680"/>
      <c r="AI36" s="680"/>
      <c r="AJ36" s="944"/>
      <c r="AK36" s="924"/>
      <c r="AL36" s="921"/>
      <c r="AM36" s="921"/>
      <c r="AN36" s="921"/>
      <c r="AO36" s="921"/>
      <c r="AP36" s="921"/>
      <c r="AQ36" s="921"/>
      <c r="AR36" s="921"/>
      <c r="AS36" s="921"/>
      <c r="AT36" s="921"/>
      <c r="AU36" s="921"/>
      <c r="AV36" s="921"/>
      <c r="AW36" s="921"/>
      <c r="AX36" s="921"/>
      <c r="AY36" s="921"/>
      <c r="AZ36" s="950"/>
      <c r="BA36" s="950"/>
      <c r="BB36" s="950"/>
      <c r="BC36" s="950"/>
      <c r="BD36" s="950"/>
      <c r="BE36" s="922"/>
      <c r="BF36" s="922"/>
      <c r="BG36" s="922"/>
      <c r="BH36" s="922"/>
      <c r="BI36" s="923"/>
      <c r="BJ36" s="57"/>
      <c r="BK36" s="57"/>
      <c r="BL36" s="57"/>
      <c r="BM36" s="57"/>
      <c r="BN36" s="57"/>
      <c r="BO36" s="56"/>
      <c r="BP36" s="56"/>
      <c r="BQ36" s="53">
        <v>30</v>
      </c>
      <c r="BR36" s="73"/>
      <c r="BS36" s="676"/>
      <c r="BT36" s="677"/>
      <c r="BU36" s="677"/>
      <c r="BV36" s="677"/>
      <c r="BW36" s="677"/>
      <c r="BX36" s="677"/>
      <c r="BY36" s="677"/>
      <c r="BZ36" s="677"/>
      <c r="CA36" s="677"/>
      <c r="CB36" s="677"/>
      <c r="CC36" s="677"/>
      <c r="CD36" s="677"/>
      <c r="CE36" s="677"/>
      <c r="CF36" s="677"/>
      <c r="CG36" s="678"/>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82"/>
      <c r="EA36" s="49"/>
    </row>
    <row r="37" spans="1:131" ht="26.25" customHeight="1" x14ac:dyDescent="0.2">
      <c r="A37" s="55">
        <v>10</v>
      </c>
      <c r="B37" s="676"/>
      <c r="C37" s="677"/>
      <c r="D37" s="677"/>
      <c r="E37" s="677"/>
      <c r="F37" s="677"/>
      <c r="G37" s="677"/>
      <c r="H37" s="677"/>
      <c r="I37" s="677"/>
      <c r="J37" s="677"/>
      <c r="K37" s="677"/>
      <c r="L37" s="677"/>
      <c r="M37" s="677"/>
      <c r="N37" s="677"/>
      <c r="O37" s="677"/>
      <c r="P37" s="678"/>
      <c r="Q37" s="920"/>
      <c r="R37" s="921"/>
      <c r="S37" s="921"/>
      <c r="T37" s="921"/>
      <c r="U37" s="921"/>
      <c r="V37" s="921"/>
      <c r="W37" s="921"/>
      <c r="X37" s="921"/>
      <c r="Y37" s="921"/>
      <c r="Z37" s="921"/>
      <c r="AA37" s="921"/>
      <c r="AB37" s="921"/>
      <c r="AC37" s="921"/>
      <c r="AD37" s="921"/>
      <c r="AE37" s="925"/>
      <c r="AF37" s="943"/>
      <c r="AG37" s="680"/>
      <c r="AH37" s="680"/>
      <c r="AI37" s="680"/>
      <c r="AJ37" s="944"/>
      <c r="AK37" s="924"/>
      <c r="AL37" s="921"/>
      <c r="AM37" s="921"/>
      <c r="AN37" s="921"/>
      <c r="AO37" s="921"/>
      <c r="AP37" s="921"/>
      <c r="AQ37" s="921"/>
      <c r="AR37" s="921"/>
      <c r="AS37" s="921"/>
      <c r="AT37" s="921"/>
      <c r="AU37" s="921"/>
      <c r="AV37" s="921"/>
      <c r="AW37" s="921"/>
      <c r="AX37" s="921"/>
      <c r="AY37" s="921"/>
      <c r="AZ37" s="950"/>
      <c r="BA37" s="950"/>
      <c r="BB37" s="950"/>
      <c r="BC37" s="950"/>
      <c r="BD37" s="950"/>
      <c r="BE37" s="922"/>
      <c r="BF37" s="922"/>
      <c r="BG37" s="922"/>
      <c r="BH37" s="922"/>
      <c r="BI37" s="923"/>
      <c r="BJ37" s="57"/>
      <c r="BK37" s="57"/>
      <c r="BL37" s="57"/>
      <c r="BM37" s="57"/>
      <c r="BN37" s="57"/>
      <c r="BO37" s="56"/>
      <c r="BP37" s="56"/>
      <c r="BQ37" s="53">
        <v>31</v>
      </c>
      <c r="BR37" s="73"/>
      <c r="BS37" s="676"/>
      <c r="BT37" s="677"/>
      <c r="BU37" s="677"/>
      <c r="BV37" s="677"/>
      <c r="BW37" s="677"/>
      <c r="BX37" s="677"/>
      <c r="BY37" s="677"/>
      <c r="BZ37" s="677"/>
      <c r="CA37" s="677"/>
      <c r="CB37" s="677"/>
      <c r="CC37" s="677"/>
      <c r="CD37" s="677"/>
      <c r="CE37" s="677"/>
      <c r="CF37" s="677"/>
      <c r="CG37" s="678"/>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82"/>
      <c r="EA37" s="49"/>
    </row>
    <row r="38" spans="1:131" ht="26.25" customHeight="1" x14ac:dyDescent="0.2">
      <c r="A38" s="55">
        <v>11</v>
      </c>
      <c r="B38" s="676"/>
      <c r="C38" s="677"/>
      <c r="D38" s="677"/>
      <c r="E38" s="677"/>
      <c r="F38" s="677"/>
      <c r="G38" s="677"/>
      <c r="H38" s="677"/>
      <c r="I38" s="677"/>
      <c r="J38" s="677"/>
      <c r="K38" s="677"/>
      <c r="L38" s="677"/>
      <c r="M38" s="677"/>
      <c r="N38" s="677"/>
      <c r="O38" s="677"/>
      <c r="P38" s="678"/>
      <c r="Q38" s="920"/>
      <c r="R38" s="921"/>
      <c r="S38" s="921"/>
      <c r="T38" s="921"/>
      <c r="U38" s="921"/>
      <c r="V38" s="921"/>
      <c r="W38" s="921"/>
      <c r="X38" s="921"/>
      <c r="Y38" s="921"/>
      <c r="Z38" s="921"/>
      <c r="AA38" s="921"/>
      <c r="AB38" s="921"/>
      <c r="AC38" s="921"/>
      <c r="AD38" s="921"/>
      <c r="AE38" s="925"/>
      <c r="AF38" s="943"/>
      <c r="AG38" s="680"/>
      <c r="AH38" s="680"/>
      <c r="AI38" s="680"/>
      <c r="AJ38" s="944"/>
      <c r="AK38" s="924"/>
      <c r="AL38" s="921"/>
      <c r="AM38" s="921"/>
      <c r="AN38" s="921"/>
      <c r="AO38" s="921"/>
      <c r="AP38" s="921"/>
      <c r="AQ38" s="921"/>
      <c r="AR38" s="921"/>
      <c r="AS38" s="921"/>
      <c r="AT38" s="921"/>
      <c r="AU38" s="921"/>
      <c r="AV38" s="921"/>
      <c r="AW38" s="921"/>
      <c r="AX38" s="921"/>
      <c r="AY38" s="921"/>
      <c r="AZ38" s="950"/>
      <c r="BA38" s="950"/>
      <c r="BB38" s="950"/>
      <c r="BC38" s="950"/>
      <c r="BD38" s="950"/>
      <c r="BE38" s="922"/>
      <c r="BF38" s="922"/>
      <c r="BG38" s="922"/>
      <c r="BH38" s="922"/>
      <c r="BI38" s="923"/>
      <c r="BJ38" s="57"/>
      <c r="BK38" s="57"/>
      <c r="BL38" s="57"/>
      <c r="BM38" s="57"/>
      <c r="BN38" s="57"/>
      <c r="BO38" s="56"/>
      <c r="BP38" s="56"/>
      <c r="BQ38" s="53">
        <v>32</v>
      </c>
      <c r="BR38" s="73"/>
      <c r="BS38" s="676"/>
      <c r="BT38" s="677"/>
      <c r="BU38" s="677"/>
      <c r="BV38" s="677"/>
      <c r="BW38" s="677"/>
      <c r="BX38" s="677"/>
      <c r="BY38" s="677"/>
      <c r="BZ38" s="677"/>
      <c r="CA38" s="677"/>
      <c r="CB38" s="677"/>
      <c r="CC38" s="677"/>
      <c r="CD38" s="677"/>
      <c r="CE38" s="677"/>
      <c r="CF38" s="677"/>
      <c r="CG38" s="678"/>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82"/>
      <c r="EA38" s="49"/>
    </row>
    <row r="39" spans="1:131" ht="26.25" customHeight="1" x14ac:dyDescent="0.2">
      <c r="A39" s="55">
        <v>12</v>
      </c>
      <c r="B39" s="676"/>
      <c r="C39" s="677"/>
      <c r="D39" s="677"/>
      <c r="E39" s="677"/>
      <c r="F39" s="677"/>
      <c r="G39" s="677"/>
      <c r="H39" s="677"/>
      <c r="I39" s="677"/>
      <c r="J39" s="677"/>
      <c r="K39" s="677"/>
      <c r="L39" s="677"/>
      <c r="M39" s="677"/>
      <c r="N39" s="677"/>
      <c r="O39" s="677"/>
      <c r="P39" s="678"/>
      <c r="Q39" s="920"/>
      <c r="R39" s="921"/>
      <c r="S39" s="921"/>
      <c r="T39" s="921"/>
      <c r="U39" s="921"/>
      <c r="V39" s="921"/>
      <c r="W39" s="921"/>
      <c r="X39" s="921"/>
      <c r="Y39" s="921"/>
      <c r="Z39" s="921"/>
      <c r="AA39" s="921"/>
      <c r="AB39" s="921"/>
      <c r="AC39" s="921"/>
      <c r="AD39" s="921"/>
      <c r="AE39" s="925"/>
      <c r="AF39" s="943"/>
      <c r="AG39" s="680"/>
      <c r="AH39" s="680"/>
      <c r="AI39" s="680"/>
      <c r="AJ39" s="944"/>
      <c r="AK39" s="924"/>
      <c r="AL39" s="921"/>
      <c r="AM39" s="921"/>
      <c r="AN39" s="921"/>
      <c r="AO39" s="921"/>
      <c r="AP39" s="921"/>
      <c r="AQ39" s="921"/>
      <c r="AR39" s="921"/>
      <c r="AS39" s="921"/>
      <c r="AT39" s="921"/>
      <c r="AU39" s="921"/>
      <c r="AV39" s="921"/>
      <c r="AW39" s="921"/>
      <c r="AX39" s="921"/>
      <c r="AY39" s="921"/>
      <c r="AZ39" s="950"/>
      <c r="BA39" s="950"/>
      <c r="BB39" s="950"/>
      <c r="BC39" s="950"/>
      <c r="BD39" s="950"/>
      <c r="BE39" s="922"/>
      <c r="BF39" s="922"/>
      <c r="BG39" s="922"/>
      <c r="BH39" s="922"/>
      <c r="BI39" s="923"/>
      <c r="BJ39" s="57"/>
      <c r="BK39" s="57"/>
      <c r="BL39" s="57"/>
      <c r="BM39" s="57"/>
      <c r="BN39" s="57"/>
      <c r="BO39" s="56"/>
      <c r="BP39" s="56"/>
      <c r="BQ39" s="53">
        <v>33</v>
      </c>
      <c r="BR39" s="73"/>
      <c r="BS39" s="676"/>
      <c r="BT39" s="677"/>
      <c r="BU39" s="677"/>
      <c r="BV39" s="677"/>
      <c r="BW39" s="677"/>
      <c r="BX39" s="677"/>
      <c r="BY39" s="677"/>
      <c r="BZ39" s="677"/>
      <c r="CA39" s="677"/>
      <c r="CB39" s="677"/>
      <c r="CC39" s="677"/>
      <c r="CD39" s="677"/>
      <c r="CE39" s="677"/>
      <c r="CF39" s="677"/>
      <c r="CG39" s="678"/>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82"/>
      <c r="EA39" s="49"/>
    </row>
    <row r="40" spans="1:131" ht="26.25" customHeight="1" x14ac:dyDescent="0.2">
      <c r="A40" s="53">
        <v>13</v>
      </c>
      <c r="B40" s="676"/>
      <c r="C40" s="677"/>
      <c r="D40" s="677"/>
      <c r="E40" s="677"/>
      <c r="F40" s="677"/>
      <c r="G40" s="677"/>
      <c r="H40" s="677"/>
      <c r="I40" s="677"/>
      <c r="J40" s="677"/>
      <c r="K40" s="677"/>
      <c r="L40" s="677"/>
      <c r="M40" s="677"/>
      <c r="N40" s="677"/>
      <c r="O40" s="677"/>
      <c r="P40" s="678"/>
      <c r="Q40" s="920"/>
      <c r="R40" s="921"/>
      <c r="S40" s="921"/>
      <c r="T40" s="921"/>
      <c r="U40" s="921"/>
      <c r="V40" s="921"/>
      <c r="W40" s="921"/>
      <c r="X40" s="921"/>
      <c r="Y40" s="921"/>
      <c r="Z40" s="921"/>
      <c r="AA40" s="921"/>
      <c r="AB40" s="921"/>
      <c r="AC40" s="921"/>
      <c r="AD40" s="921"/>
      <c r="AE40" s="925"/>
      <c r="AF40" s="943"/>
      <c r="AG40" s="680"/>
      <c r="AH40" s="680"/>
      <c r="AI40" s="680"/>
      <c r="AJ40" s="944"/>
      <c r="AK40" s="924"/>
      <c r="AL40" s="921"/>
      <c r="AM40" s="921"/>
      <c r="AN40" s="921"/>
      <c r="AO40" s="921"/>
      <c r="AP40" s="921"/>
      <c r="AQ40" s="921"/>
      <c r="AR40" s="921"/>
      <c r="AS40" s="921"/>
      <c r="AT40" s="921"/>
      <c r="AU40" s="921"/>
      <c r="AV40" s="921"/>
      <c r="AW40" s="921"/>
      <c r="AX40" s="921"/>
      <c r="AY40" s="921"/>
      <c r="AZ40" s="950"/>
      <c r="BA40" s="950"/>
      <c r="BB40" s="950"/>
      <c r="BC40" s="950"/>
      <c r="BD40" s="950"/>
      <c r="BE40" s="922"/>
      <c r="BF40" s="922"/>
      <c r="BG40" s="922"/>
      <c r="BH40" s="922"/>
      <c r="BI40" s="923"/>
      <c r="BJ40" s="57"/>
      <c r="BK40" s="57"/>
      <c r="BL40" s="57"/>
      <c r="BM40" s="57"/>
      <c r="BN40" s="57"/>
      <c r="BO40" s="56"/>
      <c r="BP40" s="56"/>
      <c r="BQ40" s="53">
        <v>34</v>
      </c>
      <c r="BR40" s="73"/>
      <c r="BS40" s="676"/>
      <c r="BT40" s="677"/>
      <c r="BU40" s="677"/>
      <c r="BV40" s="677"/>
      <c r="BW40" s="677"/>
      <c r="BX40" s="677"/>
      <c r="BY40" s="677"/>
      <c r="BZ40" s="677"/>
      <c r="CA40" s="677"/>
      <c r="CB40" s="677"/>
      <c r="CC40" s="677"/>
      <c r="CD40" s="677"/>
      <c r="CE40" s="677"/>
      <c r="CF40" s="677"/>
      <c r="CG40" s="678"/>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82"/>
      <c r="EA40" s="49"/>
    </row>
    <row r="41" spans="1:131" ht="26.25" customHeight="1" x14ac:dyDescent="0.2">
      <c r="A41" s="53">
        <v>14</v>
      </c>
      <c r="B41" s="676"/>
      <c r="C41" s="677"/>
      <c r="D41" s="677"/>
      <c r="E41" s="677"/>
      <c r="F41" s="677"/>
      <c r="G41" s="677"/>
      <c r="H41" s="677"/>
      <c r="I41" s="677"/>
      <c r="J41" s="677"/>
      <c r="K41" s="677"/>
      <c r="L41" s="677"/>
      <c r="M41" s="677"/>
      <c r="N41" s="677"/>
      <c r="O41" s="677"/>
      <c r="P41" s="678"/>
      <c r="Q41" s="920"/>
      <c r="R41" s="921"/>
      <c r="S41" s="921"/>
      <c r="T41" s="921"/>
      <c r="U41" s="921"/>
      <c r="V41" s="921"/>
      <c r="W41" s="921"/>
      <c r="X41" s="921"/>
      <c r="Y41" s="921"/>
      <c r="Z41" s="921"/>
      <c r="AA41" s="921"/>
      <c r="AB41" s="921"/>
      <c r="AC41" s="921"/>
      <c r="AD41" s="921"/>
      <c r="AE41" s="925"/>
      <c r="AF41" s="943"/>
      <c r="AG41" s="680"/>
      <c r="AH41" s="680"/>
      <c r="AI41" s="680"/>
      <c r="AJ41" s="944"/>
      <c r="AK41" s="924"/>
      <c r="AL41" s="921"/>
      <c r="AM41" s="921"/>
      <c r="AN41" s="921"/>
      <c r="AO41" s="921"/>
      <c r="AP41" s="921"/>
      <c r="AQ41" s="921"/>
      <c r="AR41" s="921"/>
      <c r="AS41" s="921"/>
      <c r="AT41" s="921"/>
      <c r="AU41" s="921"/>
      <c r="AV41" s="921"/>
      <c r="AW41" s="921"/>
      <c r="AX41" s="921"/>
      <c r="AY41" s="921"/>
      <c r="AZ41" s="950"/>
      <c r="BA41" s="950"/>
      <c r="BB41" s="950"/>
      <c r="BC41" s="950"/>
      <c r="BD41" s="950"/>
      <c r="BE41" s="922"/>
      <c r="BF41" s="922"/>
      <c r="BG41" s="922"/>
      <c r="BH41" s="922"/>
      <c r="BI41" s="923"/>
      <c r="BJ41" s="57"/>
      <c r="BK41" s="57"/>
      <c r="BL41" s="57"/>
      <c r="BM41" s="57"/>
      <c r="BN41" s="57"/>
      <c r="BO41" s="56"/>
      <c r="BP41" s="56"/>
      <c r="BQ41" s="53">
        <v>35</v>
      </c>
      <c r="BR41" s="73"/>
      <c r="BS41" s="676"/>
      <c r="BT41" s="677"/>
      <c r="BU41" s="677"/>
      <c r="BV41" s="677"/>
      <c r="BW41" s="677"/>
      <c r="BX41" s="677"/>
      <c r="BY41" s="677"/>
      <c r="BZ41" s="677"/>
      <c r="CA41" s="677"/>
      <c r="CB41" s="677"/>
      <c r="CC41" s="677"/>
      <c r="CD41" s="677"/>
      <c r="CE41" s="677"/>
      <c r="CF41" s="677"/>
      <c r="CG41" s="678"/>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82"/>
      <c r="EA41" s="49"/>
    </row>
    <row r="42" spans="1:131" ht="26.25" customHeight="1" x14ac:dyDescent="0.2">
      <c r="A42" s="53">
        <v>15</v>
      </c>
      <c r="B42" s="676"/>
      <c r="C42" s="677"/>
      <c r="D42" s="677"/>
      <c r="E42" s="677"/>
      <c r="F42" s="677"/>
      <c r="G42" s="677"/>
      <c r="H42" s="677"/>
      <c r="I42" s="677"/>
      <c r="J42" s="677"/>
      <c r="K42" s="677"/>
      <c r="L42" s="677"/>
      <c r="M42" s="677"/>
      <c r="N42" s="677"/>
      <c r="O42" s="677"/>
      <c r="P42" s="678"/>
      <c r="Q42" s="920"/>
      <c r="R42" s="921"/>
      <c r="S42" s="921"/>
      <c r="T42" s="921"/>
      <c r="U42" s="921"/>
      <c r="V42" s="921"/>
      <c r="W42" s="921"/>
      <c r="X42" s="921"/>
      <c r="Y42" s="921"/>
      <c r="Z42" s="921"/>
      <c r="AA42" s="921"/>
      <c r="AB42" s="921"/>
      <c r="AC42" s="921"/>
      <c r="AD42" s="921"/>
      <c r="AE42" s="925"/>
      <c r="AF42" s="943"/>
      <c r="AG42" s="680"/>
      <c r="AH42" s="680"/>
      <c r="AI42" s="680"/>
      <c r="AJ42" s="944"/>
      <c r="AK42" s="924"/>
      <c r="AL42" s="921"/>
      <c r="AM42" s="921"/>
      <c r="AN42" s="921"/>
      <c r="AO42" s="921"/>
      <c r="AP42" s="921"/>
      <c r="AQ42" s="921"/>
      <c r="AR42" s="921"/>
      <c r="AS42" s="921"/>
      <c r="AT42" s="921"/>
      <c r="AU42" s="921"/>
      <c r="AV42" s="921"/>
      <c r="AW42" s="921"/>
      <c r="AX42" s="921"/>
      <c r="AY42" s="921"/>
      <c r="AZ42" s="950"/>
      <c r="BA42" s="950"/>
      <c r="BB42" s="950"/>
      <c r="BC42" s="950"/>
      <c r="BD42" s="950"/>
      <c r="BE42" s="922"/>
      <c r="BF42" s="922"/>
      <c r="BG42" s="922"/>
      <c r="BH42" s="922"/>
      <c r="BI42" s="923"/>
      <c r="BJ42" s="57"/>
      <c r="BK42" s="57"/>
      <c r="BL42" s="57"/>
      <c r="BM42" s="57"/>
      <c r="BN42" s="57"/>
      <c r="BO42" s="56"/>
      <c r="BP42" s="56"/>
      <c r="BQ42" s="53">
        <v>36</v>
      </c>
      <c r="BR42" s="73"/>
      <c r="BS42" s="676"/>
      <c r="BT42" s="677"/>
      <c r="BU42" s="677"/>
      <c r="BV42" s="677"/>
      <c r="BW42" s="677"/>
      <c r="BX42" s="677"/>
      <c r="BY42" s="677"/>
      <c r="BZ42" s="677"/>
      <c r="CA42" s="677"/>
      <c r="CB42" s="677"/>
      <c r="CC42" s="677"/>
      <c r="CD42" s="677"/>
      <c r="CE42" s="677"/>
      <c r="CF42" s="677"/>
      <c r="CG42" s="678"/>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82"/>
      <c r="EA42" s="49"/>
    </row>
    <row r="43" spans="1:131" ht="26.25" customHeight="1" x14ac:dyDescent="0.2">
      <c r="A43" s="53">
        <v>16</v>
      </c>
      <c r="B43" s="676"/>
      <c r="C43" s="677"/>
      <c r="D43" s="677"/>
      <c r="E43" s="677"/>
      <c r="F43" s="677"/>
      <c r="G43" s="677"/>
      <c r="H43" s="677"/>
      <c r="I43" s="677"/>
      <c r="J43" s="677"/>
      <c r="K43" s="677"/>
      <c r="L43" s="677"/>
      <c r="M43" s="677"/>
      <c r="N43" s="677"/>
      <c r="O43" s="677"/>
      <c r="P43" s="678"/>
      <c r="Q43" s="920"/>
      <c r="R43" s="921"/>
      <c r="S43" s="921"/>
      <c r="T43" s="921"/>
      <c r="U43" s="921"/>
      <c r="V43" s="921"/>
      <c r="W43" s="921"/>
      <c r="X43" s="921"/>
      <c r="Y43" s="921"/>
      <c r="Z43" s="921"/>
      <c r="AA43" s="921"/>
      <c r="AB43" s="921"/>
      <c r="AC43" s="921"/>
      <c r="AD43" s="921"/>
      <c r="AE43" s="925"/>
      <c r="AF43" s="943"/>
      <c r="AG43" s="680"/>
      <c r="AH43" s="680"/>
      <c r="AI43" s="680"/>
      <c r="AJ43" s="944"/>
      <c r="AK43" s="924"/>
      <c r="AL43" s="921"/>
      <c r="AM43" s="921"/>
      <c r="AN43" s="921"/>
      <c r="AO43" s="921"/>
      <c r="AP43" s="921"/>
      <c r="AQ43" s="921"/>
      <c r="AR43" s="921"/>
      <c r="AS43" s="921"/>
      <c r="AT43" s="921"/>
      <c r="AU43" s="921"/>
      <c r="AV43" s="921"/>
      <c r="AW43" s="921"/>
      <c r="AX43" s="921"/>
      <c r="AY43" s="921"/>
      <c r="AZ43" s="950"/>
      <c r="BA43" s="950"/>
      <c r="BB43" s="950"/>
      <c r="BC43" s="950"/>
      <c r="BD43" s="950"/>
      <c r="BE43" s="922"/>
      <c r="BF43" s="922"/>
      <c r="BG43" s="922"/>
      <c r="BH43" s="922"/>
      <c r="BI43" s="923"/>
      <c r="BJ43" s="57"/>
      <c r="BK43" s="57"/>
      <c r="BL43" s="57"/>
      <c r="BM43" s="57"/>
      <c r="BN43" s="57"/>
      <c r="BO43" s="56"/>
      <c r="BP43" s="56"/>
      <c r="BQ43" s="53">
        <v>37</v>
      </c>
      <c r="BR43" s="73"/>
      <c r="BS43" s="676"/>
      <c r="BT43" s="677"/>
      <c r="BU43" s="677"/>
      <c r="BV43" s="677"/>
      <c r="BW43" s="677"/>
      <c r="BX43" s="677"/>
      <c r="BY43" s="677"/>
      <c r="BZ43" s="677"/>
      <c r="CA43" s="677"/>
      <c r="CB43" s="677"/>
      <c r="CC43" s="677"/>
      <c r="CD43" s="677"/>
      <c r="CE43" s="677"/>
      <c r="CF43" s="677"/>
      <c r="CG43" s="678"/>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82"/>
      <c r="EA43" s="49"/>
    </row>
    <row r="44" spans="1:131" ht="26.25" customHeight="1" x14ac:dyDescent="0.2">
      <c r="A44" s="53">
        <v>17</v>
      </c>
      <c r="B44" s="676"/>
      <c r="C44" s="677"/>
      <c r="D44" s="677"/>
      <c r="E44" s="677"/>
      <c r="F44" s="677"/>
      <c r="G44" s="677"/>
      <c r="H44" s="677"/>
      <c r="I44" s="677"/>
      <c r="J44" s="677"/>
      <c r="K44" s="677"/>
      <c r="L44" s="677"/>
      <c r="M44" s="677"/>
      <c r="N44" s="677"/>
      <c r="O44" s="677"/>
      <c r="P44" s="678"/>
      <c r="Q44" s="920"/>
      <c r="R44" s="921"/>
      <c r="S44" s="921"/>
      <c r="T44" s="921"/>
      <c r="U44" s="921"/>
      <c r="V44" s="921"/>
      <c r="W44" s="921"/>
      <c r="X44" s="921"/>
      <c r="Y44" s="921"/>
      <c r="Z44" s="921"/>
      <c r="AA44" s="921"/>
      <c r="AB44" s="921"/>
      <c r="AC44" s="921"/>
      <c r="AD44" s="921"/>
      <c r="AE44" s="925"/>
      <c r="AF44" s="943"/>
      <c r="AG44" s="680"/>
      <c r="AH44" s="680"/>
      <c r="AI44" s="680"/>
      <c r="AJ44" s="944"/>
      <c r="AK44" s="924"/>
      <c r="AL44" s="921"/>
      <c r="AM44" s="921"/>
      <c r="AN44" s="921"/>
      <c r="AO44" s="921"/>
      <c r="AP44" s="921"/>
      <c r="AQ44" s="921"/>
      <c r="AR44" s="921"/>
      <c r="AS44" s="921"/>
      <c r="AT44" s="921"/>
      <c r="AU44" s="921"/>
      <c r="AV44" s="921"/>
      <c r="AW44" s="921"/>
      <c r="AX44" s="921"/>
      <c r="AY44" s="921"/>
      <c r="AZ44" s="950"/>
      <c r="BA44" s="950"/>
      <c r="BB44" s="950"/>
      <c r="BC44" s="950"/>
      <c r="BD44" s="950"/>
      <c r="BE44" s="922"/>
      <c r="BF44" s="922"/>
      <c r="BG44" s="922"/>
      <c r="BH44" s="922"/>
      <c r="BI44" s="923"/>
      <c r="BJ44" s="57"/>
      <c r="BK44" s="57"/>
      <c r="BL44" s="57"/>
      <c r="BM44" s="57"/>
      <c r="BN44" s="57"/>
      <c r="BO44" s="56"/>
      <c r="BP44" s="56"/>
      <c r="BQ44" s="53">
        <v>38</v>
      </c>
      <c r="BR44" s="73"/>
      <c r="BS44" s="676"/>
      <c r="BT44" s="677"/>
      <c r="BU44" s="677"/>
      <c r="BV44" s="677"/>
      <c r="BW44" s="677"/>
      <c r="BX44" s="677"/>
      <c r="BY44" s="677"/>
      <c r="BZ44" s="677"/>
      <c r="CA44" s="677"/>
      <c r="CB44" s="677"/>
      <c r="CC44" s="677"/>
      <c r="CD44" s="677"/>
      <c r="CE44" s="677"/>
      <c r="CF44" s="677"/>
      <c r="CG44" s="678"/>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82"/>
      <c r="EA44" s="49"/>
    </row>
    <row r="45" spans="1:131" ht="26.25" customHeight="1" x14ac:dyDescent="0.2">
      <c r="A45" s="53">
        <v>18</v>
      </c>
      <c r="B45" s="676"/>
      <c r="C45" s="677"/>
      <c r="D45" s="677"/>
      <c r="E45" s="677"/>
      <c r="F45" s="677"/>
      <c r="G45" s="677"/>
      <c r="H45" s="677"/>
      <c r="I45" s="677"/>
      <c r="J45" s="677"/>
      <c r="K45" s="677"/>
      <c r="L45" s="677"/>
      <c r="M45" s="677"/>
      <c r="N45" s="677"/>
      <c r="O45" s="677"/>
      <c r="P45" s="678"/>
      <c r="Q45" s="920"/>
      <c r="R45" s="921"/>
      <c r="S45" s="921"/>
      <c r="T45" s="921"/>
      <c r="U45" s="921"/>
      <c r="V45" s="921"/>
      <c r="W45" s="921"/>
      <c r="X45" s="921"/>
      <c r="Y45" s="921"/>
      <c r="Z45" s="921"/>
      <c r="AA45" s="921"/>
      <c r="AB45" s="921"/>
      <c r="AC45" s="921"/>
      <c r="AD45" s="921"/>
      <c r="AE45" s="925"/>
      <c r="AF45" s="943"/>
      <c r="AG45" s="680"/>
      <c r="AH45" s="680"/>
      <c r="AI45" s="680"/>
      <c r="AJ45" s="944"/>
      <c r="AK45" s="924"/>
      <c r="AL45" s="921"/>
      <c r="AM45" s="921"/>
      <c r="AN45" s="921"/>
      <c r="AO45" s="921"/>
      <c r="AP45" s="921"/>
      <c r="AQ45" s="921"/>
      <c r="AR45" s="921"/>
      <c r="AS45" s="921"/>
      <c r="AT45" s="921"/>
      <c r="AU45" s="921"/>
      <c r="AV45" s="921"/>
      <c r="AW45" s="921"/>
      <c r="AX45" s="921"/>
      <c r="AY45" s="921"/>
      <c r="AZ45" s="950"/>
      <c r="BA45" s="950"/>
      <c r="BB45" s="950"/>
      <c r="BC45" s="950"/>
      <c r="BD45" s="950"/>
      <c r="BE45" s="922"/>
      <c r="BF45" s="922"/>
      <c r="BG45" s="922"/>
      <c r="BH45" s="922"/>
      <c r="BI45" s="923"/>
      <c r="BJ45" s="57"/>
      <c r="BK45" s="57"/>
      <c r="BL45" s="57"/>
      <c r="BM45" s="57"/>
      <c r="BN45" s="57"/>
      <c r="BO45" s="56"/>
      <c r="BP45" s="56"/>
      <c r="BQ45" s="53">
        <v>39</v>
      </c>
      <c r="BR45" s="73"/>
      <c r="BS45" s="676"/>
      <c r="BT45" s="677"/>
      <c r="BU45" s="677"/>
      <c r="BV45" s="677"/>
      <c r="BW45" s="677"/>
      <c r="BX45" s="677"/>
      <c r="BY45" s="677"/>
      <c r="BZ45" s="677"/>
      <c r="CA45" s="677"/>
      <c r="CB45" s="677"/>
      <c r="CC45" s="677"/>
      <c r="CD45" s="677"/>
      <c r="CE45" s="677"/>
      <c r="CF45" s="677"/>
      <c r="CG45" s="678"/>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82"/>
      <c r="EA45" s="49"/>
    </row>
    <row r="46" spans="1:131" ht="26.25" customHeight="1" x14ac:dyDescent="0.2">
      <c r="A46" s="53">
        <v>19</v>
      </c>
      <c r="B46" s="676"/>
      <c r="C46" s="677"/>
      <c r="D46" s="677"/>
      <c r="E46" s="677"/>
      <c r="F46" s="677"/>
      <c r="G46" s="677"/>
      <c r="H46" s="677"/>
      <c r="I46" s="677"/>
      <c r="J46" s="677"/>
      <c r="K46" s="677"/>
      <c r="L46" s="677"/>
      <c r="M46" s="677"/>
      <c r="N46" s="677"/>
      <c r="O46" s="677"/>
      <c r="P46" s="678"/>
      <c r="Q46" s="920"/>
      <c r="R46" s="921"/>
      <c r="S46" s="921"/>
      <c r="T46" s="921"/>
      <c r="U46" s="921"/>
      <c r="V46" s="921"/>
      <c r="W46" s="921"/>
      <c r="X46" s="921"/>
      <c r="Y46" s="921"/>
      <c r="Z46" s="921"/>
      <c r="AA46" s="921"/>
      <c r="AB46" s="921"/>
      <c r="AC46" s="921"/>
      <c r="AD46" s="921"/>
      <c r="AE46" s="925"/>
      <c r="AF46" s="943"/>
      <c r="AG46" s="680"/>
      <c r="AH46" s="680"/>
      <c r="AI46" s="680"/>
      <c r="AJ46" s="944"/>
      <c r="AK46" s="924"/>
      <c r="AL46" s="921"/>
      <c r="AM46" s="921"/>
      <c r="AN46" s="921"/>
      <c r="AO46" s="921"/>
      <c r="AP46" s="921"/>
      <c r="AQ46" s="921"/>
      <c r="AR46" s="921"/>
      <c r="AS46" s="921"/>
      <c r="AT46" s="921"/>
      <c r="AU46" s="921"/>
      <c r="AV46" s="921"/>
      <c r="AW46" s="921"/>
      <c r="AX46" s="921"/>
      <c r="AY46" s="921"/>
      <c r="AZ46" s="950"/>
      <c r="BA46" s="950"/>
      <c r="BB46" s="950"/>
      <c r="BC46" s="950"/>
      <c r="BD46" s="950"/>
      <c r="BE46" s="922"/>
      <c r="BF46" s="922"/>
      <c r="BG46" s="922"/>
      <c r="BH46" s="922"/>
      <c r="BI46" s="923"/>
      <c r="BJ46" s="57"/>
      <c r="BK46" s="57"/>
      <c r="BL46" s="57"/>
      <c r="BM46" s="57"/>
      <c r="BN46" s="57"/>
      <c r="BO46" s="56"/>
      <c r="BP46" s="56"/>
      <c r="BQ46" s="53">
        <v>40</v>
      </c>
      <c r="BR46" s="73"/>
      <c r="BS46" s="676"/>
      <c r="BT46" s="677"/>
      <c r="BU46" s="677"/>
      <c r="BV46" s="677"/>
      <c r="BW46" s="677"/>
      <c r="BX46" s="677"/>
      <c r="BY46" s="677"/>
      <c r="BZ46" s="677"/>
      <c r="CA46" s="677"/>
      <c r="CB46" s="677"/>
      <c r="CC46" s="677"/>
      <c r="CD46" s="677"/>
      <c r="CE46" s="677"/>
      <c r="CF46" s="677"/>
      <c r="CG46" s="678"/>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82"/>
      <c r="EA46" s="49"/>
    </row>
    <row r="47" spans="1:131" ht="26.25" customHeight="1" x14ac:dyDescent="0.2">
      <c r="A47" s="53">
        <v>20</v>
      </c>
      <c r="B47" s="676"/>
      <c r="C47" s="677"/>
      <c r="D47" s="677"/>
      <c r="E47" s="677"/>
      <c r="F47" s="677"/>
      <c r="G47" s="677"/>
      <c r="H47" s="677"/>
      <c r="I47" s="677"/>
      <c r="J47" s="677"/>
      <c r="K47" s="677"/>
      <c r="L47" s="677"/>
      <c r="M47" s="677"/>
      <c r="N47" s="677"/>
      <c r="O47" s="677"/>
      <c r="P47" s="678"/>
      <c r="Q47" s="920"/>
      <c r="R47" s="921"/>
      <c r="S47" s="921"/>
      <c r="T47" s="921"/>
      <c r="U47" s="921"/>
      <c r="V47" s="921"/>
      <c r="W47" s="921"/>
      <c r="X47" s="921"/>
      <c r="Y47" s="921"/>
      <c r="Z47" s="921"/>
      <c r="AA47" s="921"/>
      <c r="AB47" s="921"/>
      <c r="AC47" s="921"/>
      <c r="AD47" s="921"/>
      <c r="AE47" s="925"/>
      <c r="AF47" s="943"/>
      <c r="AG47" s="680"/>
      <c r="AH47" s="680"/>
      <c r="AI47" s="680"/>
      <c r="AJ47" s="944"/>
      <c r="AK47" s="924"/>
      <c r="AL47" s="921"/>
      <c r="AM47" s="921"/>
      <c r="AN47" s="921"/>
      <c r="AO47" s="921"/>
      <c r="AP47" s="921"/>
      <c r="AQ47" s="921"/>
      <c r="AR47" s="921"/>
      <c r="AS47" s="921"/>
      <c r="AT47" s="921"/>
      <c r="AU47" s="921"/>
      <c r="AV47" s="921"/>
      <c r="AW47" s="921"/>
      <c r="AX47" s="921"/>
      <c r="AY47" s="921"/>
      <c r="AZ47" s="950"/>
      <c r="BA47" s="950"/>
      <c r="BB47" s="950"/>
      <c r="BC47" s="950"/>
      <c r="BD47" s="950"/>
      <c r="BE47" s="922"/>
      <c r="BF47" s="922"/>
      <c r="BG47" s="922"/>
      <c r="BH47" s="922"/>
      <c r="BI47" s="923"/>
      <c r="BJ47" s="57"/>
      <c r="BK47" s="57"/>
      <c r="BL47" s="57"/>
      <c r="BM47" s="57"/>
      <c r="BN47" s="57"/>
      <c r="BO47" s="56"/>
      <c r="BP47" s="56"/>
      <c r="BQ47" s="53">
        <v>41</v>
      </c>
      <c r="BR47" s="73"/>
      <c r="BS47" s="676"/>
      <c r="BT47" s="677"/>
      <c r="BU47" s="677"/>
      <c r="BV47" s="677"/>
      <c r="BW47" s="677"/>
      <c r="BX47" s="677"/>
      <c r="BY47" s="677"/>
      <c r="BZ47" s="677"/>
      <c r="CA47" s="677"/>
      <c r="CB47" s="677"/>
      <c r="CC47" s="677"/>
      <c r="CD47" s="677"/>
      <c r="CE47" s="677"/>
      <c r="CF47" s="677"/>
      <c r="CG47" s="678"/>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82"/>
      <c r="EA47" s="49"/>
    </row>
    <row r="48" spans="1:131" ht="26.25" customHeight="1" x14ac:dyDescent="0.2">
      <c r="A48" s="53">
        <v>21</v>
      </c>
      <c r="B48" s="676"/>
      <c r="C48" s="677"/>
      <c r="D48" s="677"/>
      <c r="E48" s="677"/>
      <c r="F48" s="677"/>
      <c r="G48" s="677"/>
      <c r="H48" s="677"/>
      <c r="I48" s="677"/>
      <c r="J48" s="677"/>
      <c r="K48" s="677"/>
      <c r="L48" s="677"/>
      <c r="M48" s="677"/>
      <c r="N48" s="677"/>
      <c r="O48" s="677"/>
      <c r="P48" s="678"/>
      <c r="Q48" s="920"/>
      <c r="R48" s="921"/>
      <c r="S48" s="921"/>
      <c r="T48" s="921"/>
      <c r="U48" s="921"/>
      <c r="V48" s="921"/>
      <c r="W48" s="921"/>
      <c r="X48" s="921"/>
      <c r="Y48" s="921"/>
      <c r="Z48" s="921"/>
      <c r="AA48" s="921"/>
      <c r="AB48" s="921"/>
      <c r="AC48" s="921"/>
      <c r="AD48" s="921"/>
      <c r="AE48" s="925"/>
      <c r="AF48" s="943"/>
      <c r="AG48" s="680"/>
      <c r="AH48" s="680"/>
      <c r="AI48" s="680"/>
      <c r="AJ48" s="944"/>
      <c r="AK48" s="924"/>
      <c r="AL48" s="921"/>
      <c r="AM48" s="921"/>
      <c r="AN48" s="921"/>
      <c r="AO48" s="921"/>
      <c r="AP48" s="921"/>
      <c r="AQ48" s="921"/>
      <c r="AR48" s="921"/>
      <c r="AS48" s="921"/>
      <c r="AT48" s="921"/>
      <c r="AU48" s="921"/>
      <c r="AV48" s="921"/>
      <c r="AW48" s="921"/>
      <c r="AX48" s="921"/>
      <c r="AY48" s="921"/>
      <c r="AZ48" s="950"/>
      <c r="BA48" s="950"/>
      <c r="BB48" s="950"/>
      <c r="BC48" s="950"/>
      <c r="BD48" s="950"/>
      <c r="BE48" s="922"/>
      <c r="BF48" s="922"/>
      <c r="BG48" s="922"/>
      <c r="BH48" s="922"/>
      <c r="BI48" s="923"/>
      <c r="BJ48" s="57"/>
      <c r="BK48" s="57"/>
      <c r="BL48" s="57"/>
      <c r="BM48" s="57"/>
      <c r="BN48" s="57"/>
      <c r="BO48" s="56"/>
      <c r="BP48" s="56"/>
      <c r="BQ48" s="53">
        <v>42</v>
      </c>
      <c r="BR48" s="73"/>
      <c r="BS48" s="676"/>
      <c r="BT48" s="677"/>
      <c r="BU48" s="677"/>
      <c r="BV48" s="677"/>
      <c r="BW48" s="677"/>
      <c r="BX48" s="677"/>
      <c r="BY48" s="677"/>
      <c r="BZ48" s="677"/>
      <c r="CA48" s="677"/>
      <c r="CB48" s="677"/>
      <c r="CC48" s="677"/>
      <c r="CD48" s="677"/>
      <c r="CE48" s="677"/>
      <c r="CF48" s="677"/>
      <c r="CG48" s="678"/>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82"/>
      <c r="EA48" s="49"/>
    </row>
    <row r="49" spans="1:131" ht="26.25" customHeight="1" x14ac:dyDescent="0.2">
      <c r="A49" s="53">
        <v>22</v>
      </c>
      <c r="B49" s="676"/>
      <c r="C49" s="677"/>
      <c r="D49" s="677"/>
      <c r="E49" s="677"/>
      <c r="F49" s="677"/>
      <c r="G49" s="677"/>
      <c r="H49" s="677"/>
      <c r="I49" s="677"/>
      <c r="J49" s="677"/>
      <c r="K49" s="677"/>
      <c r="L49" s="677"/>
      <c r="M49" s="677"/>
      <c r="N49" s="677"/>
      <c r="O49" s="677"/>
      <c r="P49" s="678"/>
      <c r="Q49" s="920"/>
      <c r="R49" s="921"/>
      <c r="S49" s="921"/>
      <c r="T49" s="921"/>
      <c r="U49" s="921"/>
      <c r="V49" s="921"/>
      <c r="W49" s="921"/>
      <c r="X49" s="921"/>
      <c r="Y49" s="921"/>
      <c r="Z49" s="921"/>
      <c r="AA49" s="921"/>
      <c r="AB49" s="921"/>
      <c r="AC49" s="921"/>
      <c r="AD49" s="921"/>
      <c r="AE49" s="925"/>
      <c r="AF49" s="943"/>
      <c r="AG49" s="680"/>
      <c r="AH49" s="680"/>
      <c r="AI49" s="680"/>
      <c r="AJ49" s="944"/>
      <c r="AK49" s="924"/>
      <c r="AL49" s="921"/>
      <c r="AM49" s="921"/>
      <c r="AN49" s="921"/>
      <c r="AO49" s="921"/>
      <c r="AP49" s="921"/>
      <c r="AQ49" s="921"/>
      <c r="AR49" s="921"/>
      <c r="AS49" s="921"/>
      <c r="AT49" s="921"/>
      <c r="AU49" s="921"/>
      <c r="AV49" s="921"/>
      <c r="AW49" s="921"/>
      <c r="AX49" s="921"/>
      <c r="AY49" s="921"/>
      <c r="AZ49" s="950"/>
      <c r="BA49" s="950"/>
      <c r="BB49" s="950"/>
      <c r="BC49" s="950"/>
      <c r="BD49" s="950"/>
      <c r="BE49" s="922"/>
      <c r="BF49" s="922"/>
      <c r="BG49" s="922"/>
      <c r="BH49" s="922"/>
      <c r="BI49" s="923"/>
      <c r="BJ49" s="57"/>
      <c r="BK49" s="57"/>
      <c r="BL49" s="57"/>
      <c r="BM49" s="57"/>
      <c r="BN49" s="57"/>
      <c r="BO49" s="56"/>
      <c r="BP49" s="56"/>
      <c r="BQ49" s="53">
        <v>43</v>
      </c>
      <c r="BR49" s="73"/>
      <c r="BS49" s="676"/>
      <c r="BT49" s="677"/>
      <c r="BU49" s="677"/>
      <c r="BV49" s="677"/>
      <c r="BW49" s="677"/>
      <c r="BX49" s="677"/>
      <c r="BY49" s="677"/>
      <c r="BZ49" s="677"/>
      <c r="CA49" s="677"/>
      <c r="CB49" s="677"/>
      <c r="CC49" s="677"/>
      <c r="CD49" s="677"/>
      <c r="CE49" s="677"/>
      <c r="CF49" s="677"/>
      <c r="CG49" s="678"/>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82"/>
      <c r="EA49" s="49"/>
    </row>
    <row r="50" spans="1:131" ht="26.25" customHeight="1" x14ac:dyDescent="0.2">
      <c r="A50" s="53">
        <v>23</v>
      </c>
      <c r="B50" s="676"/>
      <c r="C50" s="677"/>
      <c r="D50" s="677"/>
      <c r="E50" s="677"/>
      <c r="F50" s="677"/>
      <c r="G50" s="677"/>
      <c r="H50" s="677"/>
      <c r="I50" s="677"/>
      <c r="J50" s="677"/>
      <c r="K50" s="677"/>
      <c r="L50" s="677"/>
      <c r="M50" s="677"/>
      <c r="N50" s="677"/>
      <c r="O50" s="677"/>
      <c r="P50" s="678"/>
      <c r="Q50" s="940"/>
      <c r="R50" s="941"/>
      <c r="S50" s="941"/>
      <c r="T50" s="941"/>
      <c r="U50" s="941"/>
      <c r="V50" s="941"/>
      <c r="W50" s="941"/>
      <c r="X50" s="941"/>
      <c r="Y50" s="941"/>
      <c r="Z50" s="941"/>
      <c r="AA50" s="941"/>
      <c r="AB50" s="941"/>
      <c r="AC50" s="941"/>
      <c r="AD50" s="941"/>
      <c r="AE50" s="942"/>
      <c r="AF50" s="943"/>
      <c r="AG50" s="680"/>
      <c r="AH50" s="680"/>
      <c r="AI50" s="680"/>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22"/>
      <c r="BF50" s="922"/>
      <c r="BG50" s="922"/>
      <c r="BH50" s="922"/>
      <c r="BI50" s="923"/>
      <c r="BJ50" s="57"/>
      <c r="BK50" s="57"/>
      <c r="BL50" s="57"/>
      <c r="BM50" s="57"/>
      <c r="BN50" s="57"/>
      <c r="BO50" s="56"/>
      <c r="BP50" s="56"/>
      <c r="BQ50" s="53">
        <v>44</v>
      </c>
      <c r="BR50" s="73"/>
      <c r="BS50" s="676"/>
      <c r="BT50" s="677"/>
      <c r="BU50" s="677"/>
      <c r="BV50" s="677"/>
      <c r="BW50" s="677"/>
      <c r="BX50" s="677"/>
      <c r="BY50" s="677"/>
      <c r="BZ50" s="677"/>
      <c r="CA50" s="677"/>
      <c r="CB50" s="677"/>
      <c r="CC50" s="677"/>
      <c r="CD50" s="677"/>
      <c r="CE50" s="677"/>
      <c r="CF50" s="677"/>
      <c r="CG50" s="678"/>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82"/>
      <c r="EA50" s="49"/>
    </row>
    <row r="51" spans="1:131" ht="26.25" customHeight="1" x14ac:dyDescent="0.2">
      <c r="A51" s="53">
        <v>24</v>
      </c>
      <c r="B51" s="676"/>
      <c r="C51" s="677"/>
      <c r="D51" s="677"/>
      <c r="E51" s="677"/>
      <c r="F51" s="677"/>
      <c r="G51" s="677"/>
      <c r="H51" s="677"/>
      <c r="I51" s="677"/>
      <c r="J51" s="677"/>
      <c r="K51" s="677"/>
      <c r="L51" s="677"/>
      <c r="M51" s="677"/>
      <c r="N51" s="677"/>
      <c r="O51" s="677"/>
      <c r="P51" s="678"/>
      <c r="Q51" s="940"/>
      <c r="R51" s="941"/>
      <c r="S51" s="941"/>
      <c r="T51" s="941"/>
      <c r="U51" s="941"/>
      <c r="V51" s="941"/>
      <c r="W51" s="941"/>
      <c r="X51" s="941"/>
      <c r="Y51" s="941"/>
      <c r="Z51" s="941"/>
      <c r="AA51" s="941"/>
      <c r="AB51" s="941"/>
      <c r="AC51" s="941"/>
      <c r="AD51" s="941"/>
      <c r="AE51" s="942"/>
      <c r="AF51" s="943"/>
      <c r="AG51" s="680"/>
      <c r="AH51" s="680"/>
      <c r="AI51" s="680"/>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22"/>
      <c r="BF51" s="922"/>
      <c r="BG51" s="922"/>
      <c r="BH51" s="922"/>
      <c r="BI51" s="923"/>
      <c r="BJ51" s="57"/>
      <c r="BK51" s="57"/>
      <c r="BL51" s="57"/>
      <c r="BM51" s="57"/>
      <c r="BN51" s="57"/>
      <c r="BO51" s="56"/>
      <c r="BP51" s="56"/>
      <c r="BQ51" s="53">
        <v>45</v>
      </c>
      <c r="BR51" s="73"/>
      <c r="BS51" s="676"/>
      <c r="BT51" s="677"/>
      <c r="BU51" s="677"/>
      <c r="BV51" s="677"/>
      <c r="BW51" s="677"/>
      <c r="BX51" s="677"/>
      <c r="BY51" s="677"/>
      <c r="BZ51" s="677"/>
      <c r="CA51" s="677"/>
      <c r="CB51" s="677"/>
      <c r="CC51" s="677"/>
      <c r="CD51" s="677"/>
      <c r="CE51" s="677"/>
      <c r="CF51" s="677"/>
      <c r="CG51" s="678"/>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82"/>
      <c r="EA51" s="49"/>
    </row>
    <row r="52" spans="1:131" ht="26.25" customHeight="1" x14ac:dyDescent="0.2">
      <c r="A52" s="53">
        <v>25</v>
      </c>
      <c r="B52" s="676"/>
      <c r="C52" s="677"/>
      <c r="D52" s="677"/>
      <c r="E52" s="677"/>
      <c r="F52" s="677"/>
      <c r="G52" s="677"/>
      <c r="H52" s="677"/>
      <c r="I52" s="677"/>
      <c r="J52" s="677"/>
      <c r="K52" s="677"/>
      <c r="L52" s="677"/>
      <c r="M52" s="677"/>
      <c r="N52" s="677"/>
      <c r="O52" s="677"/>
      <c r="P52" s="678"/>
      <c r="Q52" s="940"/>
      <c r="R52" s="941"/>
      <c r="S52" s="941"/>
      <c r="T52" s="941"/>
      <c r="U52" s="941"/>
      <c r="V52" s="941"/>
      <c r="W52" s="941"/>
      <c r="X52" s="941"/>
      <c r="Y52" s="941"/>
      <c r="Z52" s="941"/>
      <c r="AA52" s="941"/>
      <c r="AB52" s="941"/>
      <c r="AC52" s="941"/>
      <c r="AD52" s="941"/>
      <c r="AE52" s="942"/>
      <c r="AF52" s="943"/>
      <c r="AG52" s="680"/>
      <c r="AH52" s="680"/>
      <c r="AI52" s="680"/>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22"/>
      <c r="BF52" s="922"/>
      <c r="BG52" s="922"/>
      <c r="BH52" s="922"/>
      <c r="BI52" s="923"/>
      <c r="BJ52" s="57"/>
      <c r="BK52" s="57"/>
      <c r="BL52" s="57"/>
      <c r="BM52" s="57"/>
      <c r="BN52" s="57"/>
      <c r="BO52" s="56"/>
      <c r="BP52" s="56"/>
      <c r="BQ52" s="53">
        <v>46</v>
      </c>
      <c r="BR52" s="73"/>
      <c r="BS52" s="676"/>
      <c r="BT52" s="677"/>
      <c r="BU52" s="677"/>
      <c r="BV52" s="677"/>
      <c r="BW52" s="677"/>
      <c r="BX52" s="677"/>
      <c r="BY52" s="677"/>
      <c r="BZ52" s="677"/>
      <c r="CA52" s="677"/>
      <c r="CB52" s="677"/>
      <c r="CC52" s="677"/>
      <c r="CD52" s="677"/>
      <c r="CE52" s="677"/>
      <c r="CF52" s="677"/>
      <c r="CG52" s="678"/>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82"/>
      <c r="EA52" s="49"/>
    </row>
    <row r="53" spans="1:131" ht="26.25" customHeight="1" x14ac:dyDescent="0.2">
      <c r="A53" s="53">
        <v>26</v>
      </c>
      <c r="B53" s="676"/>
      <c r="C53" s="677"/>
      <c r="D53" s="677"/>
      <c r="E53" s="677"/>
      <c r="F53" s="677"/>
      <c r="G53" s="677"/>
      <c r="H53" s="677"/>
      <c r="I53" s="677"/>
      <c r="J53" s="677"/>
      <c r="K53" s="677"/>
      <c r="L53" s="677"/>
      <c r="M53" s="677"/>
      <c r="N53" s="677"/>
      <c r="O53" s="677"/>
      <c r="P53" s="678"/>
      <c r="Q53" s="940"/>
      <c r="R53" s="941"/>
      <c r="S53" s="941"/>
      <c r="T53" s="941"/>
      <c r="U53" s="941"/>
      <c r="V53" s="941"/>
      <c r="W53" s="941"/>
      <c r="X53" s="941"/>
      <c r="Y53" s="941"/>
      <c r="Z53" s="941"/>
      <c r="AA53" s="941"/>
      <c r="AB53" s="941"/>
      <c r="AC53" s="941"/>
      <c r="AD53" s="941"/>
      <c r="AE53" s="942"/>
      <c r="AF53" s="943"/>
      <c r="AG53" s="680"/>
      <c r="AH53" s="680"/>
      <c r="AI53" s="680"/>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22"/>
      <c r="BF53" s="922"/>
      <c r="BG53" s="922"/>
      <c r="BH53" s="922"/>
      <c r="BI53" s="923"/>
      <c r="BJ53" s="57"/>
      <c r="BK53" s="57"/>
      <c r="BL53" s="57"/>
      <c r="BM53" s="57"/>
      <c r="BN53" s="57"/>
      <c r="BO53" s="56"/>
      <c r="BP53" s="56"/>
      <c r="BQ53" s="53">
        <v>47</v>
      </c>
      <c r="BR53" s="73"/>
      <c r="BS53" s="676"/>
      <c r="BT53" s="677"/>
      <c r="BU53" s="677"/>
      <c r="BV53" s="677"/>
      <c r="BW53" s="677"/>
      <c r="BX53" s="677"/>
      <c r="BY53" s="677"/>
      <c r="BZ53" s="677"/>
      <c r="CA53" s="677"/>
      <c r="CB53" s="677"/>
      <c r="CC53" s="677"/>
      <c r="CD53" s="677"/>
      <c r="CE53" s="677"/>
      <c r="CF53" s="677"/>
      <c r="CG53" s="678"/>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82"/>
      <c r="EA53" s="49"/>
    </row>
    <row r="54" spans="1:131" ht="26.25" customHeight="1" x14ac:dyDescent="0.2">
      <c r="A54" s="53">
        <v>27</v>
      </c>
      <c r="B54" s="676"/>
      <c r="C54" s="677"/>
      <c r="D54" s="677"/>
      <c r="E54" s="677"/>
      <c r="F54" s="677"/>
      <c r="G54" s="677"/>
      <c r="H54" s="677"/>
      <c r="I54" s="677"/>
      <c r="J54" s="677"/>
      <c r="K54" s="677"/>
      <c r="L54" s="677"/>
      <c r="M54" s="677"/>
      <c r="N54" s="677"/>
      <c r="O54" s="677"/>
      <c r="P54" s="678"/>
      <c r="Q54" s="940"/>
      <c r="R54" s="941"/>
      <c r="S54" s="941"/>
      <c r="T54" s="941"/>
      <c r="U54" s="941"/>
      <c r="V54" s="941"/>
      <c r="W54" s="941"/>
      <c r="X54" s="941"/>
      <c r="Y54" s="941"/>
      <c r="Z54" s="941"/>
      <c r="AA54" s="941"/>
      <c r="AB54" s="941"/>
      <c r="AC54" s="941"/>
      <c r="AD54" s="941"/>
      <c r="AE54" s="942"/>
      <c r="AF54" s="943"/>
      <c r="AG54" s="680"/>
      <c r="AH54" s="680"/>
      <c r="AI54" s="680"/>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22"/>
      <c r="BF54" s="922"/>
      <c r="BG54" s="922"/>
      <c r="BH54" s="922"/>
      <c r="BI54" s="923"/>
      <c r="BJ54" s="57"/>
      <c r="BK54" s="57"/>
      <c r="BL54" s="57"/>
      <c r="BM54" s="57"/>
      <c r="BN54" s="57"/>
      <c r="BO54" s="56"/>
      <c r="BP54" s="56"/>
      <c r="BQ54" s="53">
        <v>48</v>
      </c>
      <c r="BR54" s="73"/>
      <c r="BS54" s="676"/>
      <c r="BT54" s="677"/>
      <c r="BU54" s="677"/>
      <c r="BV54" s="677"/>
      <c r="BW54" s="677"/>
      <c r="BX54" s="677"/>
      <c r="BY54" s="677"/>
      <c r="BZ54" s="677"/>
      <c r="CA54" s="677"/>
      <c r="CB54" s="677"/>
      <c r="CC54" s="677"/>
      <c r="CD54" s="677"/>
      <c r="CE54" s="677"/>
      <c r="CF54" s="677"/>
      <c r="CG54" s="678"/>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82"/>
      <c r="EA54" s="49"/>
    </row>
    <row r="55" spans="1:131" ht="26.25" customHeight="1" x14ac:dyDescent="0.2">
      <c r="A55" s="53">
        <v>28</v>
      </c>
      <c r="B55" s="676"/>
      <c r="C55" s="677"/>
      <c r="D55" s="677"/>
      <c r="E55" s="677"/>
      <c r="F55" s="677"/>
      <c r="G55" s="677"/>
      <c r="H55" s="677"/>
      <c r="I55" s="677"/>
      <c r="J55" s="677"/>
      <c r="K55" s="677"/>
      <c r="L55" s="677"/>
      <c r="M55" s="677"/>
      <c r="N55" s="677"/>
      <c r="O55" s="677"/>
      <c r="P55" s="678"/>
      <c r="Q55" s="940"/>
      <c r="R55" s="941"/>
      <c r="S55" s="941"/>
      <c r="T55" s="941"/>
      <c r="U55" s="941"/>
      <c r="V55" s="941"/>
      <c r="W55" s="941"/>
      <c r="X55" s="941"/>
      <c r="Y55" s="941"/>
      <c r="Z55" s="941"/>
      <c r="AA55" s="941"/>
      <c r="AB55" s="941"/>
      <c r="AC55" s="941"/>
      <c r="AD55" s="941"/>
      <c r="AE55" s="942"/>
      <c r="AF55" s="943"/>
      <c r="AG55" s="680"/>
      <c r="AH55" s="680"/>
      <c r="AI55" s="680"/>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22"/>
      <c r="BF55" s="922"/>
      <c r="BG55" s="922"/>
      <c r="BH55" s="922"/>
      <c r="BI55" s="923"/>
      <c r="BJ55" s="57"/>
      <c r="BK55" s="57"/>
      <c r="BL55" s="57"/>
      <c r="BM55" s="57"/>
      <c r="BN55" s="57"/>
      <c r="BO55" s="56"/>
      <c r="BP55" s="56"/>
      <c r="BQ55" s="53">
        <v>49</v>
      </c>
      <c r="BR55" s="73"/>
      <c r="BS55" s="676"/>
      <c r="BT55" s="677"/>
      <c r="BU55" s="677"/>
      <c r="BV55" s="677"/>
      <c r="BW55" s="677"/>
      <c r="BX55" s="677"/>
      <c r="BY55" s="677"/>
      <c r="BZ55" s="677"/>
      <c r="CA55" s="677"/>
      <c r="CB55" s="677"/>
      <c r="CC55" s="677"/>
      <c r="CD55" s="677"/>
      <c r="CE55" s="677"/>
      <c r="CF55" s="677"/>
      <c r="CG55" s="678"/>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82"/>
      <c r="EA55" s="49"/>
    </row>
    <row r="56" spans="1:131" ht="26.25" customHeight="1" x14ac:dyDescent="0.2">
      <c r="A56" s="53">
        <v>29</v>
      </c>
      <c r="B56" s="676"/>
      <c r="C56" s="677"/>
      <c r="D56" s="677"/>
      <c r="E56" s="677"/>
      <c r="F56" s="677"/>
      <c r="G56" s="677"/>
      <c r="H56" s="677"/>
      <c r="I56" s="677"/>
      <c r="J56" s="677"/>
      <c r="K56" s="677"/>
      <c r="L56" s="677"/>
      <c r="M56" s="677"/>
      <c r="N56" s="677"/>
      <c r="O56" s="677"/>
      <c r="P56" s="678"/>
      <c r="Q56" s="940"/>
      <c r="R56" s="941"/>
      <c r="S56" s="941"/>
      <c r="T56" s="941"/>
      <c r="U56" s="941"/>
      <c r="V56" s="941"/>
      <c r="W56" s="941"/>
      <c r="X56" s="941"/>
      <c r="Y56" s="941"/>
      <c r="Z56" s="941"/>
      <c r="AA56" s="941"/>
      <c r="AB56" s="941"/>
      <c r="AC56" s="941"/>
      <c r="AD56" s="941"/>
      <c r="AE56" s="942"/>
      <c r="AF56" s="943"/>
      <c r="AG56" s="680"/>
      <c r="AH56" s="680"/>
      <c r="AI56" s="680"/>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22"/>
      <c r="BF56" s="922"/>
      <c r="BG56" s="922"/>
      <c r="BH56" s="922"/>
      <c r="BI56" s="923"/>
      <c r="BJ56" s="57"/>
      <c r="BK56" s="57"/>
      <c r="BL56" s="57"/>
      <c r="BM56" s="57"/>
      <c r="BN56" s="57"/>
      <c r="BO56" s="56"/>
      <c r="BP56" s="56"/>
      <c r="BQ56" s="53">
        <v>50</v>
      </c>
      <c r="BR56" s="73"/>
      <c r="BS56" s="676"/>
      <c r="BT56" s="677"/>
      <c r="BU56" s="677"/>
      <c r="BV56" s="677"/>
      <c r="BW56" s="677"/>
      <c r="BX56" s="677"/>
      <c r="BY56" s="677"/>
      <c r="BZ56" s="677"/>
      <c r="CA56" s="677"/>
      <c r="CB56" s="677"/>
      <c r="CC56" s="677"/>
      <c r="CD56" s="677"/>
      <c r="CE56" s="677"/>
      <c r="CF56" s="677"/>
      <c r="CG56" s="678"/>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82"/>
      <c r="EA56" s="49"/>
    </row>
    <row r="57" spans="1:131" ht="26.25" customHeight="1" x14ac:dyDescent="0.2">
      <c r="A57" s="53">
        <v>30</v>
      </c>
      <c r="B57" s="676"/>
      <c r="C57" s="677"/>
      <c r="D57" s="677"/>
      <c r="E57" s="677"/>
      <c r="F57" s="677"/>
      <c r="G57" s="677"/>
      <c r="H57" s="677"/>
      <c r="I57" s="677"/>
      <c r="J57" s="677"/>
      <c r="K57" s="677"/>
      <c r="L57" s="677"/>
      <c r="M57" s="677"/>
      <c r="N57" s="677"/>
      <c r="O57" s="677"/>
      <c r="P57" s="678"/>
      <c r="Q57" s="940"/>
      <c r="R57" s="941"/>
      <c r="S57" s="941"/>
      <c r="T57" s="941"/>
      <c r="U57" s="941"/>
      <c r="V57" s="941"/>
      <c r="W57" s="941"/>
      <c r="X57" s="941"/>
      <c r="Y57" s="941"/>
      <c r="Z57" s="941"/>
      <c r="AA57" s="941"/>
      <c r="AB57" s="941"/>
      <c r="AC57" s="941"/>
      <c r="AD57" s="941"/>
      <c r="AE57" s="942"/>
      <c r="AF57" s="943"/>
      <c r="AG57" s="680"/>
      <c r="AH57" s="680"/>
      <c r="AI57" s="680"/>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22"/>
      <c r="BF57" s="922"/>
      <c r="BG57" s="922"/>
      <c r="BH57" s="922"/>
      <c r="BI57" s="923"/>
      <c r="BJ57" s="57"/>
      <c r="BK57" s="57"/>
      <c r="BL57" s="57"/>
      <c r="BM57" s="57"/>
      <c r="BN57" s="57"/>
      <c r="BO57" s="56"/>
      <c r="BP57" s="56"/>
      <c r="BQ57" s="53">
        <v>51</v>
      </c>
      <c r="BR57" s="73"/>
      <c r="BS57" s="676"/>
      <c r="BT57" s="677"/>
      <c r="BU57" s="677"/>
      <c r="BV57" s="677"/>
      <c r="BW57" s="677"/>
      <c r="BX57" s="677"/>
      <c r="BY57" s="677"/>
      <c r="BZ57" s="677"/>
      <c r="CA57" s="677"/>
      <c r="CB57" s="677"/>
      <c r="CC57" s="677"/>
      <c r="CD57" s="677"/>
      <c r="CE57" s="677"/>
      <c r="CF57" s="677"/>
      <c r="CG57" s="678"/>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82"/>
      <c r="EA57" s="49"/>
    </row>
    <row r="58" spans="1:131" ht="26.25" customHeight="1" x14ac:dyDescent="0.2">
      <c r="A58" s="53">
        <v>31</v>
      </c>
      <c r="B58" s="676"/>
      <c r="C58" s="677"/>
      <c r="D58" s="677"/>
      <c r="E58" s="677"/>
      <c r="F58" s="677"/>
      <c r="G58" s="677"/>
      <c r="H58" s="677"/>
      <c r="I58" s="677"/>
      <c r="J58" s="677"/>
      <c r="K58" s="677"/>
      <c r="L58" s="677"/>
      <c r="M58" s="677"/>
      <c r="N58" s="677"/>
      <c r="O58" s="677"/>
      <c r="P58" s="678"/>
      <c r="Q58" s="940"/>
      <c r="R58" s="941"/>
      <c r="S58" s="941"/>
      <c r="T58" s="941"/>
      <c r="U58" s="941"/>
      <c r="V58" s="941"/>
      <c r="W58" s="941"/>
      <c r="X58" s="941"/>
      <c r="Y58" s="941"/>
      <c r="Z58" s="941"/>
      <c r="AA58" s="941"/>
      <c r="AB58" s="941"/>
      <c r="AC58" s="941"/>
      <c r="AD58" s="941"/>
      <c r="AE58" s="942"/>
      <c r="AF58" s="943"/>
      <c r="AG58" s="680"/>
      <c r="AH58" s="680"/>
      <c r="AI58" s="680"/>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22"/>
      <c r="BF58" s="922"/>
      <c r="BG58" s="922"/>
      <c r="BH58" s="922"/>
      <c r="BI58" s="923"/>
      <c r="BJ58" s="57"/>
      <c r="BK58" s="57"/>
      <c r="BL58" s="57"/>
      <c r="BM58" s="57"/>
      <c r="BN58" s="57"/>
      <c r="BO58" s="56"/>
      <c r="BP58" s="56"/>
      <c r="BQ58" s="53">
        <v>52</v>
      </c>
      <c r="BR58" s="73"/>
      <c r="BS58" s="676"/>
      <c r="BT58" s="677"/>
      <c r="BU58" s="677"/>
      <c r="BV58" s="677"/>
      <c r="BW58" s="677"/>
      <c r="BX58" s="677"/>
      <c r="BY58" s="677"/>
      <c r="BZ58" s="677"/>
      <c r="CA58" s="677"/>
      <c r="CB58" s="677"/>
      <c r="CC58" s="677"/>
      <c r="CD58" s="677"/>
      <c r="CE58" s="677"/>
      <c r="CF58" s="677"/>
      <c r="CG58" s="678"/>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82"/>
      <c r="EA58" s="49"/>
    </row>
    <row r="59" spans="1:131" ht="26.25" customHeight="1" x14ac:dyDescent="0.2">
      <c r="A59" s="53">
        <v>32</v>
      </c>
      <c r="B59" s="676"/>
      <c r="C59" s="677"/>
      <c r="D59" s="677"/>
      <c r="E59" s="677"/>
      <c r="F59" s="677"/>
      <c r="G59" s="677"/>
      <c r="H59" s="677"/>
      <c r="I59" s="677"/>
      <c r="J59" s="677"/>
      <c r="K59" s="677"/>
      <c r="L59" s="677"/>
      <c r="M59" s="677"/>
      <c r="N59" s="677"/>
      <c r="O59" s="677"/>
      <c r="P59" s="678"/>
      <c r="Q59" s="940"/>
      <c r="R59" s="941"/>
      <c r="S59" s="941"/>
      <c r="T59" s="941"/>
      <c r="U59" s="941"/>
      <c r="V59" s="941"/>
      <c r="W59" s="941"/>
      <c r="X59" s="941"/>
      <c r="Y59" s="941"/>
      <c r="Z59" s="941"/>
      <c r="AA59" s="941"/>
      <c r="AB59" s="941"/>
      <c r="AC59" s="941"/>
      <c r="AD59" s="941"/>
      <c r="AE59" s="942"/>
      <c r="AF59" s="943"/>
      <c r="AG59" s="680"/>
      <c r="AH59" s="680"/>
      <c r="AI59" s="680"/>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22"/>
      <c r="BF59" s="922"/>
      <c r="BG59" s="922"/>
      <c r="BH59" s="922"/>
      <c r="BI59" s="923"/>
      <c r="BJ59" s="57"/>
      <c r="BK59" s="57"/>
      <c r="BL59" s="57"/>
      <c r="BM59" s="57"/>
      <c r="BN59" s="57"/>
      <c r="BO59" s="56"/>
      <c r="BP59" s="56"/>
      <c r="BQ59" s="53">
        <v>53</v>
      </c>
      <c r="BR59" s="73"/>
      <c r="BS59" s="676"/>
      <c r="BT59" s="677"/>
      <c r="BU59" s="677"/>
      <c r="BV59" s="677"/>
      <c r="BW59" s="677"/>
      <c r="BX59" s="677"/>
      <c r="BY59" s="677"/>
      <c r="BZ59" s="677"/>
      <c r="CA59" s="677"/>
      <c r="CB59" s="677"/>
      <c r="CC59" s="677"/>
      <c r="CD59" s="677"/>
      <c r="CE59" s="677"/>
      <c r="CF59" s="677"/>
      <c r="CG59" s="678"/>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82"/>
      <c r="EA59" s="49"/>
    </row>
    <row r="60" spans="1:131" ht="26.25" customHeight="1" x14ac:dyDescent="0.2">
      <c r="A60" s="53">
        <v>33</v>
      </c>
      <c r="B60" s="676"/>
      <c r="C60" s="677"/>
      <c r="D60" s="677"/>
      <c r="E60" s="677"/>
      <c r="F60" s="677"/>
      <c r="G60" s="677"/>
      <c r="H60" s="677"/>
      <c r="I60" s="677"/>
      <c r="J60" s="677"/>
      <c r="K60" s="677"/>
      <c r="L60" s="677"/>
      <c r="M60" s="677"/>
      <c r="N60" s="677"/>
      <c r="O60" s="677"/>
      <c r="P60" s="678"/>
      <c r="Q60" s="940"/>
      <c r="R60" s="941"/>
      <c r="S60" s="941"/>
      <c r="T60" s="941"/>
      <c r="U60" s="941"/>
      <c r="V60" s="941"/>
      <c r="W60" s="941"/>
      <c r="X60" s="941"/>
      <c r="Y60" s="941"/>
      <c r="Z60" s="941"/>
      <c r="AA60" s="941"/>
      <c r="AB60" s="941"/>
      <c r="AC60" s="941"/>
      <c r="AD60" s="941"/>
      <c r="AE60" s="942"/>
      <c r="AF60" s="943"/>
      <c r="AG60" s="680"/>
      <c r="AH60" s="680"/>
      <c r="AI60" s="680"/>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22"/>
      <c r="BF60" s="922"/>
      <c r="BG60" s="922"/>
      <c r="BH60" s="922"/>
      <c r="BI60" s="923"/>
      <c r="BJ60" s="57"/>
      <c r="BK60" s="57"/>
      <c r="BL60" s="57"/>
      <c r="BM60" s="57"/>
      <c r="BN60" s="57"/>
      <c r="BO60" s="56"/>
      <c r="BP60" s="56"/>
      <c r="BQ60" s="53">
        <v>54</v>
      </c>
      <c r="BR60" s="73"/>
      <c r="BS60" s="676"/>
      <c r="BT60" s="677"/>
      <c r="BU60" s="677"/>
      <c r="BV60" s="677"/>
      <c r="BW60" s="677"/>
      <c r="BX60" s="677"/>
      <c r="BY60" s="677"/>
      <c r="BZ60" s="677"/>
      <c r="CA60" s="677"/>
      <c r="CB60" s="677"/>
      <c r="CC60" s="677"/>
      <c r="CD60" s="677"/>
      <c r="CE60" s="677"/>
      <c r="CF60" s="677"/>
      <c r="CG60" s="678"/>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82"/>
      <c r="EA60" s="49"/>
    </row>
    <row r="61" spans="1:131" ht="26.25" customHeight="1" x14ac:dyDescent="0.2">
      <c r="A61" s="53">
        <v>34</v>
      </c>
      <c r="B61" s="676"/>
      <c r="C61" s="677"/>
      <c r="D61" s="677"/>
      <c r="E61" s="677"/>
      <c r="F61" s="677"/>
      <c r="G61" s="677"/>
      <c r="H61" s="677"/>
      <c r="I61" s="677"/>
      <c r="J61" s="677"/>
      <c r="K61" s="677"/>
      <c r="L61" s="677"/>
      <c r="M61" s="677"/>
      <c r="N61" s="677"/>
      <c r="O61" s="677"/>
      <c r="P61" s="678"/>
      <c r="Q61" s="940"/>
      <c r="R61" s="941"/>
      <c r="S61" s="941"/>
      <c r="T61" s="941"/>
      <c r="U61" s="941"/>
      <c r="V61" s="941"/>
      <c r="W61" s="941"/>
      <c r="X61" s="941"/>
      <c r="Y61" s="941"/>
      <c r="Z61" s="941"/>
      <c r="AA61" s="941"/>
      <c r="AB61" s="941"/>
      <c r="AC61" s="941"/>
      <c r="AD61" s="941"/>
      <c r="AE61" s="942"/>
      <c r="AF61" s="943"/>
      <c r="AG61" s="680"/>
      <c r="AH61" s="680"/>
      <c r="AI61" s="680"/>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22"/>
      <c r="BF61" s="922"/>
      <c r="BG61" s="922"/>
      <c r="BH61" s="922"/>
      <c r="BI61" s="923"/>
      <c r="BJ61" s="57"/>
      <c r="BK61" s="57"/>
      <c r="BL61" s="57"/>
      <c r="BM61" s="57"/>
      <c r="BN61" s="57"/>
      <c r="BO61" s="56"/>
      <c r="BP61" s="56"/>
      <c r="BQ61" s="53">
        <v>55</v>
      </c>
      <c r="BR61" s="73"/>
      <c r="BS61" s="676"/>
      <c r="BT61" s="677"/>
      <c r="BU61" s="677"/>
      <c r="BV61" s="677"/>
      <c r="BW61" s="677"/>
      <c r="BX61" s="677"/>
      <c r="BY61" s="677"/>
      <c r="BZ61" s="677"/>
      <c r="CA61" s="677"/>
      <c r="CB61" s="677"/>
      <c r="CC61" s="677"/>
      <c r="CD61" s="677"/>
      <c r="CE61" s="677"/>
      <c r="CF61" s="677"/>
      <c r="CG61" s="678"/>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82"/>
      <c r="EA61" s="49"/>
    </row>
    <row r="62" spans="1:131" ht="26.25" customHeight="1" x14ac:dyDescent="0.2">
      <c r="A62" s="53">
        <v>35</v>
      </c>
      <c r="B62" s="676"/>
      <c r="C62" s="677"/>
      <c r="D62" s="677"/>
      <c r="E62" s="677"/>
      <c r="F62" s="677"/>
      <c r="G62" s="677"/>
      <c r="H62" s="677"/>
      <c r="I62" s="677"/>
      <c r="J62" s="677"/>
      <c r="K62" s="677"/>
      <c r="L62" s="677"/>
      <c r="M62" s="677"/>
      <c r="N62" s="677"/>
      <c r="O62" s="677"/>
      <c r="P62" s="678"/>
      <c r="Q62" s="940"/>
      <c r="R62" s="941"/>
      <c r="S62" s="941"/>
      <c r="T62" s="941"/>
      <c r="U62" s="941"/>
      <c r="V62" s="941"/>
      <c r="W62" s="941"/>
      <c r="X62" s="941"/>
      <c r="Y62" s="941"/>
      <c r="Z62" s="941"/>
      <c r="AA62" s="941"/>
      <c r="AB62" s="941"/>
      <c r="AC62" s="941"/>
      <c r="AD62" s="941"/>
      <c r="AE62" s="942"/>
      <c r="AF62" s="943"/>
      <c r="AG62" s="680"/>
      <c r="AH62" s="680"/>
      <c r="AI62" s="680"/>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22"/>
      <c r="BF62" s="922"/>
      <c r="BG62" s="922"/>
      <c r="BH62" s="922"/>
      <c r="BI62" s="923"/>
      <c r="BJ62" s="947" t="s">
        <v>461</v>
      </c>
      <c r="BK62" s="948"/>
      <c r="BL62" s="948"/>
      <c r="BM62" s="948"/>
      <c r="BN62" s="949"/>
      <c r="BO62" s="56"/>
      <c r="BP62" s="56"/>
      <c r="BQ62" s="53">
        <v>56</v>
      </c>
      <c r="BR62" s="73"/>
      <c r="BS62" s="676"/>
      <c r="BT62" s="677"/>
      <c r="BU62" s="677"/>
      <c r="BV62" s="677"/>
      <c r="BW62" s="677"/>
      <c r="BX62" s="677"/>
      <c r="BY62" s="677"/>
      <c r="BZ62" s="677"/>
      <c r="CA62" s="677"/>
      <c r="CB62" s="677"/>
      <c r="CC62" s="677"/>
      <c r="CD62" s="677"/>
      <c r="CE62" s="677"/>
      <c r="CF62" s="677"/>
      <c r="CG62" s="678"/>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82"/>
      <c r="EA62" s="49"/>
    </row>
    <row r="63" spans="1:131" ht="26.25" customHeight="1" x14ac:dyDescent="0.2">
      <c r="A63" s="54" t="s">
        <v>249</v>
      </c>
      <c r="B63" s="898" t="s">
        <v>372</v>
      </c>
      <c r="C63" s="899"/>
      <c r="D63" s="899"/>
      <c r="E63" s="899"/>
      <c r="F63" s="899"/>
      <c r="G63" s="899"/>
      <c r="H63" s="899"/>
      <c r="I63" s="899"/>
      <c r="J63" s="899"/>
      <c r="K63" s="899"/>
      <c r="L63" s="899"/>
      <c r="M63" s="899"/>
      <c r="N63" s="899"/>
      <c r="O63" s="899"/>
      <c r="P63" s="900"/>
      <c r="Q63" s="908"/>
      <c r="R63" s="909"/>
      <c r="S63" s="909"/>
      <c r="T63" s="909"/>
      <c r="U63" s="909"/>
      <c r="V63" s="909"/>
      <c r="W63" s="909"/>
      <c r="X63" s="909"/>
      <c r="Y63" s="909"/>
      <c r="Z63" s="909"/>
      <c r="AA63" s="909"/>
      <c r="AB63" s="909"/>
      <c r="AC63" s="909"/>
      <c r="AD63" s="909"/>
      <c r="AE63" s="933"/>
      <c r="AF63" s="934">
        <v>5938</v>
      </c>
      <c r="AG63" s="910"/>
      <c r="AH63" s="910"/>
      <c r="AI63" s="910"/>
      <c r="AJ63" s="935"/>
      <c r="AK63" s="936"/>
      <c r="AL63" s="909"/>
      <c r="AM63" s="909"/>
      <c r="AN63" s="909"/>
      <c r="AO63" s="909"/>
      <c r="AP63" s="910">
        <v>14052</v>
      </c>
      <c r="AQ63" s="910"/>
      <c r="AR63" s="910"/>
      <c r="AS63" s="910"/>
      <c r="AT63" s="910"/>
      <c r="AU63" s="910">
        <v>7836</v>
      </c>
      <c r="AV63" s="910"/>
      <c r="AW63" s="910"/>
      <c r="AX63" s="910"/>
      <c r="AY63" s="910"/>
      <c r="AZ63" s="937"/>
      <c r="BA63" s="937"/>
      <c r="BB63" s="937"/>
      <c r="BC63" s="937"/>
      <c r="BD63" s="937"/>
      <c r="BE63" s="911"/>
      <c r="BF63" s="911"/>
      <c r="BG63" s="911"/>
      <c r="BH63" s="911"/>
      <c r="BI63" s="912"/>
      <c r="BJ63" s="938" t="s">
        <v>200</v>
      </c>
      <c r="BK63" s="905"/>
      <c r="BL63" s="905"/>
      <c r="BM63" s="905"/>
      <c r="BN63" s="939"/>
      <c r="BO63" s="56"/>
      <c r="BP63" s="56"/>
      <c r="BQ63" s="53">
        <v>57</v>
      </c>
      <c r="BR63" s="73"/>
      <c r="BS63" s="676"/>
      <c r="BT63" s="677"/>
      <c r="BU63" s="677"/>
      <c r="BV63" s="677"/>
      <c r="BW63" s="677"/>
      <c r="BX63" s="677"/>
      <c r="BY63" s="677"/>
      <c r="BZ63" s="677"/>
      <c r="CA63" s="677"/>
      <c r="CB63" s="677"/>
      <c r="CC63" s="677"/>
      <c r="CD63" s="677"/>
      <c r="CE63" s="677"/>
      <c r="CF63" s="677"/>
      <c r="CG63" s="678"/>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82"/>
      <c r="EA63" s="49"/>
    </row>
    <row r="64" spans="1:131" ht="26.25" customHeight="1" x14ac:dyDescent="0.2">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3">
        <v>58</v>
      </c>
      <c r="BR64" s="73"/>
      <c r="BS64" s="676"/>
      <c r="BT64" s="677"/>
      <c r="BU64" s="677"/>
      <c r="BV64" s="677"/>
      <c r="BW64" s="677"/>
      <c r="BX64" s="677"/>
      <c r="BY64" s="677"/>
      <c r="BZ64" s="677"/>
      <c r="CA64" s="677"/>
      <c r="CB64" s="677"/>
      <c r="CC64" s="677"/>
      <c r="CD64" s="677"/>
      <c r="CE64" s="677"/>
      <c r="CF64" s="677"/>
      <c r="CG64" s="678"/>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82"/>
      <c r="EA64" s="49"/>
    </row>
    <row r="65" spans="1:131" ht="26.25" customHeight="1" x14ac:dyDescent="0.2">
      <c r="A65" s="57" t="s">
        <v>450</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6"/>
      <c r="BF65" s="56"/>
      <c r="BG65" s="56"/>
      <c r="BH65" s="56"/>
      <c r="BI65" s="56"/>
      <c r="BJ65" s="56"/>
      <c r="BK65" s="56"/>
      <c r="BL65" s="56"/>
      <c r="BM65" s="56"/>
      <c r="BN65" s="56"/>
      <c r="BO65" s="56"/>
      <c r="BP65" s="56"/>
      <c r="BQ65" s="53">
        <v>59</v>
      </c>
      <c r="BR65" s="73"/>
      <c r="BS65" s="676"/>
      <c r="BT65" s="677"/>
      <c r="BU65" s="677"/>
      <c r="BV65" s="677"/>
      <c r="BW65" s="677"/>
      <c r="BX65" s="677"/>
      <c r="BY65" s="677"/>
      <c r="BZ65" s="677"/>
      <c r="CA65" s="677"/>
      <c r="CB65" s="677"/>
      <c r="CC65" s="677"/>
      <c r="CD65" s="677"/>
      <c r="CE65" s="677"/>
      <c r="CF65" s="677"/>
      <c r="CG65" s="678"/>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82"/>
      <c r="EA65" s="49"/>
    </row>
    <row r="66" spans="1:131" ht="26.25" customHeight="1" x14ac:dyDescent="0.2">
      <c r="A66" s="659" t="s">
        <v>445</v>
      </c>
      <c r="B66" s="660"/>
      <c r="C66" s="660"/>
      <c r="D66" s="660"/>
      <c r="E66" s="660"/>
      <c r="F66" s="660"/>
      <c r="G66" s="660"/>
      <c r="H66" s="660"/>
      <c r="I66" s="660"/>
      <c r="J66" s="660"/>
      <c r="K66" s="660"/>
      <c r="L66" s="660"/>
      <c r="M66" s="660"/>
      <c r="N66" s="660"/>
      <c r="O66" s="660"/>
      <c r="P66" s="661"/>
      <c r="Q66" s="651" t="s">
        <v>453</v>
      </c>
      <c r="R66" s="652"/>
      <c r="S66" s="652"/>
      <c r="T66" s="652"/>
      <c r="U66" s="653"/>
      <c r="V66" s="651" t="s">
        <v>454</v>
      </c>
      <c r="W66" s="652"/>
      <c r="X66" s="652"/>
      <c r="Y66" s="652"/>
      <c r="Z66" s="653"/>
      <c r="AA66" s="651" t="s">
        <v>455</v>
      </c>
      <c r="AB66" s="652"/>
      <c r="AC66" s="652"/>
      <c r="AD66" s="652"/>
      <c r="AE66" s="653"/>
      <c r="AF66" s="671" t="s">
        <v>245</v>
      </c>
      <c r="AG66" s="666"/>
      <c r="AH66" s="666"/>
      <c r="AI66" s="666"/>
      <c r="AJ66" s="672"/>
      <c r="AK66" s="651" t="s">
        <v>383</v>
      </c>
      <c r="AL66" s="660"/>
      <c r="AM66" s="660"/>
      <c r="AN66" s="660"/>
      <c r="AO66" s="661"/>
      <c r="AP66" s="651" t="s">
        <v>357</v>
      </c>
      <c r="AQ66" s="652"/>
      <c r="AR66" s="652"/>
      <c r="AS66" s="652"/>
      <c r="AT66" s="653"/>
      <c r="AU66" s="651" t="s">
        <v>462</v>
      </c>
      <c r="AV66" s="652"/>
      <c r="AW66" s="652"/>
      <c r="AX66" s="652"/>
      <c r="AY66" s="653"/>
      <c r="AZ66" s="651" t="s">
        <v>440</v>
      </c>
      <c r="BA66" s="652"/>
      <c r="BB66" s="652"/>
      <c r="BC66" s="652"/>
      <c r="BD66" s="657"/>
      <c r="BE66" s="56"/>
      <c r="BF66" s="56"/>
      <c r="BG66" s="56"/>
      <c r="BH66" s="56"/>
      <c r="BI66" s="56"/>
      <c r="BJ66" s="56"/>
      <c r="BK66" s="56"/>
      <c r="BL66" s="56"/>
      <c r="BM66" s="56"/>
      <c r="BN66" s="56"/>
      <c r="BO66" s="56"/>
      <c r="BP66" s="56"/>
      <c r="BQ66" s="53">
        <v>60</v>
      </c>
      <c r="BR66" s="74"/>
      <c r="BS66" s="891"/>
      <c r="BT66" s="892"/>
      <c r="BU66" s="892"/>
      <c r="BV66" s="892"/>
      <c r="BW66" s="892"/>
      <c r="BX66" s="892"/>
      <c r="BY66" s="892"/>
      <c r="BZ66" s="892"/>
      <c r="CA66" s="892"/>
      <c r="CB66" s="892"/>
      <c r="CC66" s="892"/>
      <c r="CD66" s="892"/>
      <c r="CE66" s="892"/>
      <c r="CF66" s="892"/>
      <c r="CG66" s="893"/>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7"/>
      <c r="EA66" s="49"/>
    </row>
    <row r="67" spans="1:131" ht="26.25" customHeight="1" x14ac:dyDescent="0.2">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6"/>
      <c r="BF67" s="56"/>
      <c r="BG67" s="56"/>
      <c r="BH67" s="56"/>
      <c r="BI67" s="56"/>
      <c r="BJ67" s="56"/>
      <c r="BK67" s="56"/>
      <c r="BL67" s="56"/>
      <c r="BM67" s="56"/>
      <c r="BN67" s="56"/>
      <c r="BO67" s="56"/>
      <c r="BP67" s="56"/>
      <c r="BQ67" s="53">
        <v>61</v>
      </c>
      <c r="BR67" s="74"/>
      <c r="BS67" s="891"/>
      <c r="BT67" s="892"/>
      <c r="BU67" s="892"/>
      <c r="BV67" s="892"/>
      <c r="BW67" s="892"/>
      <c r="BX67" s="892"/>
      <c r="BY67" s="892"/>
      <c r="BZ67" s="892"/>
      <c r="CA67" s="892"/>
      <c r="CB67" s="892"/>
      <c r="CC67" s="892"/>
      <c r="CD67" s="892"/>
      <c r="CE67" s="892"/>
      <c r="CF67" s="892"/>
      <c r="CG67" s="893"/>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7"/>
      <c r="EA67" s="49"/>
    </row>
    <row r="68" spans="1:131" ht="26.25" customHeight="1" x14ac:dyDescent="0.2">
      <c r="A68" s="52">
        <v>1</v>
      </c>
      <c r="B68" s="926" t="s">
        <v>536</v>
      </c>
      <c r="C68" s="927"/>
      <c r="D68" s="927"/>
      <c r="E68" s="927"/>
      <c r="F68" s="927"/>
      <c r="G68" s="927"/>
      <c r="H68" s="927"/>
      <c r="I68" s="927"/>
      <c r="J68" s="927"/>
      <c r="K68" s="927"/>
      <c r="L68" s="927"/>
      <c r="M68" s="927"/>
      <c r="N68" s="927"/>
      <c r="O68" s="927"/>
      <c r="P68" s="928"/>
      <c r="Q68" s="929">
        <v>11956</v>
      </c>
      <c r="R68" s="930"/>
      <c r="S68" s="930"/>
      <c r="T68" s="930"/>
      <c r="U68" s="930"/>
      <c r="V68" s="930">
        <v>9976</v>
      </c>
      <c r="W68" s="930"/>
      <c r="X68" s="930"/>
      <c r="Y68" s="930"/>
      <c r="Z68" s="930"/>
      <c r="AA68" s="930">
        <v>1980</v>
      </c>
      <c r="AB68" s="930"/>
      <c r="AC68" s="930"/>
      <c r="AD68" s="930"/>
      <c r="AE68" s="930"/>
      <c r="AF68" s="930">
        <v>11037</v>
      </c>
      <c r="AG68" s="930"/>
      <c r="AH68" s="930"/>
      <c r="AI68" s="930"/>
      <c r="AJ68" s="930"/>
      <c r="AK68" s="930">
        <v>2</v>
      </c>
      <c r="AL68" s="930"/>
      <c r="AM68" s="930"/>
      <c r="AN68" s="930"/>
      <c r="AO68" s="930"/>
      <c r="AP68" s="930" t="s">
        <v>200</v>
      </c>
      <c r="AQ68" s="930"/>
      <c r="AR68" s="930"/>
      <c r="AS68" s="930"/>
      <c r="AT68" s="930"/>
      <c r="AU68" s="930" t="s">
        <v>200</v>
      </c>
      <c r="AV68" s="930"/>
      <c r="AW68" s="930"/>
      <c r="AX68" s="930"/>
      <c r="AY68" s="930"/>
      <c r="AZ68" s="931"/>
      <c r="BA68" s="931"/>
      <c r="BB68" s="931"/>
      <c r="BC68" s="931"/>
      <c r="BD68" s="932"/>
      <c r="BE68" s="56"/>
      <c r="BF68" s="56"/>
      <c r="BG68" s="56"/>
      <c r="BH68" s="56"/>
      <c r="BI68" s="56"/>
      <c r="BJ68" s="56"/>
      <c r="BK68" s="56"/>
      <c r="BL68" s="56"/>
      <c r="BM68" s="56"/>
      <c r="BN68" s="56"/>
      <c r="BO68" s="56"/>
      <c r="BP68" s="56"/>
      <c r="BQ68" s="53">
        <v>62</v>
      </c>
      <c r="BR68" s="74"/>
      <c r="BS68" s="891"/>
      <c r="BT68" s="892"/>
      <c r="BU68" s="892"/>
      <c r="BV68" s="892"/>
      <c r="BW68" s="892"/>
      <c r="BX68" s="892"/>
      <c r="BY68" s="892"/>
      <c r="BZ68" s="892"/>
      <c r="CA68" s="892"/>
      <c r="CB68" s="892"/>
      <c r="CC68" s="892"/>
      <c r="CD68" s="892"/>
      <c r="CE68" s="892"/>
      <c r="CF68" s="892"/>
      <c r="CG68" s="893"/>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7"/>
      <c r="EA68" s="49"/>
    </row>
    <row r="69" spans="1:131" ht="26.25" customHeight="1" x14ac:dyDescent="0.2">
      <c r="A69" s="53">
        <v>2</v>
      </c>
      <c r="B69" s="676" t="s">
        <v>537</v>
      </c>
      <c r="C69" s="677"/>
      <c r="D69" s="677"/>
      <c r="E69" s="677"/>
      <c r="F69" s="677"/>
      <c r="G69" s="677"/>
      <c r="H69" s="677"/>
      <c r="I69" s="677"/>
      <c r="J69" s="677"/>
      <c r="K69" s="677"/>
      <c r="L69" s="677"/>
      <c r="M69" s="677"/>
      <c r="N69" s="677"/>
      <c r="O69" s="677"/>
      <c r="P69" s="678"/>
      <c r="Q69" s="920">
        <v>21139</v>
      </c>
      <c r="R69" s="921"/>
      <c r="S69" s="921"/>
      <c r="T69" s="921"/>
      <c r="U69" s="921"/>
      <c r="V69" s="921">
        <v>20676</v>
      </c>
      <c r="W69" s="921"/>
      <c r="X69" s="921"/>
      <c r="Y69" s="921"/>
      <c r="Z69" s="921"/>
      <c r="AA69" s="921">
        <v>463</v>
      </c>
      <c r="AB69" s="921"/>
      <c r="AC69" s="921"/>
      <c r="AD69" s="921"/>
      <c r="AE69" s="921"/>
      <c r="AF69" s="921">
        <v>463</v>
      </c>
      <c r="AG69" s="921"/>
      <c r="AH69" s="921"/>
      <c r="AI69" s="921"/>
      <c r="AJ69" s="921"/>
      <c r="AK69" s="921">
        <v>132</v>
      </c>
      <c r="AL69" s="921"/>
      <c r="AM69" s="921"/>
      <c r="AN69" s="921"/>
      <c r="AO69" s="921"/>
      <c r="AP69" s="921" t="s">
        <v>200</v>
      </c>
      <c r="AQ69" s="921"/>
      <c r="AR69" s="921"/>
      <c r="AS69" s="921"/>
      <c r="AT69" s="921"/>
      <c r="AU69" s="921" t="s">
        <v>200</v>
      </c>
      <c r="AV69" s="921"/>
      <c r="AW69" s="921"/>
      <c r="AX69" s="921"/>
      <c r="AY69" s="921"/>
      <c r="AZ69" s="922"/>
      <c r="BA69" s="922"/>
      <c r="BB69" s="922"/>
      <c r="BC69" s="922"/>
      <c r="BD69" s="923"/>
      <c r="BE69" s="56"/>
      <c r="BF69" s="56"/>
      <c r="BG69" s="56"/>
      <c r="BH69" s="56"/>
      <c r="BI69" s="56"/>
      <c r="BJ69" s="56"/>
      <c r="BK69" s="56"/>
      <c r="BL69" s="56"/>
      <c r="BM69" s="56"/>
      <c r="BN69" s="56"/>
      <c r="BO69" s="56"/>
      <c r="BP69" s="56"/>
      <c r="BQ69" s="53">
        <v>63</v>
      </c>
      <c r="BR69" s="74"/>
      <c r="BS69" s="891"/>
      <c r="BT69" s="892"/>
      <c r="BU69" s="892"/>
      <c r="BV69" s="892"/>
      <c r="BW69" s="892"/>
      <c r="BX69" s="892"/>
      <c r="BY69" s="892"/>
      <c r="BZ69" s="892"/>
      <c r="CA69" s="892"/>
      <c r="CB69" s="892"/>
      <c r="CC69" s="892"/>
      <c r="CD69" s="892"/>
      <c r="CE69" s="892"/>
      <c r="CF69" s="892"/>
      <c r="CG69" s="893"/>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7"/>
      <c r="EA69" s="49"/>
    </row>
    <row r="70" spans="1:131" ht="26.25" customHeight="1" x14ac:dyDescent="0.2">
      <c r="A70" s="53">
        <v>3</v>
      </c>
      <c r="B70" s="676" t="s">
        <v>538</v>
      </c>
      <c r="C70" s="677"/>
      <c r="D70" s="677"/>
      <c r="E70" s="677"/>
      <c r="F70" s="677"/>
      <c r="G70" s="677"/>
      <c r="H70" s="677"/>
      <c r="I70" s="677"/>
      <c r="J70" s="677"/>
      <c r="K70" s="677"/>
      <c r="L70" s="677"/>
      <c r="M70" s="677"/>
      <c r="N70" s="677"/>
      <c r="O70" s="677"/>
      <c r="P70" s="678"/>
      <c r="Q70" s="920">
        <v>194</v>
      </c>
      <c r="R70" s="921"/>
      <c r="S70" s="921"/>
      <c r="T70" s="921"/>
      <c r="U70" s="921"/>
      <c r="V70" s="921">
        <v>153</v>
      </c>
      <c r="W70" s="921"/>
      <c r="X70" s="921"/>
      <c r="Y70" s="921"/>
      <c r="Z70" s="921"/>
      <c r="AA70" s="921">
        <v>40</v>
      </c>
      <c r="AB70" s="921"/>
      <c r="AC70" s="921"/>
      <c r="AD70" s="921"/>
      <c r="AE70" s="921"/>
      <c r="AF70" s="921">
        <v>40</v>
      </c>
      <c r="AG70" s="921"/>
      <c r="AH70" s="921"/>
      <c r="AI70" s="921"/>
      <c r="AJ70" s="921"/>
      <c r="AK70" s="921" t="s">
        <v>200</v>
      </c>
      <c r="AL70" s="921"/>
      <c r="AM70" s="921"/>
      <c r="AN70" s="921"/>
      <c r="AO70" s="921"/>
      <c r="AP70" s="921" t="s">
        <v>200</v>
      </c>
      <c r="AQ70" s="921"/>
      <c r="AR70" s="921"/>
      <c r="AS70" s="921"/>
      <c r="AT70" s="921"/>
      <c r="AU70" s="921" t="s">
        <v>200</v>
      </c>
      <c r="AV70" s="921"/>
      <c r="AW70" s="921"/>
      <c r="AX70" s="921"/>
      <c r="AY70" s="921"/>
      <c r="AZ70" s="922"/>
      <c r="BA70" s="922"/>
      <c r="BB70" s="922"/>
      <c r="BC70" s="922"/>
      <c r="BD70" s="923"/>
      <c r="BE70" s="56"/>
      <c r="BF70" s="56"/>
      <c r="BG70" s="56"/>
      <c r="BH70" s="56"/>
      <c r="BI70" s="56"/>
      <c r="BJ70" s="56"/>
      <c r="BK70" s="56"/>
      <c r="BL70" s="56"/>
      <c r="BM70" s="56"/>
      <c r="BN70" s="56"/>
      <c r="BO70" s="56"/>
      <c r="BP70" s="56"/>
      <c r="BQ70" s="53">
        <v>64</v>
      </c>
      <c r="BR70" s="74"/>
      <c r="BS70" s="891"/>
      <c r="BT70" s="892"/>
      <c r="BU70" s="892"/>
      <c r="BV70" s="892"/>
      <c r="BW70" s="892"/>
      <c r="BX70" s="892"/>
      <c r="BY70" s="892"/>
      <c r="BZ70" s="892"/>
      <c r="CA70" s="892"/>
      <c r="CB70" s="892"/>
      <c r="CC70" s="892"/>
      <c r="CD70" s="892"/>
      <c r="CE70" s="892"/>
      <c r="CF70" s="892"/>
      <c r="CG70" s="893"/>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7"/>
      <c r="EA70" s="49"/>
    </row>
    <row r="71" spans="1:131" ht="26.25" customHeight="1" x14ac:dyDescent="0.2">
      <c r="A71" s="53">
        <v>4</v>
      </c>
      <c r="B71" s="676" t="s">
        <v>539</v>
      </c>
      <c r="C71" s="677"/>
      <c r="D71" s="677"/>
      <c r="E71" s="677"/>
      <c r="F71" s="677"/>
      <c r="G71" s="677"/>
      <c r="H71" s="677"/>
      <c r="I71" s="677"/>
      <c r="J71" s="677"/>
      <c r="K71" s="677"/>
      <c r="L71" s="677"/>
      <c r="M71" s="677"/>
      <c r="N71" s="677"/>
      <c r="O71" s="677"/>
      <c r="P71" s="678"/>
      <c r="Q71" s="920">
        <v>111</v>
      </c>
      <c r="R71" s="921"/>
      <c r="S71" s="921"/>
      <c r="T71" s="921"/>
      <c r="U71" s="921"/>
      <c r="V71" s="921">
        <v>109</v>
      </c>
      <c r="W71" s="921"/>
      <c r="X71" s="921"/>
      <c r="Y71" s="921"/>
      <c r="Z71" s="921"/>
      <c r="AA71" s="921">
        <v>2</v>
      </c>
      <c r="AB71" s="921"/>
      <c r="AC71" s="921"/>
      <c r="AD71" s="921"/>
      <c r="AE71" s="921"/>
      <c r="AF71" s="921">
        <v>2</v>
      </c>
      <c r="AG71" s="921"/>
      <c r="AH71" s="921"/>
      <c r="AI71" s="921"/>
      <c r="AJ71" s="921"/>
      <c r="AK71" s="921">
        <v>15</v>
      </c>
      <c r="AL71" s="921"/>
      <c r="AM71" s="921"/>
      <c r="AN71" s="921"/>
      <c r="AO71" s="921"/>
      <c r="AP71" s="921" t="s">
        <v>200</v>
      </c>
      <c r="AQ71" s="921"/>
      <c r="AR71" s="921"/>
      <c r="AS71" s="921"/>
      <c r="AT71" s="921"/>
      <c r="AU71" s="921" t="s">
        <v>200</v>
      </c>
      <c r="AV71" s="921"/>
      <c r="AW71" s="921"/>
      <c r="AX71" s="921"/>
      <c r="AY71" s="921"/>
      <c r="AZ71" s="922"/>
      <c r="BA71" s="922"/>
      <c r="BB71" s="922"/>
      <c r="BC71" s="922"/>
      <c r="BD71" s="923"/>
      <c r="BE71" s="56"/>
      <c r="BF71" s="56"/>
      <c r="BG71" s="56"/>
      <c r="BH71" s="56"/>
      <c r="BI71" s="56"/>
      <c r="BJ71" s="56"/>
      <c r="BK71" s="56"/>
      <c r="BL71" s="56"/>
      <c r="BM71" s="56"/>
      <c r="BN71" s="56"/>
      <c r="BO71" s="56"/>
      <c r="BP71" s="56"/>
      <c r="BQ71" s="53">
        <v>65</v>
      </c>
      <c r="BR71" s="74"/>
      <c r="BS71" s="891"/>
      <c r="BT71" s="892"/>
      <c r="BU71" s="892"/>
      <c r="BV71" s="892"/>
      <c r="BW71" s="892"/>
      <c r="BX71" s="892"/>
      <c r="BY71" s="892"/>
      <c r="BZ71" s="892"/>
      <c r="CA71" s="892"/>
      <c r="CB71" s="892"/>
      <c r="CC71" s="892"/>
      <c r="CD71" s="892"/>
      <c r="CE71" s="892"/>
      <c r="CF71" s="892"/>
      <c r="CG71" s="893"/>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7"/>
      <c r="EA71" s="49"/>
    </row>
    <row r="72" spans="1:131" ht="26.25" customHeight="1" x14ac:dyDescent="0.2">
      <c r="A72" s="53">
        <v>5</v>
      </c>
      <c r="B72" s="676" t="s">
        <v>540</v>
      </c>
      <c r="C72" s="677"/>
      <c r="D72" s="677"/>
      <c r="E72" s="677"/>
      <c r="F72" s="677"/>
      <c r="G72" s="677"/>
      <c r="H72" s="677"/>
      <c r="I72" s="677"/>
      <c r="J72" s="677"/>
      <c r="K72" s="677"/>
      <c r="L72" s="677"/>
      <c r="M72" s="677"/>
      <c r="N72" s="677"/>
      <c r="O72" s="677"/>
      <c r="P72" s="678"/>
      <c r="Q72" s="920">
        <v>110</v>
      </c>
      <c r="R72" s="921"/>
      <c r="S72" s="921"/>
      <c r="T72" s="921"/>
      <c r="U72" s="921"/>
      <c r="V72" s="921">
        <v>77</v>
      </c>
      <c r="W72" s="921"/>
      <c r="X72" s="921"/>
      <c r="Y72" s="921"/>
      <c r="Z72" s="921"/>
      <c r="AA72" s="921">
        <v>34</v>
      </c>
      <c r="AB72" s="921"/>
      <c r="AC72" s="921"/>
      <c r="AD72" s="921"/>
      <c r="AE72" s="921"/>
      <c r="AF72" s="921">
        <v>34</v>
      </c>
      <c r="AG72" s="921"/>
      <c r="AH72" s="921"/>
      <c r="AI72" s="921"/>
      <c r="AJ72" s="921"/>
      <c r="AK72" s="921" t="s">
        <v>200</v>
      </c>
      <c r="AL72" s="921"/>
      <c r="AM72" s="921"/>
      <c r="AN72" s="921"/>
      <c r="AO72" s="921"/>
      <c r="AP72" s="921" t="s">
        <v>200</v>
      </c>
      <c r="AQ72" s="921"/>
      <c r="AR72" s="921"/>
      <c r="AS72" s="921"/>
      <c r="AT72" s="921"/>
      <c r="AU72" s="921" t="s">
        <v>200</v>
      </c>
      <c r="AV72" s="921"/>
      <c r="AW72" s="921"/>
      <c r="AX72" s="921"/>
      <c r="AY72" s="921"/>
      <c r="AZ72" s="922"/>
      <c r="BA72" s="922"/>
      <c r="BB72" s="922"/>
      <c r="BC72" s="922"/>
      <c r="BD72" s="923"/>
      <c r="BE72" s="56"/>
      <c r="BF72" s="56"/>
      <c r="BG72" s="56"/>
      <c r="BH72" s="56"/>
      <c r="BI72" s="56"/>
      <c r="BJ72" s="56"/>
      <c r="BK72" s="56"/>
      <c r="BL72" s="56"/>
      <c r="BM72" s="56"/>
      <c r="BN72" s="56"/>
      <c r="BO72" s="56"/>
      <c r="BP72" s="56"/>
      <c r="BQ72" s="53">
        <v>66</v>
      </c>
      <c r="BR72" s="74"/>
      <c r="BS72" s="891"/>
      <c r="BT72" s="892"/>
      <c r="BU72" s="892"/>
      <c r="BV72" s="892"/>
      <c r="BW72" s="892"/>
      <c r="BX72" s="892"/>
      <c r="BY72" s="892"/>
      <c r="BZ72" s="892"/>
      <c r="CA72" s="892"/>
      <c r="CB72" s="892"/>
      <c r="CC72" s="892"/>
      <c r="CD72" s="892"/>
      <c r="CE72" s="892"/>
      <c r="CF72" s="892"/>
      <c r="CG72" s="893"/>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7"/>
      <c r="EA72" s="49"/>
    </row>
    <row r="73" spans="1:131" ht="26.25" customHeight="1" x14ac:dyDescent="0.2">
      <c r="A73" s="53">
        <v>6</v>
      </c>
      <c r="B73" s="676" t="s">
        <v>457</v>
      </c>
      <c r="C73" s="677"/>
      <c r="D73" s="677"/>
      <c r="E73" s="677"/>
      <c r="F73" s="677"/>
      <c r="G73" s="677"/>
      <c r="H73" s="677"/>
      <c r="I73" s="677"/>
      <c r="J73" s="677"/>
      <c r="K73" s="677"/>
      <c r="L73" s="677"/>
      <c r="M73" s="677"/>
      <c r="N73" s="677"/>
      <c r="O73" s="677"/>
      <c r="P73" s="678"/>
      <c r="Q73" s="920">
        <v>2584</v>
      </c>
      <c r="R73" s="921"/>
      <c r="S73" s="921"/>
      <c r="T73" s="921"/>
      <c r="U73" s="921"/>
      <c r="V73" s="921">
        <v>2324</v>
      </c>
      <c r="W73" s="921"/>
      <c r="X73" s="921"/>
      <c r="Y73" s="921"/>
      <c r="Z73" s="921"/>
      <c r="AA73" s="921">
        <v>261</v>
      </c>
      <c r="AB73" s="921"/>
      <c r="AC73" s="921"/>
      <c r="AD73" s="921"/>
      <c r="AE73" s="921"/>
      <c r="AF73" s="921">
        <v>261</v>
      </c>
      <c r="AG73" s="921"/>
      <c r="AH73" s="921"/>
      <c r="AI73" s="921"/>
      <c r="AJ73" s="921"/>
      <c r="AK73" s="921">
        <v>168</v>
      </c>
      <c r="AL73" s="921"/>
      <c r="AM73" s="921"/>
      <c r="AN73" s="921"/>
      <c r="AO73" s="921"/>
      <c r="AP73" s="921" t="s">
        <v>200</v>
      </c>
      <c r="AQ73" s="921"/>
      <c r="AR73" s="921"/>
      <c r="AS73" s="921"/>
      <c r="AT73" s="921"/>
      <c r="AU73" s="921" t="s">
        <v>200</v>
      </c>
      <c r="AV73" s="921"/>
      <c r="AW73" s="921"/>
      <c r="AX73" s="921"/>
      <c r="AY73" s="921"/>
      <c r="AZ73" s="922"/>
      <c r="BA73" s="922"/>
      <c r="BB73" s="922"/>
      <c r="BC73" s="922"/>
      <c r="BD73" s="923"/>
      <c r="BE73" s="56"/>
      <c r="BF73" s="56"/>
      <c r="BG73" s="56"/>
      <c r="BH73" s="56"/>
      <c r="BI73" s="56"/>
      <c r="BJ73" s="56"/>
      <c r="BK73" s="56"/>
      <c r="BL73" s="56"/>
      <c r="BM73" s="56"/>
      <c r="BN73" s="56"/>
      <c r="BO73" s="56"/>
      <c r="BP73" s="56"/>
      <c r="BQ73" s="53">
        <v>67</v>
      </c>
      <c r="BR73" s="74"/>
      <c r="BS73" s="891"/>
      <c r="BT73" s="892"/>
      <c r="BU73" s="892"/>
      <c r="BV73" s="892"/>
      <c r="BW73" s="892"/>
      <c r="BX73" s="892"/>
      <c r="BY73" s="892"/>
      <c r="BZ73" s="892"/>
      <c r="CA73" s="892"/>
      <c r="CB73" s="892"/>
      <c r="CC73" s="892"/>
      <c r="CD73" s="892"/>
      <c r="CE73" s="892"/>
      <c r="CF73" s="892"/>
      <c r="CG73" s="893"/>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7"/>
      <c r="EA73" s="49"/>
    </row>
    <row r="74" spans="1:131" ht="26.25" customHeight="1" x14ac:dyDescent="0.2">
      <c r="A74" s="53">
        <v>7</v>
      </c>
      <c r="B74" s="676" t="s">
        <v>541</v>
      </c>
      <c r="C74" s="677"/>
      <c r="D74" s="677"/>
      <c r="E74" s="677"/>
      <c r="F74" s="677"/>
      <c r="G74" s="677"/>
      <c r="H74" s="677"/>
      <c r="I74" s="677"/>
      <c r="J74" s="677"/>
      <c r="K74" s="677"/>
      <c r="L74" s="677"/>
      <c r="M74" s="677"/>
      <c r="N74" s="677"/>
      <c r="O74" s="677"/>
      <c r="P74" s="678"/>
      <c r="Q74" s="920">
        <v>698021</v>
      </c>
      <c r="R74" s="921"/>
      <c r="S74" s="921"/>
      <c r="T74" s="921"/>
      <c r="U74" s="921"/>
      <c r="V74" s="921">
        <v>682226</v>
      </c>
      <c r="W74" s="921"/>
      <c r="X74" s="921"/>
      <c r="Y74" s="921"/>
      <c r="Z74" s="921"/>
      <c r="AA74" s="921">
        <v>15795</v>
      </c>
      <c r="AB74" s="921"/>
      <c r="AC74" s="921"/>
      <c r="AD74" s="921"/>
      <c r="AE74" s="921"/>
      <c r="AF74" s="921">
        <v>15795</v>
      </c>
      <c r="AG74" s="921"/>
      <c r="AH74" s="921"/>
      <c r="AI74" s="921"/>
      <c r="AJ74" s="921"/>
      <c r="AK74" s="921">
        <v>3838</v>
      </c>
      <c r="AL74" s="921"/>
      <c r="AM74" s="921"/>
      <c r="AN74" s="921"/>
      <c r="AO74" s="921"/>
      <c r="AP74" s="921" t="s">
        <v>200</v>
      </c>
      <c r="AQ74" s="921"/>
      <c r="AR74" s="921"/>
      <c r="AS74" s="921"/>
      <c r="AT74" s="921"/>
      <c r="AU74" s="921" t="s">
        <v>200</v>
      </c>
      <c r="AV74" s="921"/>
      <c r="AW74" s="921"/>
      <c r="AX74" s="921"/>
      <c r="AY74" s="921"/>
      <c r="AZ74" s="922"/>
      <c r="BA74" s="922"/>
      <c r="BB74" s="922"/>
      <c r="BC74" s="922"/>
      <c r="BD74" s="923"/>
      <c r="BE74" s="56"/>
      <c r="BF74" s="56"/>
      <c r="BG74" s="56"/>
      <c r="BH74" s="56"/>
      <c r="BI74" s="56"/>
      <c r="BJ74" s="56"/>
      <c r="BK74" s="56"/>
      <c r="BL74" s="56"/>
      <c r="BM74" s="56"/>
      <c r="BN74" s="56"/>
      <c r="BO74" s="56"/>
      <c r="BP74" s="56"/>
      <c r="BQ74" s="53">
        <v>68</v>
      </c>
      <c r="BR74" s="74"/>
      <c r="BS74" s="891"/>
      <c r="BT74" s="892"/>
      <c r="BU74" s="892"/>
      <c r="BV74" s="892"/>
      <c r="BW74" s="892"/>
      <c r="BX74" s="892"/>
      <c r="BY74" s="892"/>
      <c r="BZ74" s="892"/>
      <c r="CA74" s="892"/>
      <c r="CB74" s="892"/>
      <c r="CC74" s="892"/>
      <c r="CD74" s="892"/>
      <c r="CE74" s="892"/>
      <c r="CF74" s="892"/>
      <c r="CG74" s="893"/>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7"/>
      <c r="EA74" s="49"/>
    </row>
    <row r="75" spans="1:131" ht="26.25" customHeight="1" x14ac:dyDescent="0.2">
      <c r="A75" s="53">
        <v>8</v>
      </c>
      <c r="B75" s="676"/>
      <c r="C75" s="677"/>
      <c r="D75" s="677"/>
      <c r="E75" s="677"/>
      <c r="F75" s="677"/>
      <c r="G75" s="677"/>
      <c r="H75" s="677"/>
      <c r="I75" s="677"/>
      <c r="J75" s="677"/>
      <c r="K75" s="677"/>
      <c r="L75" s="677"/>
      <c r="M75" s="677"/>
      <c r="N75" s="677"/>
      <c r="O75" s="677"/>
      <c r="P75" s="678"/>
      <c r="Q75" s="679"/>
      <c r="R75" s="680"/>
      <c r="S75" s="680"/>
      <c r="T75" s="680"/>
      <c r="U75" s="924"/>
      <c r="V75" s="925"/>
      <c r="W75" s="680"/>
      <c r="X75" s="680"/>
      <c r="Y75" s="680"/>
      <c r="Z75" s="924"/>
      <c r="AA75" s="925"/>
      <c r="AB75" s="680"/>
      <c r="AC75" s="680"/>
      <c r="AD75" s="680"/>
      <c r="AE75" s="924"/>
      <c r="AF75" s="925"/>
      <c r="AG75" s="680"/>
      <c r="AH75" s="680"/>
      <c r="AI75" s="680"/>
      <c r="AJ75" s="924"/>
      <c r="AK75" s="925"/>
      <c r="AL75" s="680"/>
      <c r="AM75" s="680"/>
      <c r="AN75" s="680"/>
      <c r="AO75" s="924"/>
      <c r="AP75" s="925"/>
      <c r="AQ75" s="680"/>
      <c r="AR75" s="680"/>
      <c r="AS75" s="680"/>
      <c r="AT75" s="924"/>
      <c r="AU75" s="925"/>
      <c r="AV75" s="680"/>
      <c r="AW75" s="680"/>
      <c r="AX75" s="680"/>
      <c r="AY75" s="924"/>
      <c r="AZ75" s="922"/>
      <c r="BA75" s="922"/>
      <c r="BB75" s="922"/>
      <c r="BC75" s="922"/>
      <c r="BD75" s="923"/>
      <c r="BE75" s="56"/>
      <c r="BF75" s="56"/>
      <c r="BG75" s="56"/>
      <c r="BH75" s="56"/>
      <c r="BI75" s="56"/>
      <c r="BJ75" s="56"/>
      <c r="BK75" s="56"/>
      <c r="BL75" s="56"/>
      <c r="BM75" s="56"/>
      <c r="BN75" s="56"/>
      <c r="BO75" s="56"/>
      <c r="BP75" s="56"/>
      <c r="BQ75" s="53">
        <v>69</v>
      </c>
      <c r="BR75" s="74"/>
      <c r="BS75" s="891"/>
      <c r="BT75" s="892"/>
      <c r="BU75" s="892"/>
      <c r="BV75" s="892"/>
      <c r="BW75" s="892"/>
      <c r="BX75" s="892"/>
      <c r="BY75" s="892"/>
      <c r="BZ75" s="892"/>
      <c r="CA75" s="892"/>
      <c r="CB75" s="892"/>
      <c r="CC75" s="892"/>
      <c r="CD75" s="892"/>
      <c r="CE75" s="892"/>
      <c r="CF75" s="892"/>
      <c r="CG75" s="893"/>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7"/>
      <c r="EA75" s="49"/>
    </row>
    <row r="76" spans="1:131" ht="26.25" customHeight="1" x14ac:dyDescent="0.2">
      <c r="A76" s="53">
        <v>9</v>
      </c>
      <c r="B76" s="676"/>
      <c r="C76" s="677"/>
      <c r="D76" s="677"/>
      <c r="E76" s="677"/>
      <c r="F76" s="677"/>
      <c r="G76" s="677"/>
      <c r="H76" s="677"/>
      <c r="I76" s="677"/>
      <c r="J76" s="677"/>
      <c r="K76" s="677"/>
      <c r="L76" s="677"/>
      <c r="M76" s="677"/>
      <c r="N76" s="677"/>
      <c r="O76" s="677"/>
      <c r="P76" s="678"/>
      <c r="Q76" s="679"/>
      <c r="R76" s="680"/>
      <c r="S76" s="680"/>
      <c r="T76" s="680"/>
      <c r="U76" s="924"/>
      <c r="V76" s="925"/>
      <c r="W76" s="680"/>
      <c r="X76" s="680"/>
      <c r="Y76" s="680"/>
      <c r="Z76" s="924"/>
      <c r="AA76" s="925"/>
      <c r="AB76" s="680"/>
      <c r="AC76" s="680"/>
      <c r="AD76" s="680"/>
      <c r="AE76" s="924"/>
      <c r="AF76" s="925"/>
      <c r="AG76" s="680"/>
      <c r="AH76" s="680"/>
      <c r="AI76" s="680"/>
      <c r="AJ76" s="924"/>
      <c r="AK76" s="925"/>
      <c r="AL76" s="680"/>
      <c r="AM76" s="680"/>
      <c r="AN76" s="680"/>
      <c r="AO76" s="924"/>
      <c r="AP76" s="925"/>
      <c r="AQ76" s="680"/>
      <c r="AR76" s="680"/>
      <c r="AS76" s="680"/>
      <c r="AT76" s="924"/>
      <c r="AU76" s="925"/>
      <c r="AV76" s="680"/>
      <c r="AW76" s="680"/>
      <c r="AX76" s="680"/>
      <c r="AY76" s="924"/>
      <c r="AZ76" s="922"/>
      <c r="BA76" s="922"/>
      <c r="BB76" s="922"/>
      <c r="BC76" s="922"/>
      <c r="BD76" s="923"/>
      <c r="BE76" s="56"/>
      <c r="BF76" s="56"/>
      <c r="BG76" s="56"/>
      <c r="BH76" s="56"/>
      <c r="BI76" s="56"/>
      <c r="BJ76" s="56"/>
      <c r="BK76" s="56"/>
      <c r="BL76" s="56"/>
      <c r="BM76" s="56"/>
      <c r="BN76" s="56"/>
      <c r="BO76" s="56"/>
      <c r="BP76" s="56"/>
      <c r="BQ76" s="53">
        <v>70</v>
      </c>
      <c r="BR76" s="74"/>
      <c r="BS76" s="891"/>
      <c r="BT76" s="892"/>
      <c r="BU76" s="892"/>
      <c r="BV76" s="892"/>
      <c r="BW76" s="892"/>
      <c r="BX76" s="892"/>
      <c r="BY76" s="892"/>
      <c r="BZ76" s="892"/>
      <c r="CA76" s="892"/>
      <c r="CB76" s="892"/>
      <c r="CC76" s="892"/>
      <c r="CD76" s="892"/>
      <c r="CE76" s="892"/>
      <c r="CF76" s="892"/>
      <c r="CG76" s="893"/>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7"/>
      <c r="EA76" s="49"/>
    </row>
    <row r="77" spans="1:131" ht="26.25" customHeight="1" x14ac:dyDescent="0.2">
      <c r="A77" s="53">
        <v>10</v>
      </c>
      <c r="B77" s="676"/>
      <c r="C77" s="677"/>
      <c r="D77" s="677"/>
      <c r="E77" s="677"/>
      <c r="F77" s="677"/>
      <c r="G77" s="677"/>
      <c r="H77" s="677"/>
      <c r="I77" s="677"/>
      <c r="J77" s="677"/>
      <c r="K77" s="677"/>
      <c r="L77" s="677"/>
      <c r="M77" s="677"/>
      <c r="N77" s="677"/>
      <c r="O77" s="677"/>
      <c r="P77" s="678"/>
      <c r="Q77" s="679"/>
      <c r="R77" s="680"/>
      <c r="S77" s="680"/>
      <c r="T77" s="680"/>
      <c r="U77" s="924"/>
      <c r="V77" s="925"/>
      <c r="W77" s="680"/>
      <c r="X77" s="680"/>
      <c r="Y77" s="680"/>
      <c r="Z77" s="924"/>
      <c r="AA77" s="925"/>
      <c r="AB77" s="680"/>
      <c r="AC77" s="680"/>
      <c r="AD77" s="680"/>
      <c r="AE77" s="924"/>
      <c r="AF77" s="925"/>
      <c r="AG77" s="680"/>
      <c r="AH77" s="680"/>
      <c r="AI77" s="680"/>
      <c r="AJ77" s="924"/>
      <c r="AK77" s="925"/>
      <c r="AL77" s="680"/>
      <c r="AM77" s="680"/>
      <c r="AN77" s="680"/>
      <c r="AO77" s="924"/>
      <c r="AP77" s="925"/>
      <c r="AQ77" s="680"/>
      <c r="AR77" s="680"/>
      <c r="AS77" s="680"/>
      <c r="AT77" s="924"/>
      <c r="AU77" s="925"/>
      <c r="AV77" s="680"/>
      <c r="AW77" s="680"/>
      <c r="AX77" s="680"/>
      <c r="AY77" s="924"/>
      <c r="AZ77" s="922"/>
      <c r="BA77" s="922"/>
      <c r="BB77" s="922"/>
      <c r="BC77" s="922"/>
      <c r="BD77" s="923"/>
      <c r="BE77" s="56"/>
      <c r="BF77" s="56"/>
      <c r="BG77" s="56"/>
      <c r="BH77" s="56"/>
      <c r="BI77" s="56"/>
      <c r="BJ77" s="56"/>
      <c r="BK77" s="56"/>
      <c r="BL77" s="56"/>
      <c r="BM77" s="56"/>
      <c r="BN77" s="56"/>
      <c r="BO77" s="56"/>
      <c r="BP77" s="56"/>
      <c r="BQ77" s="53">
        <v>71</v>
      </c>
      <c r="BR77" s="74"/>
      <c r="BS77" s="891"/>
      <c r="BT77" s="892"/>
      <c r="BU77" s="892"/>
      <c r="BV77" s="892"/>
      <c r="BW77" s="892"/>
      <c r="BX77" s="892"/>
      <c r="BY77" s="892"/>
      <c r="BZ77" s="892"/>
      <c r="CA77" s="892"/>
      <c r="CB77" s="892"/>
      <c r="CC77" s="892"/>
      <c r="CD77" s="892"/>
      <c r="CE77" s="892"/>
      <c r="CF77" s="892"/>
      <c r="CG77" s="893"/>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7"/>
      <c r="EA77" s="49"/>
    </row>
    <row r="78" spans="1:131" ht="26.25" customHeight="1" x14ac:dyDescent="0.2">
      <c r="A78" s="53">
        <v>11</v>
      </c>
      <c r="B78" s="676"/>
      <c r="C78" s="677"/>
      <c r="D78" s="677"/>
      <c r="E78" s="677"/>
      <c r="F78" s="677"/>
      <c r="G78" s="677"/>
      <c r="H78" s="677"/>
      <c r="I78" s="677"/>
      <c r="J78" s="677"/>
      <c r="K78" s="677"/>
      <c r="L78" s="677"/>
      <c r="M78" s="677"/>
      <c r="N78" s="677"/>
      <c r="O78" s="677"/>
      <c r="P78" s="678"/>
      <c r="Q78" s="920"/>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22"/>
      <c r="BA78" s="922"/>
      <c r="BB78" s="922"/>
      <c r="BC78" s="922"/>
      <c r="BD78" s="923"/>
      <c r="BE78" s="56"/>
      <c r="BF78" s="56"/>
      <c r="BG78" s="56"/>
      <c r="BH78" s="56"/>
      <c r="BI78" s="56"/>
      <c r="BJ78" s="49"/>
      <c r="BK78" s="49"/>
      <c r="BL78" s="49"/>
      <c r="BM78" s="49"/>
      <c r="BN78" s="49"/>
      <c r="BO78" s="56"/>
      <c r="BP78" s="56"/>
      <c r="BQ78" s="53">
        <v>72</v>
      </c>
      <c r="BR78" s="74"/>
      <c r="BS78" s="891"/>
      <c r="BT78" s="892"/>
      <c r="BU78" s="892"/>
      <c r="BV78" s="892"/>
      <c r="BW78" s="892"/>
      <c r="BX78" s="892"/>
      <c r="BY78" s="892"/>
      <c r="BZ78" s="892"/>
      <c r="CA78" s="892"/>
      <c r="CB78" s="892"/>
      <c r="CC78" s="892"/>
      <c r="CD78" s="892"/>
      <c r="CE78" s="892"/>
      <c r="CF78" s="892"/>
      <c r="CG78" s="893"/>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7"/>
      <c r="EA78" s="49"/>
    </row>
    <row r="79" spans="1:131" ht="26.25" customHeight="1" x14ac:dyDescent="0.2">
      <c r="A79" s="53">
        <v>12</v>
      </c>
      <c r="B79" s="676"/>
      <c r="C79" s="677"/>
      <c r="D79" s="677"/>
      <c r="E79" s="677"/>
      <c r="F79" s="677"/>
      <c r="G79" s="677"/>
      <c r="H79" s="677"/>
      <c r="I79" s="677"/>
      <c r="J79" s="677"/>
      <c r="K79" s="677"/>
      <c r="L79" s="677"/>
      <c r="M79" s="677"/>
      <c r="N79" s="677"/>
      <c r="O79" s="677"/>
      <c r="P79" s="678"/>
      <c r="Q79" s="920"/>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22"/>
      <c r="BA79" s="922"/>
      <c r="BB79" s="922"/>
      <c r="BC79" s="922"/>
      <c r="BD79" s="923"/>
      <c r="BE79" s="56"/>
      <c r="BF79" s="56"/>
      <c r="BG79" s="56"/>
      <c r="BH79" s="56"/>
      <c r="BI79" s="56"/>
      <c r="BJ79" s="49"/>
      <c r="BK79" s="49"/>
      <c r="BL79" s="49"/>
      <c r="BM79" s="49"/>
      <c r="BN79" s="49"/>
      <c r="BO79" s="56"/>
      <c r="BP79" s="56"/>
      <c r="BQ79" s="53">
        <v>73</v>
      </c>
      <c r="BR79" s="74"/>
      <c r="BS79" s="891"/>
      <c r="BT79" s="892"/>
      <c r="BU79" s="892"/>
      <c r="BV79" s="892"/>
      <c r="BW79" s="892"/>
      <c r="BX79" s="892"/>
      <c r="BY79" s="892"/>
      <c r="BZ79" s="892"/>
      <c r="CA79" s="892"/>
      <c r="CB79" s="892"/>
      <c r="CC79" s="892"/>
      <c r="CD79" s="892"/>
      <c r="CE79" s="892"/>
      <c r="CF79" s="892"/>
      <c r="CG79" s="893"/>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7"/>
      <c r="EA79" s="49"/>
    </row>
    <row r="80" spans="1:131" ht="26.25" customHeight="1" x14ac:dyDescent="0.2">
      <c r="A80" s="53">
        <v>13</v>
      </c>
      <c r="B80" s="676"/>
      <c r="C80" s="677"/>
      <c r="D80" s="677"/>
      <c r="E80" s="677"/>
      <c r="F80" s="677"/>
      <c r="G80" s="677"/>
      <c r="H80" s="677"/>
      <c r="I80" s="677"/>
      <c r="J80" s="677"/>
      <c r="K80" s="677"/>
      <c r="L80" s="677"/>
      <c r="M80" s="677"/>
      <c r="N80" s="677"/>
      <c r="O80" s="677"/>
      <c r="P80" s="678"/>
      <c r="Q80" s="920"/>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22"/>
      <c r="BA80" s="922"/>
      <c r="BB80" s="922"/>
      <c r="BC80" s="922"/>
      <c r="BD80" s="923"/>
      <c r="BE80" s="56"/>
      <c r="BF80" s="56"/>
      <c r="BG80" s="56"/>
      <c r="BH80" s="56"/>
      <c r="BI80" s="56"/>
      <c r="BJ80" s="56"/>
      <c r="BK80" s="56"/>
      <c r="BL80" s="56"/>
      <c r="BM80" s="56"/>
      <c r="BN80" s="56"/>
      <c r="BO80" s="56"/>
      <c r="BP80" s="56"/>
      <c r="BQ80" s="53">
        <v>74</v>
      </c>
      <c r="BR80" s="74"/>
      <c r="BS80" s="891"/>
      <c r="BT80" s="892"/>
      <c r="BU80" s="892"/>
      <c r="BV80" s="892"/>
      <c r="BW80" s="892"/>
      <c r="BX80" s="892"/>
      <c r="BY80" s="892"/>
      <c r="BZ80" s="892"/>
      <c r="CA80" s="892"/>
      <c r="CB80" s="892"/>
      <c r="CC80" s="892"/>
      <c r="CD80" s="892"/>
      <c r="CE80" s="892"/>
      <c r="CF80" s="892"/>
      <c r="CG80" s="893"/>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7"/>
      <c r="EA80" s="49"/>
    </row>
    <row r="81" spans="1:131" ht="26.25" customHeight="1" x14ac:dyDescent="0.2">
      <c r="A81" s="53">
        <v>14</v>
      </c>
      <c r="B81" s="676"/>
      <c r="C81" s="677"/>
      <c r="D81" s="677"/>
      <c r="E81" s="677"/>
      <c r="F81" s="677"/>
      <c r="G81" s="677"/>
      <c r="H81" s="677"/>
      <c r="I81" s="677"/>
      <c r="J81" s="677"/>
      <c r="K81" s="677"/>
      <c r="L81" s="677"/>
      <c r="M81" s="677"/>
      <c r="N81" s="677"/>
      <c r="O81" s="677"/>
      <c r="P81" s="678"/>
      <c r="Q81" s="920"/>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22"/>
      <c r="BA81" s="922"/>
      <c r="BB81" s="922"/>
      <c r="BC81" s="922"/>
      <c r="BD81" s="923"/>
      <c r="BE81" s="56"/>
      <c r="BF81" s="56"/>
      <c r="BG81" s="56"/>
      <c r="BH81" s="56"/>
      <c r="BI81" s="56"/>
      <c r="BJ81" s="56"/>
      <c r="BK81" s="56"/>
      <c r="BL81" s="56"/>
      <c r="BM81" s="56"/>
      <c r="BN81" s="56"/>
      <c r="BO81" s="56"/>
      <c r="BP81" s="56"/>
      <c r="BQ81" s="53">
        <v>75</v>
      </c>
      <c r="BR81" s="74"/>
      <c r="BS81" s="891"/>
      <c r="BT81" s="892"/>
      <c r="BU81" s="892"/>
      <c r="BV81" s="892"/>
      <c r="BW81" s="892"/>
      <c r="BX81" s="892"/>
      <c r="BY81" s="892"/>
      <c r="BZ81" s="892"/>
      <c r="CA81" s="892"/>
      <c r="CB81" s="892"/>
      <c r="CC81" s="892"/>
      <c r="CD81" s="892"/>
      <c r="CE81" s="892"/>
      <c r="CF81" s="892"/>
      <c r="CG81" s="893"/>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7"/>
      <c r="EA81" s="49"/>
    </row>
    <row r="82" spans="1:131" ht="26.25" customHeight="1" x14ac:dyDescent="0.2">
      <c r="A82" s="53">
        <v>15</v>
      </c>
      <c r="B82" s="676"/>
      <c r="C82" s="677"/>
      <c r="D82" s="677"/>
      <c r="E82" s="677"/>
      <c r="F82" s="677"/>
      <c r="G82" s="677"/>
      <c r="H82" s="677"/>
      <c r="I82" s="677"/>
      <c r="J82" s="677"/>
      <c r="K82" s="677"/>
      <c r="L82" s="677"/>
      <c r="M82" s="677"/>
      <c r="N82" s="677"/>
      <c r="O82" s="677"/>
      <c r="P82" s="678"/>
      <c r="Q82" s="920"/>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22"/>
      <c r="BA82" s="922"/>
      <c r="BB82" s="922"/>
      <c r="BC82" s="922"/>
      <c r="BD82" s="923"/>
      <c r="BE82" s="56"/>
      <c r="BF82" s="56"/>
      <c r="BG82" s="56"/>
      <c r="BH82" s="56"/>
      <c r="BI82" s="56"/>
      <c r="BJ82" s="56"/>
      <c r="BK82" s="56"/>
      <c r="BL82" s="56"/>
      <c r="BM82" s="56"/>
      <c r="BN82" s="56"/>
      <c r="BO82" s="56"/>
      <c r="BP82" s="56"/>
      <c r="BQ82" s="53">
        <v>76</v>
      </c>
      <c r="BR82" s="74"/>
      <c r="BS82" s="891"/>
      <c r="BT82" s="892"/>
      <c r="BU82" s="892"/>
      <c r="BV82" s="892"/>
      <c r="BW82" s="892"/>
      <c r="BX82" s="892"/>
      <c r="BY82" s="892"/>
      <c r="BZ82" s="892"/>
      <c r="CA82" s="892"/>
      <c r="CB82" s="892"/>
      <c r="CC82" s="892"/>
      <c r="CD82" s="892"/>
      <c r="CE82" s="892"/>
      <c r="CF82" s="892"/>
      <c r="CG82" s="893"/>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7"/>
      <c r="EA82" s="49"/>
    </row>
    <row r="83" spans="1:131" ht="26.25" customHeight="1" x14ac:dyDescent="0.2">
      <c r="A83" s="53">
        <v>16</v>
      </c>
      <c r="B83" s="676"/>
      <c r="C83" s="677"/>
      <c r="D83" s="677"/>
      <c r="E83" s="677"/>
      <c r="F83" s="677"/>
      <c r="G83" s="677"/>
      <c r="H83" s="677"/>
      <c r="I83" s="677"/>
      <c r="J83" s="677"/>
      <c r="K83" s="677"/>
      <c r="L83" s="677"/>
      <c r="M83" s="677"/>
      <c r="N83" s="677"/>
      <c r="O83" s="677"/>
      <c r="P83" s="678"/>
      <c r="Q83" s="920"/>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22"/>
      <c r="BA83" s="922"/>
      <c r="BB83" s="922"/>
      <c r="BC83" s="922"/>
      <c r="BD83" s="923"/>
      <c r="BE83" s="56"/>
      <c r="BF83" s="56"/>
      <c r="BG83" s="56"/>
      <c r="BH83" s="56"/>
      <c r="BI83" s="56"/>
      <c r="BJ83" s="56"/>
      <c r="BK83" s="56"/>
      <c r="BL83" s="56"/>
      <c r="BM83" s="56"/>
      <c r="BN83" s="56"/>
      <c r="BO83" s="56"/>
      <c r="BP83" s="56"/>
      <c r="BQ83" s="53">
        <v>77</v>
      </c>
      <c r="BR83" s="74"/>
      <c r="BS83" s="891"/>
      <c r="BT83" s="892"/>
      <c r="BU83" s="892"/>
      <c r="BV83" s="892"/>
      <c r="BW83" s="892"/>
      <c r="BX83" s="892"/>
      <c r="BY83" s="892"/>
      <c r="BZ83" s="892"/>
      <c r="CA83" s="892"/>
      <c r="CB83" s="892"/>
      <c r="CC83" s="892"/>
      <c r="CD83" s="892"/>
      <c r="CE83" s="892"/>
      <c r="CF83" s="892"/>
      <c r="CG83" s="893"/>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7"/>
      <c r="EA83" s="49"/>
    </row>
    <row r="84" spans="1:131" ht="26.25" customHeight="1" x14ac:dyDescent="0.2">
      <c r="A84" s="53">
        <v>17</v>
      </c>
      <c r="B84" s="676"/>
      <c r="C84" s="677"/>
      <c r="D84" s="677"/>
      <c r="E84" s="677"/>
      <c r="F84" s="677"/>
      <c r="G84" s="677"/>
      <c r="H84" s="677"/>
      <c r="I84" s="677"/>
      <c r="J84" s="677"/>
      <c r="K84" s="677"/>
      <c r="L84" s="677"/>
      <c r="M84" s="677"/>
      <c r="N84" s="677"/>
      <c r="O84" s="677"/>
      <c r="P84" s="678"/>
      <c r="Q84" s="920"/>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22"/>
      <c r="BA84" s="922"/>
      <c r="BB84" s="922"/>
      <c r="BC84" s="922"/>
      <c r="BD84" s="923"/>
      <c r="BE84" s="56"/>
      <c r="BF84" s="56"/>
      <c r="BG84" s="56"/>
      <c r="BH84" s="56"/>
      <c r="BI84" s="56"/>
      <c r="BJ84" s="56"/>
      <c r="BK84" s="56"/>
      <c r="BL84" s="56"/>
      <c r="BM84" s="56"/>
      <c r="BN84" s="56"/>
      <c r="BO84" s="56"/>
      <c r="BP84" s="56"/>
      <c r="BQ84" s="53">
        <v>78</v>
      </c>
      <c r="BR84" s="74"/>
      <c r="BS84" s="891"/>
      <c r="BT84" s="892"/>
      <c r="BU84" s="892"/>
      <c r="BV84" s="892"/>
      <c r="BW84" s="892"/>
      <c r="BX84" s="892"/>
      <c r="BY84" s="892"/>
      <c r="BZ84" s="892"/>
      <c r="CA84" s="892"/>
      <c r="CB84" s="892"/>
      <c r="CC84" s="892"/>
      <c r="CD84" s="892"/>
      <c r="CE84" s="892"/>
      <c r="CF84" s="892"/>
      <c r="CG84" s="893"/>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7"/>
      <c r="EA84" s="49"/>
    </row>
    <row r="85" spans="1:131" ht="26.25" customHeight="1" x14ac:dyDescent="0.2">
      <c r="A85" s="53">
        <v>18</v>
      </c>
      <c r="B85" s="676"/>
      <c r="C85" s="677"/>
      <c r="D85" s="677"/>
      <c r="E85" s="677"/>
      <c r="F85" s="677"/>
      <c r="G85" s="677"/>
      <c r="H85" s="677"/>
      <c r="I85" s="677"/>
      <c r="J85" s="677"/>
      <c r="K85" s="677"/>
      <c r="L85" s="677"/>
      <c r="M85" s="677"/>
      <c r="N85" s="677"/>
      <c r="O85" s="677"/>
      <c r="P85" s="678"/>
      <c r="Q85" s="920"/>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2"/>
      <c r="BA85" s="922"/>
      <c r="BB85" s="922"/>
      <c r="BC85" s="922"/>
      <c r="BD85" s="923"/>
      <c r="BE85" s="56"/>
      <c r="BF85" s="56"/>
      <c r="BG85" s="56"/>
      <c r="BH85" s="56"/>
      <c r="BI85" s="56"/>
      <c r="BJ85" s="56"/>
      <c r="BK85" s="56"/>
      <c r="BL85" s="56"/>
      <c r="BM85" s="56"/>
      <c r="BN85" s="56"/>
      <c r="BO85" s="56"/>
      <c r="BP85" s="56"/>
      <c r="BQ85" s="53">
        <v>79</v>
      </c>
      <c r="BR85" s="74"/>
      <c r="BS85" s="891"/>
      <c r="BT85" s="892"/>
      <c r="BU85" s="892"/>
      <c r="BV85" s="892"/>
      <c r="BW85" s="892"/>
      <c r="BX85" s="892"/>
      <c r="BY85" s="892"/>
      <c r="BZ85" s="892"/>
      <c r="CA85" s="892"/>
      <c r="CB85" s="892"/>
      <c r="CC85" s="892"/>
      <c r="CD85" s="892"/>
      <c r="CE85" s="892"/>
      <c r="CF85" s="892"/>
      <c r="CG85" s="893"/>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7"/>
      <c r="EA85" s="49"/>
    </row>
    <row r="86" spans="1:131" ht="26.25" customHeight="1" x14ac:dyDescent="0.2">
      <c r="A86" s="53">
        <v>19</v>
      </c>
      <c r="B86" s="676"/>
      <c r="C86" s="677"/>
      <c r="D86" s="677"/>
      <c r="E86" s="677"/>
      <c r="F86" s="677"/>
      <c r="G86" s="677"/>
      <c r="H86" s="677"/>
      <c r="I86" s="677"/>
      <c r="J86" s="677"/>
      <c r="K86" s="677"/>
      <c r="L86" s="677"/>
      <c r="M86" s="677"/>
      <c r="N86" s="677"/>
      <c r="O86" s="677"/>
      <c r="P86" s="678"/>
      <c r="Q86" s="920"/>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22"/>
      <c r="BA86" s="922"/>
      <c r="BB86" s="922"/>
      <c r="BC86" s="922"/>
      <c r="BD86" s="923"/>
      <c r="BE86" s="56"/>
      <c r="BF86" s="56"/>
      <c r="BG86" s="56"/>
      <c r="BH86" s="56"/>
      <c r="BI86" s="56"/>
      <c r="BJ86" s="56"/>
      <c r="BK86" s="56"/>
      <c r="BL86" s="56"/>
      <c r="BM86" s="56"/>
      <c r="BN86" s="56"/>
      <c r="BO86" s="56"/>
      <c r="BP86" s="56"/>
      <c r="BQ86" s="53">
        <v>80</v>
      </c>
      <c r="BR86" s="74"/>
      <c r="BS86" s="891"/>
      <c r="BT86" s="892"/>
      <c r="BU86" s="892"/>
      <c r="BV86" s="892"/>
      <c r="BW86" s="892"/>
      <c r="BX86" s="892"/>
      <c r="BY86" s="892"/>
      <c r="BZ86" s="892"/>
      <c r="CA86" s="892"/>
      <c r="CB86" s="892"/>
      <c r="CC86" s="892"/>
      <c r="CD86" s="892"/>
      <c r="CE86" s="892"/>
      <c r="CF86" s="892"/>
      <c r="CG86" s="893"/>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7"/>
      <c r="EA86" s="49"/>
    </row>
    <row r="87" spans="1:131" ht="26.25" customHeight="1" x14ac:dyDescent="0.2">
      <c r="A87" s="58">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56"/>
      <c r="BF87" s="56"/>
      <c r="BG87" s="56"/>
      <c r="BH87" s="56"/>
      <c r="BI87" s="56"/>
      <c r="BJ87" s="56"/>
      <c r="BK87" s="56"/>
      <c r="BL87" s="56"/>
      <c r="BM87" s="56"/>
      <c r="BN87" s="56"/>
      <c r="BO87" s="56"/>
      <c r="BP87" s="56"/>
      <c r="BQ87" s="53">
        <v>81</v>
      </c>
      <c r="BR87" s="74"/>
      <c r="BS87" s="891"/>
      <c r="BT87" s="892"/>
      <c r="BU87" s="892"/>
      <c r="BV87" s="892"/>
      <c r="BW87" s="892"/>
      <c r="BX87" s="892"/>
      <c r="BY87" s="892"/>
      <c r="BZ87" s="892"/>
      <c r="CA87" s="892"/>
      <c r="CB87" s="892"/>
      <c r="CC87" s="892"/>
      <c r="CD87" s="892"/>
      <c r="CE87" s="892"/>
      <c r="CF87" s="892"/>
      <c r="CG87" s="893"/>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7"/>
      <c r="EA87" s="49"/>
    </row>
    <row r="88" spans="1:131" ht="26.25" customHeight="1" x14ac:dyDescent="0.2">
      <c r="A88" s="54" t="s">
        <v>249</v>
      </c>
      <c r="B88" s="898" t="s">
        <v>183</v>
      </c>
      <c r="C88" s="899"/>
      <c r="D88" s="899"/>
      <c r="E88" s="899"/>
      <c r="F88" s="899"/>
      <c r="G88" s="899"/>
      <c r="H88" s="899"/>
      <c r="I88" s="899"/>
      <c r="J88" s="899"/>
      <c r="K88" s="899"/>
      <c r="L88" s="899"/>
      <c r="M88" s="899"/>
      <c r="N88" s="899"/>
      <c r="O88" s="899"/>
      <c r="P88" s="900"/>
      <c r="Q88" s="908"/>
      <c r="R88" s="909"/>
      <c r="S88" s="909"/>
      <c r="T88" s="909"/>
      <c r="U88" s="909"/>
      <c r="V88" s="909"/>
      <c r="W88" s="909"/>
      <c r="X88" s="909"/>
      <c r="Y88" s="909"/>
      <c r="Z88" s="909"/>
      <c r="AA88" s="909"/>
      <c r="AB88" s="909"/>
      <c r="AC88" s="909"/>
      <c r="AD88" s="909"/>
      <c r="AE88" s="909"/>
      <c r="AF88" s="910">
        <v>27632</v>
      </c>
      <c r="AG88" s="910"/>
      <c r="AH88" s="910"/>
      <c r="AI88" s="910"/>
      <c r="AJ88" s="910"/>
      <c r="AK88" s="909"/>
      <c r="AL88" s="909"/>
      <c r="AM88" s="909"/>
      <c r="AN88" s="909"/>
      <c r="AO88" s="909"/>
      <c r="AP88" s="910" t="s">
        <v>545</v>
      </c>
      <c r="AQ88" s="910"/>
      <c r="AR88" s="910"/>
      <c r="AS88" s="910"/>
      <c r="AT88" s="910"/>
      <c r="AU88" s="910" t="s">
        <v>545</v>
      </c>
      <c r="AV88" s="910"/>
      <c r="AW88" s="910"/>
      <c r="AX88" s="910"/>
      <c r="AY88" s="910"/>
      <c r="AZ88" s="911"/>
      <c r="BA88" s="911"/>
      <c r="BB88" s="911"/>
      <c r="BC88" s="911"/>
      <c r="BD88" s="912"/>
      <c r="BE88" s="56"/>
      <c r="BF88" s="56"/>
      <c r="BG88" s="56"/>
      <c r="BH88" s="56"/>
      <c r="BI88" s="56"/>
      <c r="BJ88" s="56"/>
      <c r="BK88" s="56"/>
      <c r="BL88" s="56"/>
      <c r="BM88" s="56"/>
      <c r="BN88" s="56"/>
      <c r="BO88" s="56"/>
      <c r="BP88" s="56"/>
      <c r="BQ88" s="53">
        <v>82</v>
      </c>
      <c r="BR88" s="74"/>
      <c r="BS88" s="891"/>
      <c r="BT88" s="892"/>
      <c r="BU88" s="892"/>
      <c r="BV88" s="892"/>
      <c r="BW88" s="892"/>
      <c r="BX88" s="892"/>
      <c r="BY88" s="892"/>
      <c r="BZ88" s="892"/>
      <c r="CA88" s="892"/>
      <c r="CB88" s="892"/>
      <c r="CC88" s="892"/>
      <c r="CD88" s="892"/>
      <c r="CE88" s="892"/>
      <c r="CF88" s="892"/>
      <c r="CG88" s="893"/>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7"/>
      <c r="EA88" s="49"/>
    </row>
    <row r="89" spans="1:131" ht="26.25" hidden="1" customHeight="1" x14ac:dyDescent="0.2">
      <c r="A89" s="59"/>
      <c r="B89" s="63"/>
      <c r="C89" s="63"/>
      <c r="D89" s="63"/>
      <c r="E89" s="63"/>
      <c r="F89" s="63"/>
      <c r="G89" s="63"/>
      <c r="H89" s="63"/>
      <c r="I89" s="63"/>
      <c r="J89" s="63"/>
      <c r="K89" s="63"/>
      <c r="L89" s="63"/>
      <c r="M89" s="63"/>
      <c r="N89" s="63"/>
      <c r="O89" s="63"/>
      <c r="P89" s="63"/>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9"/>
      <c r="BA89" s="69"/>
      <c r="BB89" s="69"/>
      <c r="BC89" s="69"/>
      <c r="BD89" s="69"/>
      <c r="BE89" s="56"/>
      <c r="BF89" s="56"/>
      <c r="BG89" s="56"/>
      <c r="BH89" s="56"/>
      <c r="BI89" s="56"/>
      <c r="BJ89" s="56"/>
      <c r="BK89" s="56"/>
      <c r="BL89" s="56"/>
      <c r="BM89" s="56"/>
      <c r="BN89" s="56"/>
      <c r="BO89" s="56"/>
      <c r="BP89" s="56"/>
      <c r="BQ89" s="53">
        <v>83</v>
      </c>
      <c r="BR89" s="74"/>
      <c r="BS89" s="891"/>
      <c r="BT89" s="892"/>
      <c r="BU89" s="892"/>
      <c r="BV89" s="892"/>
      <c r="BW89" s="892"/>
      <c r="BX89" s="892"/>
      <c r="BY89" s="892"/>
      <c r="BZ89" s="892"/>
      <c r="CA89" s="892"/>
      <c r="CB89" s="892"/>
      <c r="CC89" s="892"/>
      <c r="CD89" s="892"/>
      <c r="CE89" s="892"/>
      <c r="CF89" s="892"/>
      <c r="CG89" s="893"/>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7"/>
      <c r="EA89" s="49"/>
    </row>
    <row r="90" spans="1:131" ht="26.25" hidden="1" customHeight="1" x14ac:dyDescent="0.2">
      <c r="A90" s="59"/>
      <c r="B90" s="63"/>
      <c r="C90" s="63"/>
      <c r="D90" s="63"/>
      <c r="E90" s="63"/>
      <c r="F90" s="63"/>
      <c r="G90" s="63"/>
      <c r="H90" s="63"/>
      <c r="I90" s="63"/>
      <c r="J90" s="63"/>
      <c r="K90" s="63"/>
      <c r="L90" s="63"/>
      <c r="M90" s="63"/>
      <c r="N90" s="63"/>
      <c r="O90" s="63"/>
      <c r="P90" s="63"/>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9"/>
      <c r="BA90" s="69"/>
      <c r="BB90" s="69"/>
      <c r="BC90" s="69"/>
      <c r="BD90" s="69"/>
      <c r="BE90" s="56"/>
      <c r="BF90" s="56"/>
      <c r="BG90" s="56"/>
      <c r="BH90" s="56"/>
      <c r="BI90" s="56"/>
      <c r="BJ90" s="56"/>
      <c r="BK90" s="56"/>
      <c r="BL90" s="56"/>
      <c r="BM90" s="56"/>
      <c r="BN90" s="56"/>
      <c r="BO90" s="56"/>
      <c r="BP90" s="56"/>
      <c r="BQ90" s="53">
        <v>84</v>
      </c>
      <c r="BR90" s="74"/>
      <c r="BS90" s="891"/>
      <c r="BT90" s="892"/>
      <c r="BU90" s="892"/>
      <c r="BV90" s="892"/>
      <c r="BW90" s="892"/>
      <c r="BX90" s="892"/>
      <c r="BY90" s="892"/>
      <c r="BZ90" s="892"/>
      <c r="CA90" s="892"/>
      <c r="CB90" s="892"/>
      <c r="CC90" s="892"/>
      <c r="CD90" s="892"/>
      <c r="CE90" s="892"/>
      <c r="CF90" s="892"/>
      <c r="CG90" s="893"/>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7"/>
      <c r="EA90" s="49"/>
    </row>
    <row r="91" spans="1:131" ht="26.25" hidden="1" customHeight="1" x14ac:dyDescent="0.2">
      <c r="A91" s="59"/>
      <c r="B91" s="63"/>
      <c r="C91" s="63"/>
      <c r="D91" s="63"/>
      <c r="E91" s="63"/>
      <c r="F91" s="63"/>
      <c r="G91" s="63"/>
      <c r="H91" s="63"/>
      <c r="I91" s="63"/>
      <c r="J91" s="63"/>
      <c r="K91" s="63"/>
      <c r="L91" s="63"/>
      <c r="M91" s="63"/>
      <c r="N91" s="63"/>
      <c r="O91" s="63"/>
      <c r="P91" s="63"/>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9"/>
      <c r="BA91" s="69"/>
      <c r="BB91" s="69"/>
      <c r="BC91" s="69"/>
      <c r="BD91" s="69"/>
      <c r="BE91" s="56"/>
      <c r="BF91" s="56"/>
      <c r="BG91" s="56"/>
      <c r="BH91" s="56"/>
      <c r="BI91" s="56"/>
      <c r="BJ91" s="56"/>
      <c r="BK91" s="56"/>
      <c r="BL91" s="56"/>
      <c r="BM91" s="56"/>
      <c r="BN91" s="56"/>
      <c r="BO91" s="56"/>
      <c r="BP91" s="56"/>
      <c r="BQ91" s="53">
        <v>85</v>
      </c>
      <c r="BR91" s="74"/>
      <c r="BS91" s="891"/>
      <c r="BT91" s="892"/>
      <c r="BU91" s="892"/>
      <c r="BV91" s="892"/>
      <c r="BW91" s="892"/>
      <c r="BX91" s="892"/>
      <c r="BY91" s="892"/>
      <c r="BZ91" s="892"/>
      <c r="CA91" s="892"/>
      <c r="CB91" s="892"/>
      <c r="CC91" s="892"/>
      <c r="CD91" s="892"/>
      <c r="CE91" s="892"/>
      <c r="CF91" s="892"/>
      <c r="CG91" s="893"/>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7"/>
      <c r="EA91" s="49"/>
    </row>
    <row r="92" spans="1:131" ht="26.25" hidden="1" customHeight="1" x14ac:dyDescent="0.2">
      <c r="A92" s="59"/>
      <c r="B92" s="63"/>
      <c r="C92" s="63"/>
      <c r="D92" s="63"/>
      <c r="E92" s="63"/>
      <c r="F92" s="63"/>
      <c r="G92" s="63"/>
      <c r="H92" s="63"/>
      <c r="I92" s="63"/>
      <c r="J92" s="63"/>
      <c r="K92" s="63"/>
      <c r="L92" s="63"/>
      <c r="M92" s="63"/>
      <c r="N92" s="63"/>
      <c r="O92" s="63"/>
      <c r="P92" s="63"/>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9"/>
      <c r="BA92" s="69"/>
      <c r="BB92" s="69"/>
      <c r="BC92" s="69"/>
      <c r="BD92" s="69"/>
      <c r="BE92" s="56"/>
      <c r="BF92" s="56"/>
      <c r="BG92" s="56"/>
      <c r="BH92" s="56"/>
      <c r="BI92" s="56"/>
      <c r="BJ92" s="56"/>
      <c r="BK92" s="56"/>
      <c r="BL92" s="56"/>
      <c r="BM92" s="56"/>
      <c r="BN92" s="56"/>
      <c r="BO92" s="56"/>
      <c r="BP92" s="56"/>
      <c r="BQ92" s="53">
        <v>86</v>
      </c>
      <c r="BR92" s="74"/>
      <c r="BS92" s="891"/>
      <c r="BT92" s="892"/>
      <c r="BU92" s="892"/>
      <c r="BV92" s="892"/>
      <c r="BW92" s="892"/>
      <c r="BX92" s="892"/>
      <c r="BY92" s="892"/>
      <c r="BZ92" s="892"/>
      <c r="CA92" s="892"/>
      <c r="CB92" s="892"/>
      <c r="CC92" s="892"/>
      <c r="CD92" s="892"/>
      <c r="CE92" s="892"/>
      <c r="CF92" s="892"/>
      <c r="CG92" s="893"/>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7"/>
      <c r="EA92" s="49"/>
    </row>
    <row r="93" spans="1:131" ht="26.25" hidden="1" customHeight="1" x14ac:dyDescent="0.2">
      <c r="A93" s="59"/>
      <c r="B93" s="63"/>
      <c r="C93" s="63"/>
      <c r="D93" s="63"/>
      <c r="E93" s="63"/>
      <c r="F93" s="63"/>
      <c r="G93" s="63"/>
      <c r="H93" s="63"/>
      <c r="I93" s="63"/>
      <c r="J93" s="63"/>
      <c r="K93" s="63"/>
      <c r="L93" s="63"/>
      <c r="M93" s="63"/>
      <c r="N93" s="63"/>
      <c r="O93" s="63"/>
      <c r="P93" s="63"/>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9"/>
      <c r="BA93" s="69"/>
      <c r="BB93" s="69"/>
      <c r="BC93" s="69"/>
      <c r="BD93" s="69"/>
      <c r="BE93" s="56"/>
      <c r="BF93" s="56"/>
      <c r="BG93" s="56"/>
      <c r="BH93" s="56"/>
      <c r="BI93" s="56"/>
      <c r="BJ93" s="56"/>
      <c r="BK93" s="56"/>
      <c r="BL93" s="56"/>
      <c r="BM93" s="56"/>
      <c r="BN93" s="56"/>
      <c r="BO93" s="56"/>
      <c r="BP93" s="56"/>
      <c r="BQ93" s="53">
        <v>87</v>
      </c>
      <c r="BR93" s="74"/>
      <c r="BS93" s="891"/>
      <c r="BT93" s="892"/>
      <c r="BU93" s="892"/>
      <c r="BV93" s="892"/>
      <c r="BW93" s="892"/>
      <c r="BX93" s="892"/>
      <c r="BY93" s="892"/>
      <c r="BZ93" s="892"/>
      <c r="CA93" s="892"/>
      <c r="CB93" s="892"/>
      <c r="CC93" s="892"/>
      <c r="CD93" s="892"/>
      <c r="CE93" s="892"/>
      <c r="CF93" s="892"/>
      <c r="CG93" s="893"/>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7"/>
      <c r="EA93" s="49"/>
    </row>
    <row r="94" spans="1:131" ht="26.25" hidden="1" customHeight="1" x14ac:dyDescent="0.2">
      <c r="A94" s="59"/>
      <c r="B94" s="63"/>
      <c r="C94" s="63"/>
      <c r="D94" s="63"/>
      <c r="E94" s="63"/>
      <c r="F94" s="63"/>
      <c r="G94" s="63"/>
      <c r="H94" s="63"/>
      <c r="I94" s="63"/>
      <c r="J94" s="63"/>
      <c r="K94" s="63"/>
      <c r="L94" s="63"/>
      <c r="M94" s="63"/>
      <c r="N94" s="63"/>
      <c r="O94" s="63"/>
      <c r="P94" s="63"/>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9"/>
      <c r="BA94" s="69"/>
      <c r="BB94" s="69"/>
      <c r="BC94" s="69"/>
      <c r="BD94" s="69"/>
      <c r="BE94" s="56"/>
      <c r="BF94" s="56"/>
      <c r="BG94" s="56"/>
      <c r="BH94" s="56"/>
      <c r="BI94" s="56"/>
      <c r="BJ94" s="56"/>
      <c r="BK94" s="56"/>
      <c r="BL94" s="56"/>
      <c r="BM94" s="56"/>
      <c r="BN94" s="56"/>
      <c r="BO94" s="56"/>
      <c r="BP94" s="56"/>
      <c r="BQ94" s="53">
        <v>88</v>
      </c>
      <c r="BR94" s="74"/>
      <c r="BS94" s="891"/>
      <c r="BT94" s="892"/>
      <c r="BU94" s="892"/>
      <c r="BV94" s="892"/>
      <c r="BW94" s="892"/>
      <c r="BX94" s="892"/>
      <c r="BY94" s="892"/>
      <c r="BZ94" s="892"/>
      <c r="CA94" s="892"/>
      <c r="CB94" s="892"/>
      <c r="CC94" s="892"/>
      <c r="CD94" s="892"/>
      <c r="CE94" s="892"/>
      <c r="CF94" s="892"/>
      <c r="CG94" s="893"/>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7"/>
      <c r="EA94" s="49"/>
    </row>
    <row r="95" spans="1:131" ht="26.25" hidden="1" customHeight="1" x14ac:dyDescent="0.2">
      <c r="A95" s="59"/>
      <c r="B95" s="63"/>
      <c r="C95" s="63"/>
      <c r="D95" s="63"/>
      <c r="E95" s="63"/>
      <c r="F95" s="63"/>
      <c r="G95" s="63"/>
      <c r="H95" s="63"/>
      <c r="I95" s="63"/>
      <c r="J95" s="63"/>
      <c r="K95" s="63"/>
      <c r="L95" s="63"/>
      <c r="M95" s="63"/>
      <c r="N95" s="63"/>
      <c r="O95" s="63"/>
      <c r="P95" s="63"/>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9"/>
      <c r="BA95" s="69"/>
      <c r="BB95" s="69"/>
      <c r="BC95" s="69"/>
      <c r="BD95" s="69"/>
      <c r="BE95" s="56"/>
      <c r="BF95" s="56"/>
      <c r="BG95" s="56"/>
      <c r="BH95" s="56"/>
      <c r="BI95" s="56"/>
      <c r="BJ95" s="56"/>
      <c r="BK95" s="56"/>
      <c r="BL95" s="56"/>
      <c r="BM95" s="56"/>
      <c r="BN95" s="56"/>
      <c r="BO95" s="56"/>
      <c r="BP95" s="56"/>
      <c r="BQ95" s="53">
        <v>89</v>
      </c>
      <c r="BR95" s="74"/>
      <c r="BS95" s="891"/>
      <c r="BT95" s="892"/>
      <c r="BU95" s="892"/>
      <c r="BV95" s="892"/>
      <c r="BW95" s="892"/>
      <c r="BX95" s="892"/>
      <c r="BY95" s="892"/>
      <c r="BZ95" s="892"/>
      <c r="CA95" s="892"/>
      <c r="CB95" s="892"/>
      <c r="CC95" s="892"/>
      <c r="CD95" s="892"/>
      <c r="CE95" s="892"/>
      <c r="CF95" s="892"/>
      <c r="CG95" s="893"/>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7"/>
      <c r="EA95" s="49"/>
    </row>
    <row r="96" spans="1:131" ht="26.25" hidden="1" customHeight="1" x14ac:dyDescent="0.2">
      <c r="A96" s="59"/>
      <c r="B96" s="63"/>
      <c r="C96" s="63"/>
      <c r="D96" s="63"/>
      <c r="E96" s="63"/>
      <c r="F96" s="63"/>
      <c r="G96" s="63"/>
      <c r="H96" s="63"/>
      <c r="I96" s="63"/>
      <c r="J96" s="63"/>
      <c r="K96" s="63"/>
      <c r="L96" s="63"/>
      <c r="M96" s="63"/>
      <c r="N96" s="63"/>
      <c r="O96" s="63"/>
      <c r="P96" s="63"/>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9"/>
      <c r="BA96" s="69"/>
      <c r="BB96" s="69"/>
      <c r="BC96" s="69"/>
      <c r="BD96" s="69"/>
      <c r="BE96" s="56"/>
      <c r="BF96" s="56"/>
      <c r="BG96" s="56"/>
      <c r="BH96" s="56"/>
      <c r="BI96" s="56"/>
      <c r="BJ96" s="56"/>
      <c r="BK96" s="56"/>
      <c r="BL96" s="56"/>
      <c r="BM96" s="56"/>
      <c r="BN96" s="56"/>
      <c r="BO96" s="56"/>
      <c r="BP96" s="56"/>
      <c r="BQ96" s="53">
        <v>90</v>
      </c>
      <c r="BR96" s="74"/>
      <c r="BS96" s="891"/>
      <c r="BT96" s="892"/>
      <c r="BU96" s="892"/>
      <c r="BV96" s="892"/>
      <c r="BW96" s="892"/>
      <c r="BX96" s="892"/>
      <c r="BY96" s="892"/>
      <c r="BZ96" s="892"/>
      <c r="CA96" s="892"/>
      <c r="CB96" s="892"/>
      <c r="CC96" s="892"/>
      <c r="CD96" s="892"/>
      <c r="CE96" s="892"/>
      <c r="CF96" s="892"/>
      <c r="CG96" s="893"/>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7"/>
      <c r="EA96" s="49"/>
    </row>
    <row r="97" spans="1:131" ht="26.25" hidden="1" customHeight="1" x14ac:dyDescent="0.2">
      <c r="A97" s="59"/>
      <c r="B97" s="63"/>
      <c r="C97" s="63"/>
      <c r="D97" s="63"/>
      <c r="E97" s="63"/>
      <c r="F97" s="63"/>
      <c r="G97" s="63"/>
      <c r="H97" s="63"/>
      <c r="I97" s="63"/>
      <c r="J97" s="63"/>
      <c r="K97" s="63"/>
      <c r="L97" s="63"/>
      <c r="M97" s="63"/>
      <c r="N97" s="63"/>
      <c r="O97" s="63"/>
      <c r="P97" s="63"/>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9"/>
      <c r="BA97" s="69"/>
      <c r="BB97" s="69"/>
      <c r="BC97" s="69"/>
      <c r="BD97" s="69"/>
      <c r="BE97" s="56"/>
      <c r="BF97" s="56"/>
      <c r="BG97" s="56"/>
      <c r="BH97" s="56"/>
      <c r="BI97" s="56"/>
      <c r="BJ97" s="56"/>
      <c r="BK97" s="56"/>
      <c r="BL97" s="56"/>
      <c r="BM97" s="56"/>
      <c r="BN97" s="56"/>
      <c r="BO97" s="56"/>
      <c r="BP97" s="56"/>
      <c r="BQ97" s="53">
        <v>91</v>
      </c>
      <c r="BR97" s="74"/>
      <c r="BS97" s="891"/>
      <c r="BT97" s="892"/>
      <c r="BU97" s="892"/>
      <c r="BV97" s="892"/>
      <c r="BW97" s="892"/>
      <c r="BX97" s="892"/>
      <c r="BY97" s="892"/>
      <c r="BZ97" s="892"/>
      <c r="CA97" s="892"/>
      <c r="CB97" s="892"/>
      <c r="CC97" s="892"/>
      <c r="CD97" s="892"/>
      <c r="CE97" s="892"/>
      <c r="CF97" s="892"/>
      <c r="CG97" s="893"/>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7"/>
      <c r="EA97" s="49"/>
    </row>
    <row r="98" spans="1:131" ht="26.25" hidden="1" customHeight="1" x14ac:dyDescent="0.2">
      <c r="A98" s="59"/>
      <c r="B98" s="63"/>
      <c r="C98" s="63"/>
      <c r="D98" s="63"/>
      <c r="E98" s="63"/>
      <c r="F98" s="63"/>
      <c r="G98" s="63"/>
      <c r="H98" s="63"/>
      <c r="I98" s="63"/>
      <c r="J98" s="63"/>
      <c r="K98" s="63"/>
      <c r="L98" s="63"/>
      <c r="M98" s="63"/>
      <c r="N98" s="63"/>
      <c r="O98" s="63"/>
      <c r="P98" s="63"/>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9"/>
      <c r="BA98" s="69"/>
      <c r="BB98" s="69"/>
      <c r="BC98" s="69"/>
      <c r="BD98" s="69"/>
      <c r="BE98" s="56"/>
      <c r="BF98" s="56"/>
      <c r="BG98" s="56"/>
      <c r="BH98" s="56"/>
      <c r="BI98" s="56"/>
      <c r="BJ98" s="56"/>
      <c r="BK98" s="56"/>
      <c r="BL98" s="56"/>
      <c r="BM98" s="56"/>
      <c r="BN98" s="56"/>
      <c r="BO98" s="56"/>
      <c r="BP98" s="56"/>
      <c r="BQ98" s="53">
        <v>92</v>
      </c>
      <c r="BR98" s="74"/>
      <c r="BS98" s="891"/>
      <c r="BT98" s="892"/>
      <c r="BU98" s="892"/>
      <c r="BV98" s="892"/>
      <c r="BW98" s="892"/>
      <c r="BX98" s="892"/>
      <c r="BY98" s="892"/>
      <c r="BZ98" s="892"/>
      <c r="CA98" s="892"/>
      <c r="CB98" s="892"/>
      <c r="CC98" s="892"/>
      <c r="CD98" s="892"/>
      <c r="CE98" s="892"/>
      <c r="CF98" s="892"/>
      <c r="CG98" s="893"/>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7"/>
      <c r="EA98" s="49"/>
    </row>
    <row r="99" spans="1:131" ht="26.25" hidden="1" customHeight="1" x14ac:dyDescent="0.2">
      <c r="A99" s="59"/>
      <c r="B99" s="63"/>
      <c r="C99" s="63"/>
      <c r="D99" s="63"/>
      <c r="E99" s="63"/>
      <c r="F99" s="63"/>
      <c r="G99" s="63"/>
      <c r="H99" s="63"/>
      <c r="I99" s="63"/>
      <c r="J99" s="63"/>
      <c r="K99" s="63"/>
      <c r="L99" s="63"/>
      <c r="M99" s="63"/>
      <c r="N99" s="63"/>
      <c r="O99" s="63"/>
      <c r="P99" s="63"/>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9"/>
      <c r="BA99" s="69"/>
      <c r="BB99" s="69"/>
      <c r="BC99" s="69"/>
      <c r="BD99" s="69"/>
      <c r="BE99" s="56"/>
      <c r="BF99" s="56"/>
      <c r="BG99" s="56"/>
      <c r="BH99" s="56"/>
      <c r="BI99" s="56"/>
      <c r="BJ99" s="56"/>
      <c r="BK99" s="56"/>
      <c r="BL99" s="56"/>
      <c r="BM99" s="56"/>
      <c r="BN99" s="56"/>
      <c r="BO99" s="56"/>
      <c r="BP99" s="56"/>
      <c r="BQ99" s="53">
        <v>93</v>
      </c>
      <c r="BR99" s="74"/>
      <c r="BS99" s="891"/>
      <c r="BT99" s="892"/>
      <c r="BU99" s="892"/>
      <c r="BV99" s="892"/>
      <c r="BW99" s="892"/>
      <c r="BX99" s="892"/>
      <c r="BY99" s="892"/>
      <c r="BZ99" s="892"/>
      <c r="CA99" s="892"/>
      <c r="CB99" s="892"/>
      <c r="CC99" s="892"/>
      <c r="CD99" s="892"/>
      <c r="CE99" s="892"/>
      <c r="CF99" s="892"/>
      <c r="CG99" s="893"/>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7"/>
      <c r="EA99" s="49"/>
    </row>
    <row r="100" spans="1:131" ht="26.25" hidden="1" customHeight="1" x14ac:dyDescent="0.2">
      <c r="A100" s="59"/>
      <c r="B100" s="63"/>
      <c r="C100" s="63"/>
      <c r="D100" s="63"/>
      <c r="E100" s="63"/>
      <c r="F100" s="63"/>
      <c r="G100" s="63"/>
      <c r="H100" s="63"/>
      <c r="I100" s="63"/>
      <c r="J100" s="63"/>
      <c r="K100" s="63"/>
      <c r="L100" s="63"/>
      <c r="M100" s="63"/>
      <c r="N100" s="63"/>
      <c r="O100" s="63"/>
      <c r="P100" s="63"/>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9"/>
      <c r="BA100" s="69"/>
      <c r="BB100" s="69"/>
      <c r="BC100" s="69"/>
      <c r="BD100" s="69"/>
      <c r="BE100" s="56"/>
      <c r="BF100" s="56"/>
      <c r="BG100" s="56"/>
      <c r="BH100" s="56"/>
      <c r="BI100" s="56"/>
      <c r="BJ100" s="56"/>
      <c r="BK100" s="56"/>
      <c r="BL100" s="56"/>
      <c r="BM100" s="56"/>
      <c r="BN100" s="56"/>
      <c r="BO100" s="56"/>
      <c r="BP100" s="56"/>
      <c r="BQ100" s="53">
        <v>94</v>
      </c>
      <c r="BR100" s="74"/>
      <c r="BS100" s="891"/>
      <c r="BT100" s="892"/>
      <c r="BU100" s="892"/>
      <c r="BV100" s="892"/>
      <c r="BW100" s="892"/>
      <c r="BX100" s="892"/>
      <c r="BY100" s="892"/>
      <c r="BZ100" s="892"/>
      <c r="CA100" s="892"/>
      <c r="CB100" s="892"/>
      <c r="CC100" s="892"/>
      <c r="CD100" s="892"/>
      <c r="CE100" s="892"/>
      <c r="CF100" s="892"/>
      <c r="CG100" s="893"/>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7"/>
      <c r="EA100" s="49"/>
    </row>
    <row r="101" spans="1:131" ht="26.25" hidden="1" customHeight="1" x14ac:dyDescent="0.2">
      <c r="A101" s="59"/>
      <c r="B101" s="63"/>
      <c r="C101" s="63"/>
      <c r="D101" s="63"/>
      <c r="E101" s="63"/>
      <c r="F101" s="63"/>
      <c r="G101" s="63"/>
      <c r="H101" s="63"/>
      <c r="I101" s="63"/>
      <c r="J101" s="63"/>
      <c r="K101" s="63"/>
      <c r="L101" s="63"/>
      <c r="M101" s="63"/>
      <c r="N101" s="63"/>
      <c r="O101" s="63"/>
      <c r="P101" s="63"/>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9"/>
      <c r="BA101" s="69"/>
      <c r="BB101" s="69"/>
      <c r="BC101" s="69"/>
      <c r="BD101" s="69"/>
      <c r="BE101" s="56"/>
      <c r="BF101" s="56"/>
      <c r="BG101" s="56"/>
      <c r="BH101" s="56"/>
      <c r="BI101" s="56"/>
      <c r="BJ101" s="56"/>
      <c r="BK101" s="56"/>
      <c r="BL101" s="56"/>
      <c r="BM101" s="56"/>
      <c r="BN101" s="56"/>
      <c r="BO101" s="56"/>
      <c r="BP101" s="56"/>
      <c r="BQ101" s="53">
        <v>95</v>
      </c>
      <c r="BR101" s="74"/>
      <c r="BS101" s="891"/>
      <c r="BT101" s="892"/>
      <c r="BU101" s="892"/>
      <c r="BV101" s="892"/>
      <c r="BW101" s="892"/>
      <c r="BX101" s="892"/>
      <c r="BY101" s="892"/>
      <c r="BZ101" s="892"/>
      <c r="CA101" s="892"/>
      <c r="CB101" s="892"/>
      <c r="CC101" s="892"/>
      <c r="CD101" s="892"/>
      <c r="CE101" s="892"/>
      <c r="CF101" s="892"/>
      <c r="CG101" s="893"/>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7"/>
      <c r="EA101" s="49"/>
    </row>
    <row r="102" spans="1:131" ht="26.25" customHeight="1" x14ac:dyDescent="0.2">
      <c r="A102" s="59"/>
      <c r="B102" s="63"/>
      <c r="C102" s="63"/>
      <c r="D102" s="63"/>
      <c r="E102" s="63"/>
      <c r="F102" s="63"/>
      <c r="G102" s="63"/>
      <c r="H102" s="63"/>
      <c r="I102" s="63"/>
      <c r="J102" s="63"/>
      <c r="K102" s="63"/>
      <c r="L102" s="63"/>
      <c r="M102" s="63"/>
      <c r="N102" s="63"/>
      <c r="O102" s="63"/>
      <c r="P102" s="63"/>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9"/>
      <c r="BA102" s="69"/>
      <c r="BB102" s="69"/>
      <c r="BC102" s="69"/>
      <c r="BD102" s="69"/>
      <c r="BE102" s="56"/>
      <c r="BF102" s="56"/>
      <c r="BG102" s="56"/>
      <c r="BH102" s="56"/>
      <c r="BI102" s="56"/>
      <c r="BJ102" s="56"/>
      <c r="BK102" s="56"/>
      <c r="BL102" s="56"/>
      <c r="BM102" s="56"/>
      <c r="BN102" s="56"/>
      <c r="BO102" s="56"/>
      <c r="BP102" s="56"/>
      <c r="BQ102" s="54" t="s">
        <v>249</v>
      </c>
      <c r="BR102" s="898" t="s">
        <v>447</v>
      </c>
      <c r="BS102" s="899"/>
      <c r="BT102" s="899"/>
      <c r="BU102" s="899"/>
      <c r="BV102" s="899"/>
      <c r="BW102" s="899"/>
      <c r="BX102" s="899"/>
      <c r="BY102" s="899"/>
      <c r="BZ102" s="899"/>
      <c r="CA102" s="899"/>
      <c r="CB102" s="899"/>
      <c r="CC102" s="899"/>
      <c r="CD102" s="899"/>
      <c r="CE102" s="899"/>
      <c r="CF102" s="899"/>
      <c r="CG102" s="900"/>
      <c r="CH102" s="901"/>
      <c r="CI102" s="902"/>
      <c r="CJ102" s="902"/>
      <c r="CK102" s="902"/>
      <c r="CL102" s="903"/>
      <c r="CM102" s="901"/>
      <c r="CN102" s="902"/>
      <c r="CO102" s="902"/>
      <c r="CP102" s="902"/>
      <c r="CQ102" s="903"/>
      <c r="CR102" s="904">
        <v>358</v>
      </c>
      <c r="CS102" s="905"/>
      <c r="CT102" s="905"/>
      <c r="CU102" s="905"/>
      <c r="CV102" s="906"/>
      <c r="CW102" s="904">
        <v>22</v>
      </c>
      <c r="CX102" s="905"/>
      <c r="CY102" s="905"/>
      <c r="CZ102" s="905"/>
      <c r="DA102" s="906"/>
      <c r="DB102" s="904" t="s">
        <v>200</v>
      </c>
      <c r="DC102" s="905"/>
      <c r="DD102" s="905"/>
      <c r="DE102" s="905"/>
      <c r="DF102" s="906"/>
      <c r="DG102" s="904">
        <v>79</v>
      </c>
      <c r="DH102" s="905"/>
      <c r="DI102" s="905"/>
      <c r="DJ102" s="905"/>
      <c r="DK102" s="906"/>
      <c r="DL102" s="904">
        <v>184</v>
      </c>
      <c r="DM102" s="905"/>
      <c r="DN102" s="905"/>
      <c r="DO102" s="905"/>
      <c r="DP102" s="906"/>
      <c r="DQ102" s="904">
        <v>18</v>
      </c>
      <c r="DR102" s="905"/>
      <c r="DS102" s="905"/>
      <c r="DT102" s="905"/>
      <c r="DU102" s="906"/>
      <c r="DV102" s="898"/>
      <c r="DW102" s="899"/>
      <c r="DX102" s="899"/>
      <c r="DY102" s="899"/>
      <c r="DZ102" s="907"/>
      <c r="EA102" s="49"/>
    </row>
    <row r="103" spans="1:131" ht="26.25" customHeight="1" x14ac:dyDescent="0.2">
      <c r="A103" s="59"/>
      <c r="B103" s="63"/>
      <c r="C103" s="63"/>
      <c r="D103" s="63"/>
      <c r="E103" s="63"/>
      <c r="F103" s="63"/>
      <c r="G103" s="63"/>
      <c r="H103" s="63"/>
      <c r="I103" s="63"/>
      <c r="J103" s="63"/>
      <c r="K103" s="63"/>
      <c r="L103" s="63"/>
      <c r="M103" s="63"/>
      <c r="N103" s="63"/>
      <c r="O103" s="63"/>
      <c r="P103" s="63"/>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9"/>
      <c r="BA103" s="69"/>
      <c r="BB103" s="69"/>
      <c r="BC103" s="69"/>
      <c r="BD103" s="69"/>
      <c r="BE103" s="56"/>
      <c r="BF103" s="56"/>
      <c r="BG103" s="56"/>
      <c r="BH103" s="56"/>
      <c r="BI103" s="56"/>
      <c r="BJ103" s="56"/>
      <c r="BK103" s="56"/>
      <c r="BL103" s="56"/>
      <c r="BM103" s="56"/>
      <c r="BN103" s="56"/>
      <c r="BO103" s="56"/>
      <c r="BP103" s="56"/>
      <c r="BQ103" s="886" t="s">
        <v>463</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49"/>
    </row>
    <row r="104" spans="1:131" ht="26.25" customHeight="1" x14ac:dyDescent="0.2">
      <c r="A104" s="59"/>
      <c r="B104" s="63"/>
      <c r="C104" s="63"/>
      <c r="D104" s="63"/>
      <c r="E104" s="63"/>
      <c r="F104" s="63"/>
      <c r="G104" s="63"/>
      <c r="H104" s="63"/>
      <c r="I104" s="63"/>
      <c r="J104" s="63"/>
      <c r="K104" s="63"/>
      <c r="L104" s="63"/>
      <c r="M104" s="63"/>
      <c r="N104" s="63"/>
      <c r="O104" s="63"/>
      <c r="P104" s="63"/>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9"/>
      <c r="BA104" s="69"/>
      <c r="BB104" s="69"/>
      <c r="BC104" s="69"/>
      <c r="BD104" s="69"/>
      <c r="BE104" s="56"/>
      <c r="BF104" s="56"/>
      <c r="BG104" s="56"/>
      <c r="BH104" s="56"/>
      <c r="BI104" s="56"/>
      <c r="BJ104" s="56"/>
      <c r="BK104" s="56"/>
      <c r="BL104" s="56"/>
      <c r="BM104" s="56"/>
      <c r="BN104" s="56"/>
      <c r="BO104" s="56"/>
      <c r="BP104" s="56"/>
      <c r="BQ104" s="719" t="s">
        <v>464</v>
      </c>
      <c r="BR104" s="719"/>
      <c r="BS104" s="719"/>
      <c r="BT104" s="719"/>
      <c r="BU104" s="719"/>
      <c r="BV104" s="719"/>
      <c r="BW104" s="719"/>
      <c r="BX104" s="719"/>
      <c r="BY104" s="719"/>
      <c r="BZ104" s="719"/>
      <c r="CA104" s="719"/>
      <c r="CB104" s="719"/>
      <c r="CC104" s="719"/>
      <c r="CD104" s="719"/>
      <c r="CE104" s="719"/>
      <c r="CF104" s="719"/>
      <c r="CG104" s="719"/>
      <c r="CH104" s="719"/>
      <c r="CI104" s="719"/>
      <c r="CJ104" s="719"/>
      <c r="CK104" s="719"/>
      <c r="CL104" s="719"/>
      <c r="CM104" s="719"/>
      <c r="CN104" s="719"/>
      <c r="CO104" s="719"/>
      <c r="CP104" s="719"/>
      <c r="CQ104" s="719"/>
      <c r="CR104" s="719"/>
      <c r="CS104" s="719"/>
      <c r="CT104" s="719"/>
      <c r="CU104" s="719"/>
      <c r="CV104" s="719"/>
      <c r="CW104" s="719"/>
      <c r="CX104" s="719"/>
      <c r="CY104" s="719"/>
      <c r="CZ104" s="719"/>
      <c r="DA104" s="719"/>
      <c r="DB104" s="719"/>
      <c r="DC104" s="719"/>
      <c r="DD104" s="719"/>
      <c r="DE104" s="719"/>
      <c r="DF104" s="719"/>
      <c r="DG104" s="719"/>
      <c r="DH104" s="719"/>
      <c r="DI104" s="719"/>
      <c r="DJ104" s="719"/>
      <c r="DK104" s="719"/>
      <c r="DL104" s="719"/>
      <c r="DM104" s="719"/>
      <c r="DN104" s="719"/>
      <c r="DO104" s="719"/>
      <c r="DP104" s="719"/>
      <c r="DQ104" s="719"/>
      <c r="DR104" s="719"/>
      <c r="DS104" s="719"/>
      <c r="DT104" s="719"/>
      <c r="DU104" s="719"/>
      <c r="DV104" s="719"/>
      <c r="DW104" s="719"/>
      <c r="DX104" s="719"/>
      <c r="DY104" s="719"/>
      <c r="DZ104" s="719"/>
      <c r="EA104" s="49"/>
    </row>
    <row r="105" spans="1:131" ht="11.25" customHeight="1" x14ac:dyDescent="0.2">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row>
    <row r="106" spans="1:131" ht="11.25" customHeight="1" x14ac:dyDescent="0.2">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row>
    <row r="107" spans="1:131" s="49" customFormat="1" ht="26.25" customHeight="1" x14ac:dyDescent="0.2">
      <c r="A107" s="60" t="s">
        <v>465</v>
      </c>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0" t="s">
        <v>278</v>
      </c>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row>
    <row r="108" spans="1:131" s="49" customFormat="1" ht="26.25" customHeight="1" x14ac:dyDescent="0.2">
      <c r="A108" s="887" t="s">
        <v>466</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62</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49" customFormat="1" ht="26.25" customHeight="1" x14ac:dyDescent="0.2">
      <c r="A109" s="730" t="s">
        <v>467</v>
      </c>
      <c r="B109" s="731"/>
      <c r="C109" s="731"/>
      <c r="D109" s="731"/>
      <c r="E109" s="731"/>
      <c r="F109" s="731"/>
      <c r="G109" s="731"/>
      <c r="H109" s="731"/>
      <c r="I109" s="731"/>
      <c r="J109" s="731"/>
      <c r="K109" s="731"/>
      <c r="L109" s="731"/>
      <c r="M109" s="731"/>
      <c r="N109" s="731"/>
      <c r="O109" s="731"/>
      <c r="P109" s="731"/>
      <c r="Q109" s="731"/>
      <c r="R109" s="731"/>
      <c r="S109" s="731"/>
      <c r="T109" s="731"/>
      <c r="U109" s="731"/>
      <c r="V109" s="731"/>
      <c r="W109" s="731"/>
      <c r="X109" s="731"/>
      <c r="Y109" s="731"/>
      <c r="Z109" s="732"/>
      <c r="AA109" s="733" t="s">
        <v>12</v>
      </c>
      <c r="AB109" s="731"/>
      <c r="AC109" s="731"/>
      <c r="AD109" s="731"/>
      <c r="AE109" s="732"/>
      <c r="AF109" s="733" t="s">
        <v>428</v>
      </c>
      <c r="AG109" s="731"/>
      <c r="AH109" s="731"/>
      <c r="AI109" s="731"/>
      <c r="AJ109" s="732"/>
      <c r="AK109" s="733" t="s">
        <v>386</v>
      </c>
      <c r="AL109" s="731"/>
      <c r="AM109" s="731"/>
      <c r="AN109" s="731"/>
      <c r="AO109" s="732"/>
      <c r="AP109" s="733" t="s">
        <v>468</v>
      </c>
      <c r="AQ109" s="731"/>
      <c r="AR109" s="731"/>
      <c r="AS109" s="731"/>
      <c r="AT109" s="734"/>
      <c r="AU109" s="730" t="s">
        <v>467</v>
      </c>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2"/>
      <c r="BQ109" s="733" t="s">
        <v>12</v>
      </c>
      <c r="BR109" s="731"/>
      <c r="BS109" s="731"/>
      <c r="BT109" s="731"/>
      <c r="BU109" s="732"/>
      <c r="BV109" s="733" t="s">
        <v>428</v>
      </c>
      <c r="BW109" s="731"/>
      <c r="BX109" s="731"/>
      <c r="BY109" s="731"/>
      <c r="BZ109" s="732"/>
      <c r="CA109" s="733" t="s">
        <v>386</v>
      </c>
      <c r="CB109" s="731"/>
      <c r="CC109" s="731"/>
      <c r="CD109" s="731"/>
      <c r="CE109" s="732"/>
      <c r="CF109" s="890" t="s">
        <v>468</v>
      </c>
      <c r="CG109" s="890"/>
      <c r="CH109" s="890"/>
      <c r="CI109" s="890"/>
      <c r="CJ109" s="890"/>
      <c r="CK109" s="733" t="s">
        <v>99</v>
      </c>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2"/>
      <c r="DG109" s="733" t="s">
        <v>12</v>
      </c>
      <c r="DH109" s="731"/>
      <c r="DI109" s="731"/>
      <c r="DJ109" s="731"/>
      <c r="DK109" s="732"/>
      <c r="DL109" s="733" t="s">
        <v>428</v>
      </c>
      <c r="DM109" s="731"/>
      <c r="DN109" s="731"/>
      <c r="DO109" s="731"/>
      <c r="DP109" s="732"/>
      <c r="DQ109" s="733" t="s">
        <v>386</v>
      </c>
      <c r="DR109" s="731"/>
      <c r="DS109" s="731"/>
      <c r="DT109" s="731"/>
      <c r="DU109" s="732"/>
      <c r="DV109" s="733" t="s">
        <v>468</v>
      </c>
      <c r="DW109" s="731"/>
      <c r="DX109" s="731"/>
      <c r="DY109" s="731"/>
      <c r="DZ109" s="734"/>
    </row>
    <row r="110" spans="1:131" s="49" customFormat="1" ht="26.25" customHeight="1" x14ac:dyDescent="0.2">
      <c r="A110" s="774" t="s">
        <v>325</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767">
        <v>4973708</v>
      </c>
      <c r="AB110" s="768"/>
      <c r="AC110" s="768"/>
      <c r="AD110" s="768"/>
      <c r="AE110" s="769"/>
      <c r="AF110" s="770">
        <v>5171009</v>
      </c>
      <c r="AG110" s="768"/>
      <c r="AH110" s="768"/>
      <c r="AI110" s="768"/>
      <c r="AJ110" s="769"/>
      <c r="AK110" s="770">
        <v>5170886</v>
      </c>
      <c r="AL110" s="768"/>
      <c r="AM110" s="768"/>
      <c r="AN110" s="768"/>
      <c r="AO110" s="769"/>
      <c r="AP110" s="863">
        <v>17.8</v>
      </c>
      <c r="AQ110" s="864"/>
      <c r="AR110" s="864"/>
      <c r="AS110" s="864"/>
      <c r="AT110" s="865"/>
      <c r="AU110" s="866" t="s">
        <v>111</v>
      </c>
      <c r="AV110" s="867"/>
      <c r="AW110" s="867"/>
      <c r="AX110" s="867"/>
      <c r="AY110" s="867"/>
      <c r="AZ110" s="827" t="s">
        <v>469</v>
      </c>
      <c r="BA110" s="775"/>
      <c r="BB110" s="775"/>
      <c r="BC110" s="775"/>
      <c r="BD110" s="775"/>
      <c r="BE110" s="775"/>
      <c r="BF110" s="775"/>
      <c r="BG110" s="775"/>
      <c r="BH110" s="775"/>
      <c r="BI110" s="775"/>
      <c r="BJ110" s="775"/>
      <c r="BK110" s="775"/>
      <c r="BL110" s="775"/>
      <c r="BM110" s="775"/>
      <c r="BN110" s="775"/>
      <c r="BO110" s="775"/>
      <c r="BP110" s="776"/>
      <c r="BQ110" s="828">
        <v>45181397</v>
      </c>
      <c r="BR110" s="829"/>
      <c r="BS110" s="829"/>
      <c r="BT110" s="829"/>
      <c r="BU110" s="829"/>
      <c r="BV110" s="829">
        <v>44906295</v>
      </c>
      <c r="BW110" s="829"/>
      <c r="BX110" s="829"/>
      <c r="BY110" s="829"/>
      <c r="BZ110" s="829"/>
      <c r="CA110" s="829">
        <v>44295076</v>
      </c>
      <c r="CB110" s="829"/>
      <c r="CC110" s="829"/>
      <c r="CD110" s="829"/>
      <c r="CE110" s="829"/>
      <c r="CF110" s="853">
        <v>152.5</v>
      </c>
      <c r="CG110" s="854"/>
      <c r="CH110" s="854"/>
      <c r="CI110" s="854"/>
      <c r="CJ110" s="854"/>
      <c r="CK110" s="872" t="s">
        <v>380</v>
      </c>
      <c r="CL110" s="713"/>
      <c r="CM110" s="827" t="s">
        <v>471</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8" t="s">
        <v>200</v>
      </c>
      <c r="DH110" s="829"/>
      <c r="DI110" s="829"/>
      <c r="DJ110" s="829"/>
      <c r="DK110" s="829"/>
      <c r="DL110" s="829" t="s">
        <v>200</v>
      </c>
      <c r="DM110" s="829"/>
      <c r="DN110" s="829"/>
      <c r="DO110" s="829"/>
      <c r="DP110" s="829"/>
      <c r="DQ110" s="829" t="s">
        <v>200</v>
      </c>
      <c r="DR110" s="829"/>
      <c r="DS110" s="829"/>
      <c r="DT110" s="829"/>
      <c r="DU110" s="829"/>
      <c r="DV110" s="830" t="s">
        <v>200</v>
      </c>
      <c r="DW110" s="830"/>
      <c r="DX110" s="830"/>
      <c r="DY110" s="830"/>
      <c r="DZ110" s="831"/>
    </row>
    <row r="111" spans="1:131" s="49" customFormat="1" ht="26.25" customHeight="1" x14ac:dyDescent="0.2">
      <c r="A111" s="718" t="s">
        <v>452</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85"/>
      <c r="AA111" s="723" t="s">
        <v>200</v>
      </c>
      <c r="AB111" s="724"/>
      <c r="AC111" s="724"/>
      <c r="AD111" s="724"/>
      <c r="AE111" s="725"/>
      <c r="AF111" s="726" t="s">
        <v>200</v>
      </c>
      <c r="AG111" s="724"/>
      <c r="AH111" s="724"/>
      <c r="AI111" s="724"/>
      <c r="AJ111" s="725"/>
      <c r="AK111" s="726" t="s">
        <v>200</v>
      </c>
      <c r="AL111" s="724"/>
      <c r="AM111" s="724"/>
      <c r="AN111" s="724"/>
      <c r="AO111" s="725"/>
      <c r="AP111" s="800" t="s">
        <v>200</v>
      </c>
      <c r="AQ111" s="801"/>
      <c r="AR111" s="801"/>
      <c r="AS111" s="801"/>
      <c r="AT111" s="802"/>
      <c r="AU111" s="868"/>
      <c r="AV111" s="869"/>
      <c r="AW111" s="869"/>
      <c r="AX111" s="869"/>
      <c r="AY111" s="869"/>
      <c r="AZ111" s="799" t="s">
        <v>472</v>
      </c>
      <c r="BA111" s="735"/>
      <c r="BB111" s="735"/>
      <c r="BC111" s="735"/>
      <c r="BD111" s="735"/>
      <c r="BE111" s="735"/>
      <c r="BF111" s="735"/>
      <c r="BG111" s="735"/>
      <c r="BH111" s="735"/>
      <c r="BI111" s="735"/>
      <c r="BJ111" s="735"/>
      <c r="BK111" s="735"/>
      <c r="BL111" s="735"/>
      <c r="BM111" s="735"/>
      <c r="BN111" s="735"/>
      <c r="BO111" s="735"/>
      <c r="BP111" s="736"/>
      <c r="BQ111" s="803">
        <v>1020277</v>
      </c>
      <c r="BR111" s="804"/>
      <c r="BS111" s="804"/>
      <c r="BT111" s="804"/>
      <c r="BU111" s="804"/>
      <c r="BV111" s="804">
        <v>918024</v>
      </c>
      <c r="BW111" s="804"/>
      <c r="BX111" s="804"/>
      <c r="BY111" s="804"/>
      <c r="BZ111" s="804"/>
      <c r="CA111" s="804">
        <v>342680</v>
      </c>
      <c r="CB111" s="804"/>
      <c r="CC111" s="804"/>
      <c r="CD111" s="804"/>
      <c r="CE111" s="804"/>
      <c r="CF111" s="861">
        <v>1.2</v>
      </c>
      <c r="CG111" s="862"/>
      <c r="CH111" s="862"/>
      <c r="CI111" s="862"/>
      <c r="CJ111" s="862"/>
      <c r="CK111" s="873"/>
      <c r="CL111" s="715"/>
      <c r="CM111" s="799" t="s">
        <v>139</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803">
        <v>215203</v>
      </c>
      <c r="DH111" s="804"/>
      <c r="DI111" s="804"/>
      <c r="DJ111" s="804"/>
      <c r="DK111" s="804"/>
      <c r="DL111" s="804">
        <v>209804</v>
      </c>
      <c r="DM111" s="804"/>
      <c r="DN111" s="804"/>
      <c r="DO111" s="804"/>
      <c r="DP111" s="804"/>
      <c r="DQ111" s="804" t="s">
        <v>200</v>
      </c>
      <c r="DR111" s="804"/>
      <c r="DS111" s="804"/>
      <c r="DT111" s="804"/>
      <c r="DU111" s="804"/>
      <c r="DV111" s="805" t="s">
        <v>200</v>
      </c>
      <c r="DW111" s="805"/>
      <c r="DX111" s="805"/>
      <c r="DY111" s="805"/>
      <c r="DZ111" s="806"/>
    </row>
    <row r="112" spans="1:131" s="49" customFormat="1" ht="26.25" customHeight="1" x14ac:dyDescent="0.2">
      <c r="A112" s="702" t="s">
        <v>154</v>
      </c>
      <c r="B112" s="703"/>
      <c r="C112" s="735" t="s">
        <v>474</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23" t="s">
        <v>200</v>
      </c>
      <c r="AB112" s="724"/>
      <c r="AC112" s="724"/>
      <c r="AD112" s="724"/>
      <c r="AE112" s="725"/>
      <c r="AF112" s="726" t="s">
        <v>200</v>
      </c>
      <c r="AG112" s="724"/>
      <c r="AH112" s="724"/>
      <c r="AI112" s="724"/>
      <c r="AJ112" s="725"/>
      <c r="AK112" s="726" t="s">
        <v>200</v>
      </c>
      <c r="AL112" s="724"/>
      <c r="AM112" s="724"/>
      <c r="AN112" s="724"/>
      <c r="AO112" s="725"/>
      <c r="AP112" s="800" t="s">
        <v>200</v>
      </c>
      <c r="AQ112" s="801"/>
      <c r="AR112" s="801"/>
      <c r="AS112" s="801"/>
      <c r="AT112" s="802"/>
      <c r="AU112" s="868"/>
      <c r="AV112" s="869"/>
      <c r="AW112" s="869"/>
      <c r="AX112" s="869"/>
      <c r="AY112" s="869"/>
      <c r="AZ112" s="799" t="s">
        <v>266</v>
      </c>
      <c r="BA112" s="735"/>
      <c r="BB112" s="735"/>
      <c r="BC112" s="735"/>
      <c r="BD112" s="735"/>
      <c r="BE112" s="735"/>
      <c r="BF112" s="735"/>
      <c r="BG112" s="735"/>
      <c r="BH112" s="735"/>
      <c r="BI112" s="735"/>
      <c r="BJ112" s="735"/>
      <c r="BK112" s="735"/>
      <c r="BL112" s="735"/>
      <c r="BM112" s="735"/>
      <c r="BN112" s="735"/>
      <c r="BO112" s="735"/>
      <c r="BP112" s="736"/>
      <c r="BQ112" s="803">
        <v>10074980</v>
      </c>
      <c r="BR112" s="804"/>
      <c r="BS112" s="804"/>
      <c r="BT112" s="804"/>
      <c r="BU112" s="804"/>
      <c r="BV112" s="804">
        <v>9100352</v>
      </c>
      <c r="BW112" s="804"/>
      <c r="BX112" s="804"/>
      <c r="BY112" s="804"/>
      <c r="BZ112" s="804"/>
      <c r="CA112" s="804">
        <v>7836045</v>
      </c>
      <c r="CB112" s="804"/>
      <c r="CC112" s="804"/>
      <c r="CD112" s="804"/>
      <c r="CE112" s="804"/>
      <c r="CF112" s="861">
        <v>27</v>
      </c>
      <c r="CG112" s="862"/>
      <c r="CH112" s="862"/>
      <c r="CI112" s="862"/>
      <c r="CJ112" s="862"/>
      <c r="CK112" s="873"/>
      <c r="CL112" s="715"/>
      <c r="CM112" s="799" t="s">
        <v>391</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803" t="s">
        <v>200</v>
      </c>
      <c r="DH112" s="804"/>
      <c r="DI112" s="804"/>
      <c r="DJ112" s="804"/>
      <c r="DK112" s="804"/>
      <c r="DL112" s="804" t="s">
        <v>200</v>
      </c>
      <c r="DM112" s="804"/>
      <c r="DN112" s="804"/>
      <c r="DO112" s="804"/>
      <c r="DP112" s="804"/>
      <c r="DQ112" s="804" t="s">
        <v>200</v>
      </c>
      <c r="DR112" s="804"/>
      <c r="DS112" s="804"/>
      <c r="DT112" s="804"/>
      <c r="DU112" s="804"/>
      <c r="DV112" s="805" t="s">
        <v>200</v>
      </c>
      <c r="DW112" s="805"/>
      <c r="DX112" s="805"/>
      <c r="DY112" s="805"/>
      <c r="DZ112" s="806"/>
    </row>
    <row r="113" spans="1:130" s="49" customFormat="1" ht="26.25" customHeight="1" x14ac:dyDescent="0.2">
      <c r="A113" s="704"/>
      <c r="B113" s="705"/>
      <c r="C113" s="735" t="s">
        <v>475</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23">
        <v>1000801</v>
      </c>
      <c r="AB113" s="724"/>
      <c r="AC113" s="724"/>
      <c r="AD113" s="724"/>
      <c r="AE113" s="725"/>
      <c r="AF113" s="726">
        <v>795125</v>
      </c>
      <c r="AG113" s="724"/>
      <c r="AH113" s="724"/>
      <c r="AI113" s="724"/>
      <c r="AJ113" s="725"/>
      <c r="AK113" s="726">
        <v>693646</v>
      </c>
      <c r="AL113" s="724"/>
      <c r="AM113" s="724"/>
      <c r="AN113" s="724"/>
      <c r="AO113" s="725"/>
      <c r="AP113" s="800">
        <v>2.4</v>
      </c>
      <c r="AQ113" s="801"/>
      <c r="AR113" s="801"/>
      <c r="AS113" s="801"/>
      <c r="AT113" s="802"/>
      <c r="AU113" s="868"/>
      <c r="AV113" s="869"/>
      <c r="AW113" s="869"/>
      <c r="AX113" s="869"/>
      <c r="AY113" s="869"/>
      <c r="AZ113" s="799" t="s">
        <v>203</v>
      </c>
      <c r="BA113" s="735"/>
      <c r="BB113" s="735"/>
      <c r="BC113" s="735"/>
      <c r="BD113" s="735"/>
      <c r="BE113" s="735"/>
      <c r="BF113" s="735"/>
      <c r="BG113" s="735"/>
      <c r="BH113" s="735"/>
      <c r="BI113" s="735"/>
      <c r="BJ113" s="735"/>
      <c r="BK113" s="735"/>
      <c r="BL113" s="735"/>
      <c r="BM113" s="735"/>
      <c r="BN113" s="735"/>
      <c r="BO113" s="735"/>
      <c r="BP113" s="736"/>
      <c r="BQ113" s="803" t="s">
        <v>200</v>
      </c>
      <c r="BR113" s="804"/>
      <c r="BS113" s="804"/>
      <c r="BT113" s="804"/>
      <c r="BU113" s="804"/>
      <c r="BV113" s="804" t="s">
        <v>200</v>
      </c>
      <c r="BW113" s="804"/>
      <c r="BX113" s="804"/>
      <c r="BY113" s="804"/>
      <c r="BZ113" s="804"/>
      <c r="CA113" s="804" t="s">
        <v>200</v>
      </c>
      <c r="CB113" s="804"/>
      <c r="CC113" s="804"/>
      <c r="CD113" s="804"/>
      <c r="CE113" s="804"/>
      <c r="CF113" s="861" t="s">
        <v>200</v>
      </c>
      <c r="CG113" s="862"/>
      <c r="CH113" s="862"/>
      <c r="CI113" s="862"/>
      <c r="CJ113" s="862"/>
      <c r="CK113" s="873"/>
      <c r="CL113" s="715"/>
      <c r="CM113" s="799" t="s">
        <v>402</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23" t="s">
        <v>200</v>
      </c>
      <c r="DH113" s="724"/>
      <c r="DI113" s="724"/>
      <c r="DJ113" s="724"/>
      <c r="DK113" s="725"/>
      <c r="DL113" s="726" t="s">
        <v>200</v>
      </c>
      <c r="DM113" s="724"/>
      <c r="DN113" s="724"/>
      <c r="DO113" s="724"/>
      <c r="DP113" s="725"/>
      <c r="DQ113" s="726" t="s">
        <v>200</v>
      </c>
      <c r="DR113" s="724"/>
      <c r="DS113" s="724"/>
      <c r="DT113" s="724"/>
      <c r="DU113" s="725"/>
      <c r="DV113" s="800" t="s">
        <v>200</v>
      </c>
      <c r="DW113" s="801"/>
      <c r="DX113" s="801"/>
      <c r="DY113" s="801"/>
      <c r="DZ113" s="802"/>
    </row>
    <row r="114" spans="1:130" s="49" customFormat="1" ht="26.25" customHeight="1" x14ac:dyDescent="0.2">
      <c r="A114" s="704"/>
      <c r="B114" s="705"/>
      <c r="C114" s="735" t="s">
        <v>477</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23" t="s">
        <v>200</v>
      </c>
      <c r="AB114" s="724"/>
      <c r="AC114" s="724"/>
      <c r="AD114" s="724"/>
      <c r="AE114" s="725"/>
      <c r="AF114" s="726" t="s">
        <v>200</v>
      </c>
      <c r="AG114" s="724"/>
      <c r="AH114" s="724"/>
      <c r="AI114" s="724"/>
      <c r="AJ114" s="725"/>
      <c r="AK114" s="726" t="s">
        <v>200</v>
      </c>
      <c r="AL114" s="724"/>
      <c r="AM114" s="724"/>
      <c r="AN114" s="724"/>
      <c r="AO114" s="725"/>
      <c r="AP114" s="800" t="s">
        <v>200</v>
      </c>
      <c r="AQ114" s="801"/>
      <c r="AR114" s="801"/>
      <c r="AS114" s="801"/>
      <c r="AT114" s="802"/>
      <c r="AU114" s="868"/>
      <c r="AV114" s="869"/>
      <c r="AW114" s="869"/>
      <c r="AX114" s="869"/>
      <c r="AY114" s="869"/>
      <c r="AZ114" s="799" t="s">
        <v>478</v>
      </c>
      <c r="BA114" s="735"/>
      <c r="BB114" s="735"/>
      <c r="BC114" s="735"/>
      <c r="BD114" s="735"/>
      <c r="BE114" s="735"/>
      <c r="BF114" s="735"/>
      <c r="BG114" s="735"/>
      <c r="BH114" s="735"/>
      <c r="BI114" s="735"/>
      <c r="BJ114" s="735"/>
      <c r="BK114" s="735"/>
      <c r="BL114" s="735"/>
      <c r="BM114" s="735"/>
      <c r="BN114" s="735"/>
      <c r="BO114" s="735"/>
      <c r="BP114" s="736"/>
      <c r="BQ114" s="803">
        <v>7791079</v>
      </c>
      <c r="BR114" s="804"/>
      <c r="BS114" s="804"/>
      <c r="BT114" s="804"/>
      <c r="BU114" s="804"/>
      <c r="BV114" s="804">
        <v>7624788</v>
      </c>
      <c r="BW114" s="804"/>
      <c r="BX114" s="804"/>
      <c r="BY114" s="804"/>
      <c r="BZ114" s="804"/>
      <c r="CA114" s="804">
        <v>7424091</v>
      </c>
      <c r="CB114" s="804"/>
      <c r="CC114" s="804"/>
      <c r="CD114" s="804"/>
      <c r="CE114" s="804"/>
      <c r="CF114" s="861">
        <v>25.6</v>
      </c>
      <c r="CG114" s="862"/>
      <c r="CH114" s="862"/>
      <c r="CI114" s="862"/>
      <c r="CJ114" s="862"/>
      <c r="CK114" s="873"/>
      <c r="CL114" s="715"/>
      <c r="CM114" s="799" t="s">
        <v>479</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23" t="s">
        <v>200</v>
      </c>
      <c r="DH114" s="724"/>
      <c r="DI114" s="724"/>
      <c r="DJ114" s="724"/>
      <c r="DK114" s="725"/>
      <c r="DL114" s="726" t="s">
        <v>200</v>
      </c>
      <c r="DM114" s="724"/>
      <c r="DN114" s="724"/>
      <c r="DO114" s="724"/>
      <c r="DP114" s="725"/>
      <c r="DQ114" s="726" t="s">
        <v>200</v>
      </c>
      <c r="DR114" s="724"/>
      <c r="DS114" s="724"/>
      <c r="DT114" s="724"/>
      <c r="DU114" s="725"/>
      <c r="DV114" s="800" t="s">
        <v>200</v>
      </c>
      <c r="DW114" s="801"/>
      <c r="DX114" s="801"/>
      <c r="DY114" s="801"/>
      <c r="DZ114" s="802"/>
    </row>
    <row r="115" spans="1:130" s="49" customFormat="1" ht="26.25" customHeight="1" x14ac:dyDescent="0.2">
      <c r="A115" s="704"/>
      <c r="B115" s="705"/>
      <c r="C115" s="735" t="s">
        <v>370</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23">
        <v>175003</v>
      </c>
      <c r="AB115" s="724"/>
      <c r="AC115" s="724"/>
      <c r="AD115" s="724"/>
      <c r="AE115" s="725"/>
      <c r="AF115" s="726">
        <v>183456</v>
      </c>
      <c r="AG115" s="724"/>
      <c r="AH115" s="724"/>
      <c r="AI115" s="724"/>
      <c r="AJ115" s="725"/>
      <c r="AK115" s="726">
        <v>186735</v>
      </c>
      <c r="AL115" s="724"/>
      <c r="AM115" s="724"/>
      <c r="AN115" s="724"/>
      <c r="AO115" s="725"/>
      <c r="AP115" s="800">
        <v>0.6</v>
      </c>
      <c r="AQ115" s="801"/>
      <c r="AR115" s="801"/>
      <c r="AS115" s="801"/>
      <c r="AT115" s="802"/>
      <c r="AU115" s="868"/>
      <c r="AV115" s="869"/>
      <c r="AW115" s="869"/>
      <c r="AX115" s="869"/>
      <c r="AY115" s="869"/>
      <c r="AZ115" s="799" t="s">
        <v>342</v>
      </c>
      <c r="BA115" s="735"/>
      <c r="BB115" s="735"/>
      <c r="BC115" s="735"/>
      <c r="BD115" s="735"/>
      <c r="BE115" s="735"/>
      <c r="BF115" s="735"/>
      <c r="BG115" s="735"/>
      <c r="BH115" s="735"/>
      <c r="BI115" s="735"/>
      <c r="BJ115" s="735"/>
      <c r="BK115" s="735"/>
      <c r="BL115" s="735"/>
      <c r="BM115" s="735"/>
      <c r="BN115" s="735"/>
      <c r="BO115" s="735"/>
      <c r="BP115" s="736"/>
      <c r="BQ115" s="803">
        <v>62660</v>
      </c>
      <c r="BR115" s="804"/>
      <c r="BS115" s="804"/>
      <c r="BT115" s="804"/>
      <c r="BU115" s="804"/>
      <c r="BV115" s="804">
        <v>47234</v>
      </c>
      <c r="BW115" s="804"/>
      <c r="BX115" s="804"/>
      <c r="BY115" s="804"/>
      <c r="BZ115" s="804"/>
      <c r="CA115" s="804">
        <v>18400</v>
      </c>
      <c r="CB115" s="804"/>
      <c r="CC115" s="804"/>
      <c r="CD115" s="804"/>
      <c r="CE115" s="804"/>
      <c r="CF115" s="861">
        <v>0.1</v>
      </c>
      <c r="CG115" s="862"/>
      <c r="CH115" s="862"/>
      <c r="CI115" s="862"/>
      <c r="CJ115" s="862"/>
      <c r="CK115" s="873"/>
      <c r="CL115" s="715"/>
      <c r="CM115" s="799" t="s">
        <v>33</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23">
        <v>256988</v>
      </c>
      <c r="DH115" s="724"/>
      <c r="DI115" s="724"/>
      <c r="DJ115" s="724"/>
      <c r="DK115" s="725"/>
      <c r="DL115" s="726">
        <v>293019</v>
      </c>
      <c r="DM115" s="724"/>
      <c r="DN115" s="724"/>
      <c r="DO115" s="724"/>
      <c r="DP115" s="725"/>
      <c r="DQ115" s="726">
        <v>78692</v>
      </c>
      <c r="DR115" s="724"/>
      <c r="DS115" s="724"/>
      <c r="DT115" s="724"/>
      <c r="DU115" s="725"/>
      <c r="DV115" s="800">
        <v>0.3</v>
      </c>
      <c r="DW115" s="801"/>
      <c r="DX115" s="801"/>
      <c r="DY115" s="801"/>
      <c r="DZ115" s="802"/>
    </row>
    <row r="116" spans="1:130" s="49" customFormat="1" ht="26.25" customHeight="1" x14ac:dyDescent="0.2">
      <c r="A116" s="706"/>
      <c r="B116" s="707"/>
      <c r="C116" s="808" t="s">
        <v>3</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23" t="s">
        <v>200</v>
      </c>
      <c r="AB116" s="724"/>
      <c r="AC116" s="724"/>
      <c r="AD116" s="724"/>
      <c r="AE116" s="725"/>
      <c r="AF116" s="726" t="s">
        <v>200</v>
      </c>
      <c r="AG116" s="724"/>
      <c r="AH116" s="724"/>
      <c r="AI116" s="724"/>
      <c r="AJ116" s="725"/>
      <c r="AK116" s="726" t="s">
        <v>200</v>
      </c>
      <c r="AL116" s="724"/>
      <c r="AM116" s="724"/>
      <c r="AN116" s="724"/>
      <c r="AO116" s="725"/>
      <c r="AP116" s="800" t="s">
        <v>200</v>
      </c>
      <c r="AQ116" s="801"/>
      <c r="AR116" s="801"/>
      <c r="AS116" s="801"/>
      <c r="AT116" s="802"/>
      <c r="AU116" s="868"/>
      <c r="AV116" s="869"/>
      <c r="AW116" s="869"/>
      <c r="AX116" s="869"/>
      <c r="AY116" s="869"/>
      <c r="AZ116" s="875" t="s">
        <v>223</v>
      </c>
      <c r="BA116" s="876"/>
      <c r="BB116" s="876"/>
      <c r="BC116" s="876"/>
      <c r="BD116" s="876"/>
      <c r="BE116" s="876"/>
      <c r="BF116" s="876"/>
      <c r="BG116" s="876"/>
      <c r="BH116" s="876"/>
      <c r="BI116" s="876"/>
      <c r="BJ116" s="876"/>
      <c r="BK116" s="876"/>
      <c r="BL116" s="876"/>
      <c r="BM116" s="876"/>
      <c r="BN116" s="876"/>
      <c r="BO116" s="876"/>
      <c r="BP116" s="877"/>
      <c r="BQ116" s="803" t="s">
        <v>200</v>
      </c>
      <c r="BR116" s="804"/>
      <c r="BS116" s="804"/>
      <c r="BT116" s="804"/>
      <c r="BU116" s="804"/>
      <c r="BV116" s="804" t="s">
        <v>200</v>
      </c>
      <c r="BW116" s="804"/>
      <c r="BX116" s="804"/>
      <c r="BY116" s="804"/>
      <c r="BZ116" s="804"/>
      <c r="CA116" s="804" t="s">
        <v>200</v>
      </c>
      <c r="CB116" s="804"/>
      <c r="CC116" s="804"/>
      <c r="CD116" s="804"/>
      <c r="CE116" s="804"/>
      <c r="CF116" s="861" t="s">
        <v>200</v>
      </c>
      <c r="CG116" s="862"/>
      <c r="CH116" s="862"/>
      <c r="CI116" s="862"/>
      <c r="CJ116" s="862"/>
      <c r="CK116" s="873"/>
      <c r="CL116" s="715"/>
      <c r="CM116" s="799" t="s">
        <v>480</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23" t="s">
        <v>200</v>
      </c>
      <c r="DH116" s="724"/>
      <c r="DI116" s="724"/>
      <c r="DJ116" s="724"/>
      <c r="DK116" s="725"/>
      <c r="DL116" s="726" t="s">
        <v>200</v>
      </c>
      <c r="DM116" s="724"/>
      <c r="DN116" s="724"/>
      <c r="DO116" s="724"/>
      <c r="DP116" s="725"/>
      <c r="DQ116" s="726" t="s">
        <v>200</v>
      </c>
      <c r="DR116" s="724"/>
      <c r="DS116" s="724"/>
      <c r="DT116" s="724"/>
      <c r="DU116" s="725"/>
      <c r="DV116" s="800" t="s">
        <v>200</v>
      </c>
      <c r="DW116" s="801"/>
      <c r="DX116" s="801"/>
      <c r="DY116" s="801"/>
      <c r="DZ116" s="802"/>
    </row>
    <row r="117" spans="1:130" s="49" customFormat="1" ht="26.25" customHeight="1" x14ac:dyDescent="0.2">
      <c r="A117" s="730" t="s">
        <v>271</v>
      </c>
      <c r="B117" s="731"/>
      <c r="C117" s="731"/>
      <c r="D117" s="731"/>
      <c r="E117" s="731"/>
      <c r="F117" s="731"/>
      <c r="G117" s="731"/>
      <c r="H117" s="731"/>
      <c r="I117" s="731"/>
      <c r="J117" s="731"/>
      <c r="K117" s="731"/>
      <c r="L117" s="731"/>
      <c r="M117" s="731"/>
      <c r="N117" s="731"/>
      <c r="O117" s="731"/>
      <c r="P117" s="731"/>
      <c r="Q117" s="731"/>
      <c r="R117" s="731"/>
      <c r="S117" s="731"/>
      <c r="T117" s="731"/>
      <c r="U117" s="731"/>
      <c r="V117" s="731"/>
      <c r="W117" s="731"/>
      <c r="X117" s="731"/>
      <c r="Y117" s="840" t="s">
        <v>320</v>
      </c>
      <c r="Z117" s="732"/>
      <c r="AA117" s="878">
        <v>6149512</v>
      </c>
      <c r="AB117" s="879"/>
      <c r="AC117" s="879"/>
      <c r="AD117" s="879"/>
      <c r="AE117" s="880"/>
      <c r="AF117" s="881">
        <v>6149590</v>
      </c>
      <c r="AG117" s="879"/>
      <c r="AH117" s="879"/>
      <c r="AI117" s="879"/>
      <c r="AJ117" s="880"/>
      <c r="AK117" s="881">
        <v>6051267</v>
      </c>
      <c r="AL117" s="879"/>
      <c r="AM117" s="879"/>
      <c r="AN117" s="879"/>
      <c r="AO117" s="880"/>
      <c r="AP117" s="882"/>
      <c r="AQ117" s="883"/>
      <c r="AR117" s="883"/>
      <c r="AS117" s="883"/>
      <c r="AT117" s="884"/>
      <c r="AU117" s="868"/>
      <c r="AV117" s="869"/>
      <c r="AW117" s="869"/>
      <c r="AX117" s="869"/>
      <c r="AY117" s="869"/>
      <c r="AZ117" s="858" t="s">
        <v>481</v>
      </c>
      <c r="BA117" s="859"/>
      <c r="BB117" s="859"/>
      <c r="BC117" s="859"/>
      <c r="BD117" s="859"/>
      <c r="BE117" s="859"/>
      <c r="BF117" s="859"/>
      <c r="BG117" s="859"/>
      <c r="BH117" s="859"/>
      <c r="BI117" s="859"/>
      <c r="BJ117" s="859"/>
      <c r="BK117" s="859"/>
      <c r="BL117" s="859"/>
      <c r="BM117" s="859"/>
      <c r="BN117" s="859"/>
      <c r="BO117" s="859"/>
      <c r="BP117" s="860"/>
      <c r="BQ117" s="803" t="s">
        <v>200</v>
      </c>
      <c r="BR117" s="804"/>
      <c r="BS117" s="804"/>
      <c r="BT117" s="804"/>
      <c r="BU117" s="804"/>
      <c r="BV117" s="804" t="s">
        <v>200</v>
      </c>
      <c r="BW117" s="804"/>
      <c r="BX117" s="804"/>
      <c r="BY117" s="804"/>
      <c r="BZ117" s="804"/>
      <c r="CA117" s="804" t="s">
        <v>200</v>
      </c>
      <c r="CB117" s="804"/>
      <c r="CC117" s="804"/>
      <c r="CD117" s="804"/>
      <c r="CE117" s="804"/>
      <c r="CF117" s="861" t="s">
        <v>200</v>
      </c>
      <c r="CG117" s="862"/>
      <c r="CH117" s="862"/>
      <c r="CI117" s="862"/>
      <c r="CJ117" s="862"/>
      <c r="CK117" s="873"/>
      <c r="CL117" s="715"/>
      <c r="CM117" s="799" t="s">
        <v>335</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23" t="s">
        <v>200</v>
      </c>
      <c r="DH117" s="724"/>
      <c r="DI117" s="724"/>
      <c r="DJ117" s="724"/>
      <c r="DK117" s="725"/>
      <c r="DL117" s="726" t="s">
        <v>200</v>
      </c>
      <c r="DM117" s="724"/>
      <c r="DN117" s="724"/>
      <c r="DO117" s="724"/>
      <c r="DP117" s="725"/>
      <c r="DQ117" s="726" t="s">
        <v>200</v>
      </c>
      <c r="DR117" s="724"/>
      <c r="DS117" s="724"/>
      <c r="DT117" s="724"/>
      <c r="DU117" s="725"/>
      <c r="DV117" s="800" t="s">
        <v>200</v>
      </c>
      <c r="DW117" s="801"/>
      <c r="DX117" s="801"/>
      <c r="DY117" s="801"/>
      <c r="DZ117" s="802"/>
    </row>
    <row r="118" spans="1:130" s="49" customFormat="1" ht="26.25" customHeight="1" x14ac:dyDescent="0.2">
      <c r="A118" s="730" t="s">
        <v>99</v>
      </c>
      <c r="B118" s="731"/>
      <c r="C118" s="731"/>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2"/>
      <c r="AA118" s="733" t="s">
        <v>12</v>
      </c>
      <c r="AB118" s="731"/>
      <c r="AC118" s="731"/>
      <c r="AD118" s="731"/>
      <c r="AE118" s="732"/>
      <c r="AF118" s="733" t="s">
        <v>428</v>
      </c>
      <c r="AG118" s="731"/>
      <c r="AH118" s="731"/>
      <c r="AI118" s="731"/>
      <c r="AJ118" s="732"/>
      <c r="AK118" s="733" t="s">
        <v>386</v>
      </c>
      <c r="AL118" s="731"/>
      <c r="AM118" s="731"/>
      <c r="AN118" s="731"/>
      <c r="AO118" s="732"/>
      <c r="AP118" s="733" t="s">
        <v>468</v>
      </c>
      <c r="AQ118" s="731"/>
      <c r="AR118" s="731"/>
      <c r="AS118" s="731"/>
      <c r="AT118" s="734"/>
      <c r="AU118" s="868"/>
      <c r="AV118" s="869"/>
      <c r="AW118" s="869"/>
      <c r="AX118" s="869"/>
      <c r="AY118" s="869"/>
      <c r="AZ118" s="807" t="s">
        <v>482</v>
      </c>
      <c r="BA118" s="808"/>
      <c r="BB118" s="808"/>
      <c r="BC118" s="808"/>
      <c r="BD118" s="808"/>
      <c r="BE118" s="808"/>
      <c r="BF118" s="808"/>
      <c r="BG118" s="808"/>
      <c r="BH118" s="808"/>
      <c r="BI118" s="808"/>
      <c r="BJ118" s="808"/>
      <c r="BK118" s="808"/>
      <c r="BL118" s="808"/>
      <c r="BM118" s="808"/>
      <c r="BN118" s="808"/>
      <c r="BO118" s="808"/>
      <c r="BP118" s="809"/>
      <c r="BQ118" s="836" t="s">
        <v>200</v>
      </c>
      <c r="BR118" s="837"/>
      <c r="BS118" s="837"/>
      <c r="BT118" s="837"/>
      <c r="BU118" s="837"/>
      <c r="BV118" s="837" t="s">
        <v>200</v>
      </c>
      <c r="BW118" s="837"/>
      <c r="BX118" s="837"/>
      <c r="BY118" s="837"/>
      <c r="BZ118" s="837"/>
      <c r="CA118" s="837" t="s">
        <v>200</v>
      </c>
      <c r="CB118" s="837"/>
      <c r="CC118" s="837"/>
      <c r="CD118" s="837"/>
      <c r="CE118" s="837"/>
      <c r="CF118" s="861" t="s">
        <v>200</v>
      </c>
      <c r="CG118" s="862"/>
      <c r="CH118" s="862"/>
      <c r="CI118" s="862"/>
      <c r="CJ118" s="862"/>
      <c r="CK118" s="873"/>
      <c r="CL118" s="715"/>
      <c r="CM118" s="799" t="s">
        <v>483</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23" t="s">
        <v>200</v>
      </c>
      <c r="DH118" s="724"/>
      <c r="DI118" s="724"/>
      <c r="DJ118" s="724"/>
      <c r="DK118" s="725"/>
      <c r="DL118" s="726" t="s">
        <v>200</v>
      </c>
      <c r="DM118" s="724"/>
      <c r="DN118" s="724"/>
      <c r="DO118" s="724"/>
      <c r="DP118" s="725"/>
      <c r="DQ118" s="726" t="s">
        <v>200</v>
      </c>
      <c r="DR118" s="724"/>
      <c r="DS118" s="724"/>
      <c r="DT118" s="724"/>
      <c r="DU118" s="725"/>
      <c r="DV118" s="800" t="s">
        <v>200</v>
      </c>
      <c r="DW118" s="801"/>
      <c r="DX118" s="801"/>
      <c r="DY118" s="801"/>
      <c r="DZ118" s="802"/>
    </row>
    <row r="119" spans="1:130" s="49" customFormat="1" ht="26.25" customHeight="1" x14ac:dyDescent="0.2">
      <c r="A119" s="712" t="s">
        <v>380</v>
      </c>
      <c r="B119" s="713"/>
      <c r="C119" s="827" t="s">
        <v>471</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767" t="s">
        <v>200</v>
      </c>
      <c r="AB119" s="768"/>
      <c r="AC119" s="768"/>
      <c r="AD119" s="768"/>
      <c r="AE119" s="769"/>
      <c r="AF119" s="770" t="s">
        <v>200</v>
      </c>
      <c r="AG119" s="768"/>
      <c r="AH119" s="768"/>
      <c r="AI119" s="768"/>
      <c r="AJ119" s="769"/>
      <c r="AK119" s="770" t="s">
        <v>200</v>
      </c>
      <c r="AL119" s="768"/>
      <c r="AM119" s="768"/>
      <c r="AN119" s="768"/>
      <c r="AO119" s="769"/>
      <c r="AP119" s="863" t="s">
        <v>200</v>
      </c>
      <c r="AQ119" s="864"/>
      <c r="AR119" s="864"/>
      <c r="AS119" s="864"/>
      <c r="AT119" s="865"/>
      <c r="AU119" s="870"/>
      <c r="AV119" s="871"/>
      <c r="AW119" s="871"/>
      <c r="AX119" s="871"/>
      <c r="AY119" s="871"/>
      <c r="AZ119" s="70" t="s">
        <v>271</v>
      </c>
      <c r="BA119" s="70"/>
      <c r="BB119" s="70"/>
      <c r="BC119" s="70"/>
      <c r="BD119" s="70"/>
      <c r="BE119" s="70"/>
      <c r="BF119" s="70"/>
      <c r="BG119" s="70"/>
      <c r="BH119" s="70"/>
      <c r="BI119" s="70"/>
      <c r="BJ119" s="70"/>
      <c r="BK119" s="70"/>
      <c r="BL119" s="70"/>
      <c r="BM119" s="70"/>
      <c r="BN119" s="70"/>
      <c r="BO119" s="840" t="s">
        <v>166</v>
      </c>
      <c r="BP119" s="841"/>
      <c r="BQ119" s="836">
        <v>64130393</v>
      </c>
      <c r="BR119" s="837"/>
      <c r="BS119" s="837"/>
      <c r="BT119" s="837"/>
      <c r="BU119" s="837"/>
      <c r="BV119" s="837">
        <v>62596693</v>
      </c>
      <c r="BW119" s="837"/>
      <c r="BX119" s="837"/>
      <c r="BY119" s="837"/>
      <c r="BZ119" s="837"/>
      <c r="CA119" s="837">
        <v>59916292</v>
      </c>
      <c r="CB119" s="837"/>
      <c r="CC119" s="837"/>
      <c r="CD119" s="837"/>
      <c r="CE119" s="837"/>
      <c r="CF119" s="689"/>
      <c r="CG119" s="690"/>
      <c r="CH119" s="690"/>
      <c r="CI119" s="690"/>
      <c r="CJ119" s="844"/>
      <c r="CK119" s="874"/>
      <c r="CL119" s="717"/>
      <c r="CM119" s="807" t="s">
        <v>484</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747">
        <v>548086</v>
      </c>
      <c r="DH119" s="748"/>
      <c r="DI119" s="748"/>
      <c r="DJ119" s="748"/>
      <c r="DK119" s="749"/>
      <c r="DL119" s="750">
        <v>415201</v>
      </c>
      <c r="DM119" s="748"/>
      <c r="DN119" s="748"/>
      <c r="DO119" s="748"/>
      <c r="DP119" s="749"/>
      <c r="DQ119" s="750">
        <v>263988</v>
      </c>
      <c r="DR119" s="748"/>
      <c r="DS119" s="748"/>
      <c r="DT119" s="748"/>
      <c r="DU119" s="749"/>
      <c r="DV119" s="824">
        <v>0.9</v>
      </c>
      <c r="DW119" s="825"/>
      <c r="DX119" s="825"/>
      <c r="DY119" s="825"/>
      <c r="DZ119" s="826"/>
    </row>
    <row r="120" spans="1:130" s="49" customFormat="1" ht="26.25" customHeight="1" x14ac:dyDescent="0.2">
      <c r="A120" s="714"/>
      <c r="B120" s="715"/>
      <c r="C120" s="799" t="s">
        <v>139</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23">
        <v>26450</v>
      </c>
      <c r="AB120" s="724"/>
      <c r="AC120" s="724"/>
      <c r="AD120" s="724"/>
      <c r="AE120" s="725"/>
      <c r="AF120" s="726">
        <v>31974</v>
      </c>
      <c r="AG120" s="724"/>
      <c r="AH120" s="724"/>
      <c r="AI120" s="724"/>
      <c r="AJ120" s="725"/>
      <c r="AK120" s="726">
        <v>31894</v>
      </c>
      <c r="AL120" s="724"/>
      <c r="AM120" s="724"/>
      <c r="AN120" s="724"/>
      <c r="AO120" s="725"/>
      <c r="AP120" s="800">
        <v>0.1</v>
      </c>
      <c r="AQ120" s="801"/>
      <c r="AR120" s="801"/>
      <c r="AS120" s="801"/>
      <c r="AT120" s="802"/>
      <c r="AU120" s="845" t="s">
        <v>473</v>
      </c>
      <c r="AV120" s="846"/>
      <c r="AW120" s="846"/>
      <c r="AX120" s="846"/>
      <c r="AY120" s="847"/>
      <c r="AZ120" s="827" t="s">
        <v>213</v>
      </c>
      <c r="BA120" s="775"/>
      <c r="BB120" s="775"/>
      <c r="BC120" s="775"/>
      <c r="BD120" s="775"/>
      <c r="BE120" s="775"/>
      <c r="BF120" s="775"/>
      <c r="BG120" s="775"/>
      <c r="BH120" s="775"/>
      <c r="BI120" s="775"/>
      <c r="BJ120" s="775"/>
      <c r="BK120" s="775"/>
      <c r="BL120" s="775"/>
      <c r="BM120" s="775"/>
      <c r="BN120" s="775"/>
      <c r="BO120" s="775"/>
      <c r="BP120" s="776"/>
      <c r="BQ120" s="828">
        <v>10255533</v>
      </c>
      <c r="BR120" s="829"/>
      <c r="BS120" s="829"/>
      <c r="BT120" s="829"/>
      <c r="BU120" s="829"/>
      <c r="BV120" s="829">
        <v>9282084</v>
      </c>
      <c r="BW120" s="829"/>
      <c r="BX120" s="829"/>
      <c r="BY120" s="829"/>
      <c r="BZ120" s="829"/>
      <c r="CA120" s="829">
        <v>8915021</v>
      </c>
      <c r="CB120" s="829"/>
      <c r="CC120" s="829"/>
      <c r="CD120" s="829"/>
      <c r="CE120" s="829"/>
      <c r="CF120" s="853">
        <v>30.7</v>
      </c>
      <c r="CG120" s="854"/>
      <c r="CH120" s="854"/>
      <c r="CI120" s="854"/>
      <c r="CJ120" s="854"/>
      <c r="CK120" s="832" t="s">
        <v>267</v>
      </c>
      <c r="CL120" s="791"/>
      <c r="CM120" s="791"/>
      <c r="CN120" s="791"/>
      <c r="CO120" s="792"/>
      <c r="CP120" s="855" t="s">
        <v>350</v>
      </c>
      <c r="CQ120" s="856"/>
      <c r="CR120" s="856"/>
      <c r="CS120" s="856"/>
      <c r="CT120" s="856"/>
      <c r="CU120" s="856"/>
      <c r="CV120" s="856"/>
      <c r="CW120" s="856"/>
      <c r="CX120" s="856"/>
      <c r="CY120" s="856"/>
      <c r="CZ120" s="856"/>
      <c r="DA120" s="856"/>
      <c r="DB120" s="856"/>
      <c r="DC120" s="856"/>
      <c r="DD120" s="856"/>
      <c r="DE120" s="856"/>
      <c r="DF120" s="857"/>
      <c r="DG120" s="828">
        <v>10064138</v>
      </c>
      <c r="DH120" s="829"/>
      <c r="DI120" s="829"/>
      <c r="DJ120" s="829"/>
      <c r="DK120" s="829"/>
      <c r="DL120" s="829">
        <v>9090717</v>
      </c>
      <c r="DM120" s="829"/>
      <c r="DN120" s="829"/>
      <c r="DO120" s="829"/>
      <c r="DP120" s="829"/>
      <c r="DQ120" s="829">
        <v>7832493</v>
      </c>
      <c r="DR120" s="829"/>
      <c r="DS120" s="829"/>
      <c r="DT120" s="829"/>
      <c r="DU120" s="829"/>
      <c r="DV120" s="830">
        <v>27</v>
      </c>
      <c r="DW120" s="830"/>
      <c r="DX120" s="830"/>
      <c r="DY120" s="830"/>
      <c r="DZ120" s="831"/>
    </row>
    <row r="121" spans="1:130" s="49" customFormat="1" ht="26.25" customHeight="1" x14ac:dyDescent="0.2">
      <c r="A121" s="714"/>
      <c r="B121" s="715"/>
      <c r="C121" s="858" t="s">
        <v>137</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723" t="s">
        <v>200</v>
      </c>
      <c r="AB121" s="724"/>
      <c r="AC121" s="724"/>
      <c r="AD121" s="724"/>
      <c r="AE121" s="725"/>
      <c r="AF121" s="726" t="s">
        <v>200</v>
      </c>
      <c r="AG121" s="724"/>
      <c r="AH121" s="724"/>
      <c r="AI121" s="724"/>
      <c r="AJ121" s="725"/>
      <c r="AK121" s="726" t="s">
        <v>200</v>
      </c>
      <c r="AL121" s="724"/>
      <c r="AM121" s="724"/>
      <c r="AN121" s="724"/>
      <c r="AO121" s="725"/>
      <c r="AP121" s="800" t="s">
        <v>200</v>
      </c>
      <c r="AQ121" s="801"/>
      <c r="AR121" s="801"/>
      <c r="AS121" s="801"/>
      <c r="AT121" s="802"/>
      <c r="AU121" s="848"/>
      <c r="AV121" s="849"/>
      <c r="AW121" s="849"/>
      <c r="AX121" s="849"/>
      <c r="AY121" s="850"/>
      <c r="AZ121" s="799" t="s">
        <v>485</v>
      </c>
      <c r="BA121" s="735"/>
      <c r="BB121" s="735"/>
      <c r="BC121" s="735"/>
      <c r="BD121" s="735"/>
      <c r="BE121" s="735"/>
      <c r="BF121" s="735"/>
      <c r="BG121" s="735"/>
      <c r="BH121" s="735"/>
      <c r="BI121" s="735"/>
      <c r="BJ121" s="735"/>
      <c r="BK121" s="735"/>
      <c r="BL121" s="735"/>
      <c r="BM121" s="735"/>
      <c r="BN121" s="735"/>
      <c r="BO121" s="735"/>
      <c r="BP121" s="736"/>
      <c r="BQ121" s="803">
        <v>7222185</v>
      </c>
      <c r="BR121" s="804"/>
      <c r="BS121" s="804"/>
      <c r="BT121" s="804"/>
      <c r="BU121" s="804"/>
      <c r="BV121" s="804">
        <v>7423280</v>
      </c>
      <c r="BW121" s="804"/>
      <c r="BX121" s="804"/>
      <c r="BY121" s="804"/>
      <c r="BZ121" s="804"/>
      <c r="CA121" s="804">
        <v>6954810</v>
      </c>
      <c r="CB121" s="804"/>
      <c r="CC121" s="804"/>
      <c r="CD121" s="804"/>
      <c r="CE121" s="804"/>
      <c r="CF121" s="861">
        <v>23.9</v>
      </c>
      <c r="CG121" s="862"/>
      <c r="CH121" s="862"/>
      <c r="CI121" s="862"/>
      <c r="CJ121" s="862"/>
      <c r="CK121" s="833"/>
      <c r="CL121" s="794"/>
      <c r="CM121" s="794"/>
      <c r="CN121" s="794"/>
      <c r="CO121" s="795"/>
      <c r="CP121" s="821" t="s">
        <v>459</v>
      </c>
      <c r="CQ121" s="822"/>
      <c r="CR121" s="822"/>
      <c r="CS121" s="822"/>
      <c r="CT121" s="822"/>
      <c r="CU121" s="822"/>
      <c r="CV121" s="822"/>
      <c r="CW121" s="822"/>
      <c r="CX121" s="822"/>
      <c r="CY121" s="822"/>
      <c r="CZ121" s="822"/>
      <c r="DA121" s="822"/>
      <c r="DB121" s="822"/>
      <c r="DC121" s="822"/>
      <c r="DD121" s="822"/>
      <c r="DE121" s="822"/>
      <c r="DF121" s="823"/>
      <c r="DG121" s="803">
        <v>10842</v>
      </c>
      <c r="DH121" s="804"/>
      <c r="DI121" s="804"/>
      <c r="DJ121" s="804"/>
      <c r="DK121" s="804"/>
      <c r="DL121" s="804">
        <v>9635</v>
      </c>
      <c r="DM121" s="804"/>
      <c r="DN121" s="804"/>
      <c r="DO121" s="804"/>
      <c r="DP121" s="804"/>
      <c r="DQ121" s="804">
        <v>3552</v>
      </c>
      <c r="DR121" s="804"/>
      <c r="DS121" s="804"/>
      <c r="DT121" s="804"/>
      <c r="DU121" s="804"/>
      <c r="DV121" s="805">
        <v>0</v>
      </c>
      <c r="DW121" s="805"/>
      <c r="DX121" s="805"/>
      <c r="DY121" s="805"/>
      <c r="DZ121" s="806"/>
    </row>
    <row r="122" spans="1:130" s="49" customFormat="1" ht="26.25" customHeight="1" x14ac:dyDescent="0.2">
      <c r="A122" s="714"/>
      <c r="B122" s="715"/>
      <c r="C122" s="799" t="s">
        <v>479</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23" t="s">
        <v>200</v>
      </c>
      <c r="AB122" s="724"/>
      <c r="AC122" s="724"/>
      <c r="AD122" s="724"/>
      <c r="AE122" s="725"/>
      <c r="AF122" s="726" t="s">
        <v>200</v>
      </c>
      <c r="AG122" s="724"/>
      <c r="AH122" s="724"/>
      <c r="AI122" s="724"/>
      <c r="AJ122" s="725"/>
      <c r="AK122" s="726" t="s">
        <v>200</v>
      </c>
      <c r="AL122" s="724"/>
      <c r="AM122" s="724"/>
      <c r="AN122" s="724"/>
      <c r="AO122" s="725"/>
      <c r="AP122" s="800" t="s">
        <v>200</v>
      </c>
      <c r="AQ122" s="801"/>
      <c r="AR122" s="801"/>
      <c r="AS122" s="801"/>
      <c r="AT122" s="802"/>
      <c r="AU122" s="848"/>
      <c r="AV122" s="849"/>
      <c r="AW122" s="849"/>
      <c r="AX122" s="849"/>
      <c r="AY122" s="850"/>
      <c r="AZ122" s="807" t="s">
        <v>487</v>
      </c>
      <c r="BA122" s="808"/>
      <c r="BB122" s="808"/>
      <c r="BC122" s="808"/>
      <c r="BD122" s="808"/>
      <c r="BE122" s="808"/>
      <c r="BF122" s="808"/>
      <c r="BG122" s="808"/>
      <c r="BH122" s="808"/>
      <c r="BI122" s="808"/>
      <c r="BJ122" s="808"/>
      <c r="BK122" s="808"/>
      <c r="BL122" s="808"/>
      <c r="BM122" s="808"/>
      <c r="BN122" s="808"/>
      <c r="BO122" s="808"/>
      <c r="BP122" s="809"/>
      <c r="BQ122" s="836">
        <v>40617556</v>
      </c>
      <c r="BR122" s="837"/>
      <c r="BS122" s="837"/>
      <c r="BT122" s="837"/>
      <c r="BU122" s="837"/>
      <c r="BV122" s="837">
        <v>40406765</v>
      </c>
      <c r="BW122" s="837"/>
      <c r="BX122" s="837"/>
      <c r="BY122" s="837"/>
      <c r="BZ122" s="837"/>
      <c r="CA122" s="837">
        <v>40127898</v>
      </c>
      <c r="CB122" s="837"/>
      <c r="CC122" s="837"/>
      <c r="CD122" s="837"/>
      <c r="CE122" s="837"/>
      <c r="CF122" s="838">
        <v>138.1</v>
      </c>
      <c r="CG122" s="839"/>
      <c r="CH122" s="839"/>
      <c r="CI122" s="839"/>
      <c r="CJ122" s="839"/>
      <c r="CK122" s="833"/>
      <c r="CL122" s="794"/>
      <c r="CM122" s="794"/>
      <c r="CN122" s="794"/>
      <c r="CO122" s="795"/>
      <c r="CP122" s="821"/>
      <c r="CQ122" s="822"/>
      <c r="CR122" s="822"/>
      <c r="CS122" s="822"/>
      <c r="CT122" s="822"/>
      <c r="CU122" s="822"/>
      <c r="CV122" s="822"/>
      <c r="CW122" s="822"/>
      <c r="CX122" s="822"/>
      <c r="CY122" s="822"/>
      <c r="CZ122" s="822"/>
      <c r="DA122" s="822"/>
      <c r="DB122" s="822"/>
      <c r="DC122" s="822"/>
      <c r="DD122" s="822"/>
      <c r="DE122" s="822"/>
      <c r="DF122" s="823"/>
      <c r="DG122" s="803"/>
      <c r="DH122" s="804"/>
      <c r="DI122" s="804"/>
      <c r="DJ122" s="804"/>
      <c r="DK122" s="804"/>
      <c r="DL122" s="804"/>
      <c r="DM122" s="804"/>
      <c r="DN122" s="804"/>
      <c r="DO122" s="804"/>
      <c r="DP122" s="804"/>
      <c r="DQ122" s="804"/>
      <c r="DR122" s="804"/>
      <c r="DS122" s="804"/>
      <c r="DT122" s="804"/>
      <c r="DU122" s="804"/>
      <c r="DV122" s="805"/>
      <c r="DW122" s="805"/>
      <c r="DX122" s="805"/>
      <c r="DY122" s="805"/>
      <c r="DZ122" s="806"/>
    </row>
    <row r="123" spans="1:130" s="49" customFormat="1" ht="26.25" customHeight="1" x14ac:dyDescent="0.2">
      <c r="A123" s="714"/>
      <c r="B123" s="715"/>
      <c r="C123" s="799" t="s">
        <v>480</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23" t="s">
        <v>200</v>
      </c>
      <c r="AB123" s="724"/>
      <c r="AC123" s="724"/>
      <c r="AD123" s="724"/>
      <c r="AE123" s="725"/>
      <c r="AF123" s="726" t="s">
        <v>200</v>
      </c>
      <c r="AG123" s="724"/>
      <c r="AH123" s="724"/>
      <c r="AI123" s="724"/>
      <c r="AJ123" s="725"/>
      <c r="AK123" s="726" t="s">
        <v>200</v>
      </c>
      <c r="AL123" s="724"/>
      <c r="AM123" s="724"/>
      <c r="AN123" s="724"/>
      <c r="AO123" s="725"/>
      <c r="AP123" s="800" t="s">
        <v>200</v>
      </c>
      <c r="AQ123" s="801"/>
      <c r="AR123" s="801"/>
      <c r="AS123" s="801"/>
      <c r="AT123" s="802"/>
      <c r="AU123" s="851"/>
      <c r="AV123" s="852"/>
      <c r="AW123" s="852"/>
      <c r="AX123" s="852"/>
      <c r="AY123" s="852"/>
      <c r="AZ123" s="70" t="s">
        <v>271</v>
      </c>
      <c r="BA123" s="70"/>
      <c r="BB123" s="70"/>
      <c r="BC123" s="70"/>
      <c r="BD123" s="70"/>
      <c r="BE123" s="70"/>
      <c r="BF123" s="70"/>
      <c r="BG123" s="70"/>
      <c r="BH123" s="70"/>
      <c r="BI123" s="70"/>
      <c r="BJ123" s="70"/>
      <c r="BK123" s="70"/>
      <c r="BL123" s="70"/>
      <c r="BM123" s="70"/>
      <c r="BN123" s="70"/>
      <c r="BO123" s="840" t="s">
        <v>488</v>
      </c>
      <c r="BP123" s="841"/>
      <c r="BQ123" s="842">
        <v>58095274</v>
      </c>
      <c r="BR123" s="843"/>
      <c r="BS123" s="843"/>
      <c r="BT123" s="843"/>
      <c r="BU123" s="843"/>
      <c r="BV123" s="843">
        <v>57112129</v>
      </c>
      <c r="BW123" s="843"/>
      <c r="BX123" s="843"/>
      <c r="BY123" s="843"/>
      <c r="BZ123" s="843"/>
      <c r="CA123" s="843">
        <v>55997729</v>
      </c>
      <c r="CB123" s="843"/>
      <c r="CC123" s="843"/>
      <c r="CD123" s="843"/>
      <c r="CE123" s="843"/>
      <c r="CF123" s="689"/>
      <c r="CG123" s="690"/>
      <c r="CH123" s="690"/>
      <c r="CI123" s="690"/>
      <c r="CJ123" s="844"/>
      <c r="CK123" s="833"/>
      <c r="CL123" s="794"/>
      <c r="CM123" s="794"/>
      <c r="CN123" s="794"/>
      <c r="CO123" s="795"/>
      <c r="CP123" s="821"/>
      <c r="CQ123" s="822"/>
      <c r="CR123" s="822"/>
      <c r="CS123" s="822"/>
      <c r="CT123" s="822"/>
      <c r="CU123" s="822"/>
      <c r="CV123" s="822"/>
      <c r="CW123" s="822"/>
      <c r="CX123" s="822"/>
      <c r="CY123" s="822"/>
      <c r="CZ123" s="822"/>
      <c r="DA123" s="822"/>
      <c r="DB123" s="822"/>
      <c r="DC123" s="822"/>
      <c r="DD123" s="822"/>
      <c r="DE123" s="822"/>
      <c r="DF123" s="823"/>
      <c r="DG123" s="723"/>
      <c r="DH123" s="724"/>
      <c r="DI123" s="724"/>
      <c r="DJ123" s="724"/>
      <c r="DK123" s="725"/>
      <c r="DL123" s="726"/>
      <c r="DM123" s="724"/>
      <c r="DN123" s="724"/>
      <c r="DO123" s="724"/>
      <c r="DP123" s="725"/>
      <c r="DQ123" s="726"/>
      <c r="DR123" s="724"/>
      <c r="DS123" s="724"/>
      <c r="DT123" s="724"/>
      <c r="DU123" s="725"/>
      <c r="DV123" s="800"/>
      <c r="DW123" s="801"/>
      <c r="DX123" s="801"/>
      <c r="DY123" s="801"/>
      <c r="DZ123" s="802"/>
    </row>
    <row r="124" spans="1:130" s="49" customFormat="1" ht="26.25" customHeight="1" x14ac:dyDescent="0.2">
      <c r="A124" s="714"/>
      <c r="B124" s="715"/>
      <c r="C124" s="799" t="s">
        <v>335</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23" t="s">
        <v>200</v>
      </c>
      <c r="AB124" s="724"/>
      <c r="AC124" s="724"/>
      <c r="AD124" s="724"/>
      <c r="AE124" s="725"/>
      <c r="AF124" s="726" t="s">
        <v>200</v>
      </c>
      <c r="AG124" s="724"/>
      <c r="AH124" s="724"/>
      <c r="AI124" s="724"/>
      <c r="AJ124" s="725"/>
      <c r="AK124" s="726" t="s">
        <v>200</v>
      </c>
      <c r="AL124" s="724"/>
      <c r="AM124" s="724"/>
      <c r="AN124" s="724"/>
      <c r="AO124" s="725"/>
      <c r="AP124" s="800" t="s">
        <v>200</v>
      </c>
      <c r="AQ124" s="801"/>
      <c r="AR124" s="801"/>
      <c r="AS124" s="801"/>
      <c r="AT124" s="802"/>
      <c r="AU124" s="815" t="s">
        <v>489</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22.9</v>
      </c>
      <c r="BR124" s="819"/>
      <c r="BS124" s="819"/>
      <c r="BT124" s="819"/>
      <c r="BU124" s="819"/>
      <c r="BV124" s="819">
        <v>20</v>
      </c>
      <c r="BW124" s="819"/>
      <c r="BX124" s="819"/>
      <c r="BY124" s="819"/>
      <c r="BZ124" s="819"/>
      <c r="CA124" s="819">
        <v>13.4</v>
      </c>
      <c r="CB124" s="819"/>
      <c r="CC124" s="819"/>
      <c r="CD124" s="819"/>
      <c r="CE124" s="819"/>
      <c r="CF124" s="697"/>
      <c r="CG124" s="698"/>
      <c r="CH124" s="698"/>
      <c r="CI124" s="698"/>
      <c r="CJ124" s="820"/>
      <c r="CK124" s="834"/>
      <c r="CL124" s="834"/>
      <c r="CM124" s="834"/>
      <c r="CN124" s="834"/>
      <c r="CO124" s="835"/>
      <c r="CP124" s="821" t="s">
        <v>490</v>
      </c>
      <c r="CQ124" s="822"/>
      <c r="CR124" s="822"/>
      <c r="CS124" s="822"/>
      <c r="CT124" s="822"/>
      <c r="CU124" s="822"/>
      <c r="CV124" s="822"/>
      <c r="CW124" s="822"/>
      <c r="CX124" s="822"/>
      <c r="CY124" s="822"/>
      <c r="CZ124" s="822"/>
      <c r="DA124" s="822"/>
      <c r="DB124" s="822"/>
      <c r="DC124" s="822"/>
      <c r="DD124" s="822"/>
      <c r="DE124" s="822"/>
      <c r="DF124" s="823"/>
      <c r="DG124" s="747" t="s">
        <v>200</v>
      </c>
      <c r="DH124" s="748"/>
      <c r="DI124" s="748"/>
      <c r="DJ124" s="748"/>
      <c r="DK124" s="749"/>
      <c r="DL124" s="750" t="s">
        <v>200</v>
      </c>
      <c r="DM124" s="748"/>
      <c r="DN124" s="748"/>
      <c r="DO124" s="748"/>
      <c r="DP124" s="749"/>
      <c r="DQ124" s="750" t="s">
        <v>200</v>
      </c>
      <c r="DR124" s="748"/>
      <c r="DS124" s="748"/>
      <c r="DT124" s="748"/>
      <c r="DU124" s="749"/>
      <c r="DV124" s="824" t="s">
        <v>200</v>
      </c>
      <c r="DW124" s="825"/>
      <c r="DX124" s="825"/>
      <c r="DY124" s="825"/>
      <c r="DZ124" s="826"/>
    </row>
    <row r="125" spans="1:130" s="49" customFormat="1" ht="26.25" customHeight="1" x14ac:dyDescent="0.2">
      <c r="A125" s="714"/>
      <c r="B125" s="715"/>
      <c r="C125" s="799" t="s">
        <v>483</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23" t="s">
        <v>200</v>
      </c>
      <c r="AB125" s="724"/>
      <c r="AC125" s="724"/>
      <c r="AD125" s="724"/>
      <c r="AE125" s="725"/>
      <c r="AF125" s="726" t="s">
        <v>200</v>
      </c>
      <c r="AG125" s="724"/>
      <c r="AH125" s="724"/>
      <c r="AI125" s="724"/>
      <c r="AJ125" s="725"/>
      <c r="AK125" s="726" t="s">
        <v>200</v>
      </c>
      <c r="AL125" s="724"/>
      <c r="AM125" s="724"/>
      <c r="AN125" s="724"/>
      <c r="AO125" s="725"/>
      <c r="AP125" s="800" t="s">
        <v>200</v>
      </c>
      <c r="AQ125" s="801"/>
      <c r="AR125" s="801"/>
      <c r="AS125" s="801"/>
      <c r="AT125" s="802"/>
      <c r="AU125" s="61"/>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57"/>
      <c r="BR125" s="57"/>
      <c r="BS125" s="57"/>
      <c r="BT125" s="57"/>
      <c r="BU125" s="57"/>
      <c r="BV125" s="57"/>
      <c r="BW125" s="57"/>
      <c r="BX125" s="57"/>
      <c r="BY125" s="57"/>
      <c r="BZ125" s="57"/>
      <c r="CA125" s="57"/>
      <c r="CB125" s="57"/>
      <c r="CC125" s="57"/>
      <c r="CD125" s="57"/>
      <c r="CE125" s="57"/>
      <c r="CF125" s="57"/>
      <c r="CG125" s="57"/>
      <c r="CH125" s="57"/>
      <c r="CI125" s="57"/>
      <c r="CJ125" s="76"/>
      <c r="CK125" s="790" t="s">
        <v>493</v>
      </c>
      <c r="CL125" s="791"/>
      <c r="CM125" s="791"/>
      <c r="CN125" s="791"/>
      <c r="CO125" s="792"/>
      <c r="CP125" s="827" t="s">
        <v>141</v>
      </c>
      <c r="CQ125" s="775"/>
      <c r="CR125" s="775"/>
      <c r="CS125" s="775"/>
      <c r="CT125" s="775"/>
      <c r="CU125" s="775"/>
      <c r="CV125" s="775"/>
      <c r="CW125" s="775"/>
      <c r="CX125" s="775"/>
      <c r="CY125" s="775"/>
      <c r="CZ125" s="775"/>
      <c r="DA125" s="775"/>
      <c r="DB125" s="775"/>
      <c r="DC125" s="775"/>
      <c r="DD125" s="775"/>
      <c r="DE125" s="775"/>
      <c r="DF125" s="776"/>
      <c r="DG125" s="828" t="s">
        <v>200</v>
      </c>
      <c r="DH125" s="829"/>
      <c r="DI125" s="829"/>
      <c r="DJ125" s="829"/>
      <c r="DK125" s="829"/>
      <c r="DL125" s="829" t="s">
        <v>200</v>
      </c>
      <c r="DM125" s="829"/>
      <c r="DN125" s="829"/>
      <c r="DO125" s="829"/>
      <c r="DP125" s="829"/>
      <c r="DQ125" s="829" t="s">
        <v>200</v>
      </c>
      <c r="DR125" s="829"/>
      <c r="DS125" s="829"/>
      <c r="DT125" s="829"/>
      <c r="DU125" s="829"/>
      <c r="DV125" s="830" t="s">
        <v>200</v>
      </c>
      <c r="DW125" s="830"/>
      <c r="DX125" s="830"/>
      <c r="DY125" s="830"/>
      <c r="DZ125" s="831"/>
    </row>
    <row r="126" spans="1:130" s="49" customFormat="1" ht="26.25" customHeight="1" x14ac:dyDescent="0.2">
      <c r="A126" s="714"/>
      <c r="B126" s="715"/>
      <c r="C126" s="799" t="s">
        <v>484</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23">
        <v>106261</v>
      </c>
      <c r="AB126" s="724"/>
      <c r="AC126" s="724"/>
      <c r="AD126" s="724"/>
      <c r="AE126" s="725"/>
      <c r="AF126" s="726">
        <v>110746</v>
      </c>
      <c r="AG126" s="724"/>
      <c r="AH126" s="724"/>
      <c r="AI126" s="724"/>
      <c r="AJ126" s="725"/>
      <c r="AK126" s="726">
        <v>115375</v>
      </c>
      <c r="AL126" s="724"/>
      <c r="AM126" s="724"/>
      <c r="AN126" s="724"/>
      <c r="AO126" s="725"/>
      <c r="AP126" s="800">
        <v>0.4</v>
      </c>
      <c r="AQ126" s="801"/>
      <c r="AR126" s="801"/>
      <c r="AS126" s="801"/>
      <c r="AT126" s="802"/>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75"/>
      <c r="CE126" s="75"/>
      <c r="CF126" s="75"/>
      <c r="CG126" s="57"/>
      <c r="CH126" s="57"/>
      <c r="CI126" s="57"/>
      <c r="CJ126" s="76"/>
      <c r="CK126" s="793"/>
      <c r="CL126" s="794"/>
      <c r="CM126" s="794"/>
      <c r="CN126" s="794"/>
      <c r="CO126" s="795"/>
      <c r="CP126" s="799" t="s">
        <v>413</v>
      </c>
      <c r="CQ126" s="735"/>
      <c r="CR126" s="735"/>
      <c r="CS126" s="735"/>
      <c r="CT126" s="735"/>
      <c r="CU126" s="735"/>
      <c r="CV126" s="735"/>
      <c r="CW126" s="735"/>
      <c r="CX126" s="735"/>
      <c r="CY126" s="735"/>
      <c r="CZ126" s="735"/>
      <c r="DA126" s="735"/>
      <c r="DB126" s="735"/>
      <c r="DC126" s="735"/>
      <c r="DD126" s="735"/>
      <c r="DE126" s="735"/>
      <c r="DF126" s="736"/>
      <c r="DG126" s="803" t="s">
        <v>200</v>
      </c>
      <c r="DH126" s="804"/>
      <c r="DI126" s="804"/>
      <c r="DJ126" s="804"/>
      <c r="DK126" s="804"/>
      <c r="DL126" s="804" t="s">
        <v>200</v>
      </c>
      <c r="DM126" s="804"/>
      <c r="DN126" s="804"/>
      <c r="DO126" s="804"/>
      <c r="DP126" s="804"/>
      <c r="DQ126" s="804" t="s">
        <v>200</v>
      </c>
      <c r="DR126" s="804"/>
      <c r="DS126" s="804"/>
      <c r="DT126" s="804"/>
      <c r="DU126" s="804"/>
      <c r="DV126" s="805" t="s">
        <v>200</v>
      </c>
      <c r="DW126" s="805"/>
      <c r="DX126" s="805"/>
      <c r="DY126" s="805"/>
      <c r="DZ126" s="806"/>
    </row>
    <row r="127" spans="1:130" s="49" customFormat="1" ht="26.25" customHeight="1" x14ac:dyDescent="0.2">
      <c r="A127" s="716"/>
      <c r="B127" s="717"/>
      <c r="C127" s="807" t="s">
        <v>82</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23">
        <v>42292</v>
      </c>
      <c r="AB127" s="724"/>
      <c r="AC127" s="724"/>
      <c r="AD127" s="724"/>
      <c r="AE127" s="725"/>
      <c r="AF127" s="726">
        <v>40736</v>
      </c>
      <c r="AG127" s="724"/>
      <c r="AH127" s="724"/>
      <c r="AI127" s="724"/>
      <c r="AJ127" s="725"/>
      <c r="AK127" s="726">
        <v>39466</v>
      </c>
      <c r="AL127" s="724"/>
      <c r="AM127" s="724"/>
      <c r="AN127" s="724"/>
      <c r="AO127" s="725"/>
      <c r="AP127" s="800">
        <v>0.1</v>
      </c>
      <c r="AQ127" s="801"/>
      <c r="AR127" s="801"/>
      <c r="AS127" s="801"/>
      <c r="AT127" s="802"/>
      <c r="AU127" s="57"/>
      <c r="AV127" s="57"/>
      <c r="AW127" s="57"/>
      <c r="AX127" s="810" t="s">
        <v>494</v>
      </c>
      <c r="AY127" s="811"/>
      <c r="AZ127" s="811"/>
      <c r="BA127" s="811"/>
      <c r="BB127" s="811"/>
      <c r="BC127" s="811"/>
      <c r="BD127" s="811"/>
      <c r="BE127" s="812"/>
      <c r="BF127" s="813" t="s">
        <v>495</v>
      </c>
      <c r="BG127" s="811"/>
      <c r="BH127" s="811"/>
      <c r="BI127" s="811"/>
      <c r="BJ127" s="811"/>
      <c r="BK127" s="811"/>
      <c r="BL127" s="812"/>
      <c r="BM127" s="813" t="s">
        <v>414</v>
      </c>
      <c r="BN127" s="811"/>
      <c r="BO127" s="811"/>
      <c r="BP127" s="811"/>
      <c r="BQ127" s="811"/>
      <c r="BR127" s="811"/>
      <c r="BS127" s="812"/>
      <c r="BT127" s="813" t="s">
        <v>408</v>
      </c>
      <c r="BU127" s="811"/>
      <c r="BV127" s="811"/>
      <c r="BW127" s="811"/>
      <c r="BX127" s="811"/>
      <c r="BY127" s="811"/>
      <c r="BZ127" s="814"/>
      <c r="CA127" s="57"/>
      <c r="CB127" s="57"/>
      <c r="CC127" s="57"/>
      <c r="CD127" s="75"/>
      <c r="CE127" s="75"/>
      <c r="CF127" s="75"/>
      <c r="CG127" s="57"/>
      <c r="CH127" s="57"/>
      <c r="CI127" s="57"/>
      <c r="CJ127" s="76"/>
      <c r="CK127" s="793"/>
      <c r="CL127" s="794"/>
      <c r="CM127" s="794"/>
      <c r="CN127" s="794"/>
      <c r="CO127" s="795"/>
      <c r="CP127" s="799" t="s">
        <v>443</v>
      </c>
      <c r="CQ127" s="735"/>
      <c r="CR127" s="735"/>
      <c r="CS127" s="735"/>
      <c r="CT127" s="735"/>
      <c r="CU127" s="735"/>
      <c r="CV127" s="735"/>
      <c r="CW127" s="735"/>
      <c r="CX127" s="735"/>
      <c r="CY127" s="735"/>
      <c r="CZ127" s="735"/>
      <c r="DA127" s="735"/>
      <c r="DB127" s="735"/>
      <c r="DC127" s="735"/>
      <c r="DD127" s="735"/>
      <c r="DE127" s="735"/>
      <c r="DF127" s="736"/>
      <c r="DG127" s="803" t="s">
        <v>200</v>
      </c>
      <c r="DH127" s="804"/>
      <c r="DI127" s="804"/>
      <c r="DJ127" s="804"/>
      <c r="DK127" s="804"/>
      <c r="DL127" s="804" t="s">
        <v>200</v>
      </c>
      <c r="DM127" s="804"/>
      <c r="DN127" s="804"/>
      <c r="DO127" s="804"/>
      <c r="DP127" s="804"/>
      <c r="DQ127" s="804" t="s">
        <v>200</v>
      </c>
      <c r="DR127" s="804"/>
      <c r="DS127" s="804"/>
      <c r="DT127" s="804"/>
      <c r="DU127" s="804"/>
      <c r="DV127" s="805" t="s">
        <v>200</v>
      </c>
      <c r="DW127" s="805"/>
      <c r="DX127" s="805"/>
      <c r="DY127" s="805"/>
      <c r="DZ127" s="806"/>
    </row>
    <row r="128" spans="1:130" s="49" customFormat="1" ht="26.25" customHeight="1" x14ac:dyDescent="0.2">
      <c r="A128" s="763" t="s">
        <v>496</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9</v>
      </c>
      <c r="X128" s="765"/>
      <c r="Y128" s="765"/>
      <c r="Z128" s="766"/>
      <c r="AA128" s="767">
        <v>892542</v>
      </c>
      <c r="AB128" s="768"/>
      <c r="AC128" s="768"/>
      <c r="AD128" s="768"/>
      <c r="AE128" s="769"/>
      <c r="AF128" s="770">
        <v>809642</v>
      </c>
      <c r="AG128" s="768"/>
      <c r="AH128" s="768"/>
      <c r="AI128" s="768"/>
      <c r="AJ128" s="769"/>
      <c r="AK128" s="770">
        <v>830216</v>
      </c>
      <c r="AL128" s="768"/>
      <c r="AM128" s="768"/>
      <c r="AN128" s="768"/>
      <c r="AO128" s="769"/>
      <c r="AP128" s="771"/>
      <c r="AQ128" s="772"/>
      <c r="AR128" s="772"/>
      <c r="AS128" s="772"/>
      <c r="AT128" s="773"/>
      <c r="AU128" s="57"/>
      <c r="AV128" s="57"/>
      <c r="AW128" s="57"/>
      <c r="AX128" s="774" t="s">
        <v>228</v>
      </c>
      <c r="AY128" s="775"/>
      <c r="AZ128" s="775"/>
      <c r="BA128" s="775"/>
      <c r="BB128" s="775"/>
      <c r="BC128" s="775"/>
      <c r="BD128" s="775"/>
      <c r="BE128" s="776"/>
      <c r="BF128" s="777" t="s">
        <v>200</v>
      </c>
      <c r="BG128" s="778"/>
      <c r="BH128" s="778"/>
      <c r="BI128" s="778"/>
      <c r="BJ128" s="778"/>
      <c r="BK128" s="778"/>
      <c r="BL128" s="779"/>
      <c r="BM128" s="777">
        <v>11.68</v>
      </c>
      <c r="BN128" s="778"/>
      <c r="BO128" s="778"/>
      <c r="BP128" s="778"/>
      <c r="BQ128" s="778"/>
      <c r="BR128" s="778"/>
      <c r="BS128" s="779"/>
      <c r="BT128" s="777">
        <v>20</v>
      </c>
      <c r="BU128" s="778"/>
      <c r="BV128" s="778"/>
      <c r="BW128" s="778"/>
      <c r="BX128" s="778"/>
      <c r="BY128" s="778"/>
      <c r="BZ128" s="780"/>
      <c r="CA128" s="75"/>
      <c r="CB128" s="75"/>
      <c r="CC128" s="75"/>
      <c r="CD128" s="75"/>
      <c r="CE128" s="75"/>
      <c r="CF128" s="75"/>
      <c r="CG128" s="57"/>
      <c r="CH128" s="57"/>
      <c r="CI128" s="57"/>
      <c r="CJ128" s="76"/>
      <c r="CK128" s="796"/>
      <c r="CL128" s="797"/>
      <c r="CM128" s="797"/>
      <c r="CN128" s="797"/>
      <c r="CO128" s="798"/>
      <c r="CP128" s="781" t="s">
        <v>399</v>
      </c>
      <c r="CQ128" s="755"/>
      <c r="CR128" s="755"/>
      <c r="CS128" s="755"/>
      <c r="CT128" s="755"/>
      <c r="CU128" s="755"/>
      <c r="CV128" s="755"/>
      <c r="CW128" s="755"/>
      <c r="CX128" s="755"/>
      <c r="CY128" s="755"/>
      <c r="CZ128" s="755"/>
      <c r="DA128" s="755"/>
      <c r="DB128" s="755"/>
      <c r="DC128" s="755"/>
      <c r="DD128" s="755"/>
      <c r="DE128" s="755"/>
      <c r="DF128" s="756"/>
      <c r="DG128" s="782">
        <v>62660</v>
      </c>
      <c r="DH128" s="783"/>
      <c r="DI128" s="783"/>
      <c r="DJ128" s="783"/>
      <c r="DK128" s="783"/>
      <c r="DL128" s="783">
        <v>47234</v>
      </c>
      <c r="DM128" s="783"/>
      <c r="DN128" s="783"/>
      <c r="DO128" s="783"/>
      <c r="DP128" s="783"/>
      <c r="DQ128" s="783">
        <v>18400</v>
      </c>
      <c r="DR128" s="783"/>
      <c r="DS128" s="783"/>
      <c r="DT128" s="783"/>
      <c r="DU128" s="783"/>
      <c r="DV128" s="784">
        <v>0.1</v>
      </c>
      <c r="DW128" s="784"/>
      <c r="DX128" s="784"/>
      <c r="DY128" s="784"/>
      <c r="DZ128" s="785"/>
    </row>
    <row r="129" spans="1:131" s="49" customFormat="1" ht="26.25" customHeight="1" x14ac:dyDescent="0.2">
      <c r="A129" s="718" t="s">
        <v>173</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234</v>
      </c>
      <c r="X129" s="721"/>
      <c r="Y129" s="721"/>
      <c r="Z129" s="722"/>
      <c r="AA129" s="723">
        <v>30342127</v>
      </c>
      <c r="AB129" s="724"/>
      <c r="AC129" s="724"/>
      <c r="AD129" s="724"/>
      <c r="AE129" s="725"/>
      <c r="AF129" s="726">
        <v>31210506</v>
      </c>
      <c r="AG129" s="724"/>
      <c r="AH129" s="724"/>
      <c r="AI129" s="724"/>
      <c r="AJ129" s="725"/>
      <c r="AK129" s="726">
        <v>32928690</v>
      </c>
      <c r="AL129" s="724"/>
      <c r="AM129" s="724"/>
      <c r="AN129" s="724"/>
      <c r="AO129" s="725"/>
      <c r="AP129" s="727"/>
      <c r="AQ129" s="728"/>
      <c r="AR129" s="728"/>
      <c r="AS129" s="728"/>
      <c r="AT129" s="729"/>
      <c r="AU129" s="68"/>
      <c r="AV129" s="68"/>
      <c r="AW129" s="68"/>
      <c r="AX129" s="737" t="s">
        <v>123</v>
      </c>
      <c r="AY129" s="735"/>
      <c r="AZ129" s="735"/>
      <c r="BA129" s="735"/>
      <c r="BB129" s="735"/>
      <c r="BC129" s="735"/>
      <c r="BD129" s="735"/>
      <c r="BE129" s="736"/>
      <c r="BF129" s="786" t="s">
        <v>200</v>
      </c>
      <c r="BG129" s="787"/>
      <c r="BH129" s="787"/>
      <c r="BI129" s="787"/>
      <c r="BJ129" s="787"/>
      <c r="BK129" s="787"/>
      <c r="BL129" s="788"/>
      <c r="BM129" s="786">
        <v>16.68</v>
      </c>
      <c r="BN129" s="787"/>
      <c r="BO129" s="787"/>
      <c r="BP129" s="787"/>
      <c r="BQ129" s="787"/>
      <c r="BR129" s="787"/>
      <c r="BS129" s="788"/>
      <c r="BT129" s="786">
        <v>30</v>
      </c>
      <c r="BU129" s="787"/>
      <c r="BV129" s="787"/>
      <c r="BW129" s="787"/>
      <c r="BX129" s="787"/>
      <c r="BY129" s="787"/>
      <c r="BZ129" s="789"/>
      <c r="CA129" s="71"/>
      <c r="CB129" s="71"/>
      <c r="CC129" s="71"/>
      <c r="CD129" s="71"/>
      <c r="CE129" s="71"/>
      <c r="CF129" s="71"/>
      <c r="CG129" s="71"/>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1"/>
      <c r="DP129" s="68"/>
      <c r="DQ129" s="68"/>
      <c r="DR129" s="68"/>
      <c r="DS129" s="68"/>
      <c r="DT129" s="68"/>
      <c r="DU129" s="68"/>
      <c r="DV129" s="68"/>
      <c r="DW129" s="68"/>
      <c r="DX129" s="68"/>
      <c r="DY129" s="68"/>
      <c r="DZ129" s="68"/>
    </row>
    <row r="130" spans="1:131" s="49" customFormat="1" ht="26.25" customHeight="1" x14ac:dyDescent="0.2">
      <c r="A130" s="718" t="s">
        <v>497</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498</v>
      </c>
      <c r="X130" s="721"/>
      <c r="Y130" s="721"/>
      <c r="Z130" s="722"/>
      <c r="AA130" s="723">
        <v>4027230</v>
      </c>
      <c r="AB130" s="724"/>
      <c r="AC130" s="724"/>
      <c r="AD130" s="724"/>
      <c r="AE130" s="725"/>
      <c r="AF130" s="726">
        <v>3898317</v>
      </c>
      <c r="AG130" s="724"/>
      <c r="AH130" s="724"/>
      <c r="AI130" s="724"/>
      <c r="AJ130" s="725"/>
      <c r="AK130" s="726">
        <v>3875896</v>
      </c>
      <c r="AL130" s="724"/>
      <c r="AM130" s="724"/>
      <c r="AN130" s="724"/>
      <c r="AO130" s="725"/>
      <c r="AP130" s="727"/>
      <c r="AQ130" s="728"/>
      <c r="AR130" s="728"/>
      <c r="AS130" s="728"/>
      <c r="AT130" s="729"/>
      <c r="AU130" s="68"/>
      <c r="AV130" s="68"/>
      <c r="AW130" s="68"/>
      <c r="AX130" s="737" t="s">
        <v>430</v>
      </c>
      <c r="AY130" s="735"/>
      <c r="AZ130" s="735"/>
      <c r="BA130" s="735"/>
      <c r="BB130" s="735"/>
      <c r="BC130" s="735"/>
      <c r="BD130" s="735"/>
      <c r="BE130" s="736"/>
      <c r="BF130" s="738">
        <v>4.8</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71"/>
      <c r="CB130" s="71"/>
      <c r="CC130" s="71"/>
      <c r="CD130" s="71"/>
      <c r="CE130" s="71"/>
      <c r="CF130" s="71"/>
      <c r="CG130" s="71"/>
      <c r="CH130" s="71"/>
      <c r="CI130" s="71"/>
      <c r="CJ130" s="71"/>
      <c r="CK130" s="71"/>
      <c r="CL130" s="71"/>
      <c r="CM130" s="71"/>
      <c r="CN130" s="71"/>
      <c r="CO130" s="71"/>
      <c r="CP130" s="71"/>
      <c r="CQ130" s="71"/>
      <c r="CR130" s="71"/>
      <c r="CS130" s="71"/>
      <c r="CT130" s="71"/>
      <c r="CU130" s="71"/>
      <c r="CV130" s="71"/>
      <c r="CW130" s="71"/>
      <c r="CX130" s="71"/>
      <c r="CY130" s="71"/>
      <c r="CZ130" s="71"/>
      <c r="DA130" s="71"/>
      <c r="DB130" s="71"/>
      <c r="DC130" s="71"/>
      <c r="DD130" s="71"/>
      <c r="DE130" s="71"/>
      <c r="DF130" s="71"/>
      <c r="DG130" s="71"/>
      <c r="DH130" s="71"/>
      <c r="DI130" s="71"/>
      <c r="DJ130" s="71"/>
      <c r="DK130" s="71"/>
      <c r="DL130" s="71"/>
      <c r="DM130" s="71"/>
      <c r="DN130" s="71"/>
      <c r="DO130" s="71"/>
      <c r="DP130" s="68"/>
      <c r="DQ130" s="68"/>
      <c r="DR130" s="68"/>
      <c r="DS130" s="68"/>
      <c r="DT130" s="68"/>
      <c r="DU130" s="68"/>
      <c r="DV130" s="68"/>
      <c r="DW130" s="68"/>
      <c r="DX130" s="68"/>
      <c r="DY130" s="68"/>
      <c r="DZ130" s="68"/>
    </row>
    <row r="131" spans="1:131" s="49" customFormat="1" ht="26.25" customHeigh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175</v>
      </c>
      <c r="X131" s="745"/>
      <c r="Y131" s="745"/>
      <c r="Z131" s="746"/>
      <c r="AA131" s="747">
        <v>26314897</v>
      </c>
      <c r="AB131" s="748"/>
      <c r="AC131" s="748"/>
      <c r="AD131" s="748"/>
      <c r="AE131" s="749"/>
      <c r="AF131" s="750">
        <v>27312189</v>
      </c>
      <c r="AG131" s="748"/>
      <c r="AH131" s="748"/>
      <c r="AI131" s="748"/>
      <c r="AJ131" s="749"/>
      <c r="AK131" s="750">
        <v>29052794</v>
      </c>
      <c r="AL131" s="748"/>
      <c r="AM131" s="748"/>
      <c r="AN131" s="748"/>
      <c r="AO131" s="749"/>
      <c r="AP131" s="751"/>
      <c r="AQ131" s="752"/>
      <c r="AR131" s="752"/>
      <c r="AS131" s="752"/>
      <c r="AT131" s="753"/>
      <c r="AU131" s="68"/>
      <c r="AV131" s="68"/>
      <c r="AW131" s="68"/>
      <c r="AX131" s="754" t="s">
        <v>470</v>
      </c>
      <c r="AY131" s="755"/>
      <c r="AZ131" s="755"/>
      <c r="BA131" s="755"/>
      <c r="BB131" s="755"/>
      <c r="BC131" s="755"/>
      <c r="BD131" s="755"/>
      <c r="BE131" s="756"/>
      <c r="BF131" s="757">
        <v>13.4</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1"/>
      <c r="DJ131" s="71"/>
      <c r="DK131" s="71"/>
      <c r="DL131" s="71"/>
      <c r="DM131" s="71"/>
      <c r="DN131" s="71"/>
      <c r="DO131" s="71"/>
      <c r="DP131" s="68"/>
      <c r="DQ131" s="68"/>
      <c r="DR131" s="68"/>
      <c r="DS131" s="68"/>
      <c r="DT131" s="68"/>
      <c r="DU131" s="68"/>
      <c r="DV131" s="68"/>
      <c r="DW131" s="68"/>
      <c r="DX131" s="68"/>
      <c r="DY131" s="68"/>
      <c r="DZ131" s="68"/>
    </row>
    <row r="132" spans="1:131" s="49" customFormat="1" ht="26.25" customHeight="1" x14ac:dyDescent="0.2">
      <c r="A132" s="708" t="s">
        <v>29</v>
      </c>
      <c r="B132" s="709"/>
      <c r="C132" s="709"/>
      <c r="D132" s="709"/>
      <c r="E132" s="709"/>
      <c r="F132" s="709"/>
      <c r="G132" s="709"/>
      <c r="H132" s="709"/>
      <c r="I132" s="709"/>
      <c r="J132" s="709"/>
      <c r="K132" s="709"/>
      <c r="L132" s="709"/>
      <c r="M132" s="709"/>
      <c r="N132" s="709"/>
      <c r="O132" s="709"/>
      <c r="P132" s="709"/>
      <c r="Q132" s="709"/>
      <c r="R132" s="709"/>
      <c r="S132" s="709"/>
      <c r="T132" s="709"/>
      <c r="U132" s="709"/>
      <c r="V132" s="683" t="s">
        <v>499</v>
      </c>
      <c r="W132" s="683"/>
      <c r="X132" s="683"/>
      <c r="Y132" s="683"/>
      <c r="Z132" s="684"/>
      <c r="AA132" s="685">
        <v>4.6731704860000001</v>
      </c>
      <c r="AB132" s="686"/>
      <c r="AC132" s="686"/>
      <c r="AD132" s="686"/>
      <c r="AE132" s="687"/>
      <c r="AF132" s="688">
        <v>5.278342941</v>
      </c>
      <c r="AG132" s="686"/>
      <c r="AH132" s="686"/>
      <c r="AI132" s="686"/>
      <c r="AJ132" s="687"/>
      <c r="AK132" s="688">
        <v>4.6300366149999999</v>
      </c>
      <c r="AL132" s="686"/>
      <c r="AM132" s="686"/>
      <c r="AN132" s="686"/>
      <c r="AO132" s="687"/>
      <c r="AP132" s="689"/>
      <c r="AQ132" s="690"/>
      <c r="AR132" s="690"/>
      <c r="AS132" s="690"/>
      <c r="AT132" s="691"/>
      <c r="AU132" s="67"/>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71"/>
      <c r="CB132" s="71"/>
      <c r="CC132" s="71"/>
      <c r="CD132" s="71"/>
      <c r="CE132" s="71"/>
      <c r="CF132" s="71"/>
      <c r="CG132" s="71"/>
      <c r="CH132" s="71"/>
      <c r="CI132" s="71"/>
      <c r="CJ132" s="71"/>
      <c r="CK132" s="71"/>
      <c r="CL132" s="71"/>
      <c r="CM132" s="71"/>
      <c r="CN132" s="71"/>
      <c r="CO132" s="71"/>
      <c r="CP132" s="71"/>
      <c r="CQ132" s="71"/>
      <c r="CR132" s="71"/>
      <c r="CS132" s="71"/>
      <c r="CT132" s="71"/>
      <c r="CU132" s="71"/>
      <c r="CV132" s="71"/>
      <c r="CW132" s="71"/>
      <c r="CX132" s="71"/>
      <c r="CY132" s="71"/>
      <c r="CZ132" s="71"/>
      <c r="DA132" s="71"/>
      <c r="DB132" s="71"/>
      <c r="DC132" s="71"/>
      <c r="DD132" s="71"/>
      <c r="DE132" s="71"/>
      <c r="DF132" s="71"/>
      <c r="DG132" s="71"/>
      <c r="DH132" s="71"/>
      <c r="DI132" s="71"/>
      <c r="DJ132" s="71"/>
      <c r="DK132" s="71"/>
      <c r="DL132" s="71"/>
      <c r="DM132" s="71"/>
      <c r="DN132" s="71"/>
      <c r="DO132" s="71"/>
      <c r="DP132" s="68"/>
      <c r="DQ132" s="68"/>
      <c r="DR132" s="68"/>
      <c r="DS132" s="68"/>
      <c r="DT132" s="68"/>
      <c r="DU132" s="68"/>
      <c r="DV132" s="68"/>
      <c r="DW132" s="68"/>
      <c r="DX132" s="68"/>
      <c r="DY132" s="68"/>
      <c r="DZ132" s="68"/>
    </row>
    <row r="133" spans="1:131" s="49" customFormat="1" ht="26.25" customHeigh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692" t="s">
        <v>90</v>
      </c>
      <c r="W133" s="692"/>
      <c r="X133" s="692"/>
      <c r="Y133" s="692"/>
      <c r="Z133" s="693"/>
      <c r="AA133" s="694">
        <v>5</v>
      </c>
      <c r="AB133" s="695"/>
      <c r="AC133" s="695"/>
      <c r="AD133" s="695"/>
      <c r="AE133" s="696"/>
      <c r="AF133" s="694">
        <v>4.5999999999999996</v>
      </c>
      <c r="AG133" s="695"/>
      <c r="AH133" s="695"/>
      <c r="AI133" s="695"/>
      <c r="AJ133" s="696"/>
      <c r="AK133" s="694">
        <v>4.8</v>
      </c>
      <c r="AL133" s="695"/>
      <c r="AM133" s="695"/>
      <c r="AN133" s="695"/>
      <c r="AO133" s="696"/>
      <c r="AP133" s="697"/>
      <c r="AQ133" s="698"/>
      <c r="AR133" s="698"/>
      <c r="AS133" s="698"/>
      <c r="AT133" s="699"/>
      <c r="AU133" s="68"/>
      <c r="AV133" s="68"/>
      <c r="AW133" s="68"/>
      <c r="AX133" s="68"/>
      <c r="AY133" s="68"/>
      <c r="AZ133" s="68"/>
      <c r="BA133" s="68"/>
      <c r="BB133" s="68"/>
      <c r="BC133" s="68"/>
      <c r="BD133" s="68"/>
      <c r="BE133" s="68"/>
      <c r="BF133" s="68"/>
      <c r="BG133" s="68"/>
      <c r="BH133" s="68"/>
      <c r="BI133" s="68"/>
      <c r="BJ133" s="68"/>
      <c r="BK133" s="68"/>
      <c r="BL133" s="68"/>
      <c r="BM133" s="68"/>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68"/>
      <c r="DQ133" s="68"/>
      <c r="DR133" s="68"/>
      <c r="DS133" s="68"/>
      <c r="DT133" s="68"/>
      <c r="DU133" s="68"/>
      <c r="DV133" s="68"/>
      <c r="DW133" s="68"/>
      <c r="DX133" s="68"/>
      <c r="DY133" s="68"/>
      <c r="DZ133" s="68"/>
    </row>
    <row r="134" spans="1:131" ht="11.25" customHeight="1" x14ac:dyDescent="0.2">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8"/>
      <c r="AV134" s="68"/>
      <c r="AW134" s="68"/>
      <c r="AX134" s="68"/>
      <c r="AY134" s="68"/>
      <c r="AZ134" s="68"/>
      <c r="BA134" s="68"/>
      <c r="BB134" s="68"/>
      <c r="BC134" s="68"/>
      <c r="BD134" s="68"/>
      <c r="BE134" s="68"/>
      <c r="BF134" s="68"/>
      <c r="BG134" s="68"/>
      <c r="BH134" s="68"/>
      <c r="BI134" s="68"/>
      <c r="BJ134" s="68"/>
      <c r="BK134" s="68"/>
      <c r="BL134" s="68"/>
      <c r="BM134" s="68"/>
      <c r="BN134" s="71"/>
      <c r="BO134" s="71"/>
      <c r="BP134" s="71"/>
      <c r="BQ134" s="71"/>
      <c r="BR134" s="71"/>
      <c r="BS134" s="71"/>
      <c r="BT134" s="71"/>
      <c r="BU134" s="71"/>
      <c r="BV134" s="71"/>
      <c r="BW134" s="71"/>
      <c r="BX134" s="71"/>
      <c r="BY134" s="71"/>
      <c r="BZ134" s="71"/>
      <c r="CA134" s="71"/>
      <c r="CB134" s="71"/>
      <c r="CC134" s="71"/>
      <c r="CD134" s="71"/>
      <c r="CE134" s="71"/>
      <c r="CF134" s="71"/>
      <c r="CG134" s="71"/>
      <c r="CH134" s="71"/>
      <c r="CI134" s="71"/>
      <c r="CJ134" s="71"/>
      <c r="CK134" s="71"/>
      <c r="CL134" s="71"/>
      <c r="CM134" s="71"/>
      <c r="CN134" s="71"/>
      <c r="CO134" s="71"/>
      <c r="CP134" s="71"/>
      <c r="CQ134" s="71"/>
      <c r="CR134" s="71"/>
      <c r="CS134" s="71"/>
      <c r="CT134" s="71"/>
      <c r="CU134" s="71"/>
      <c r="CV134" s="71"/>
      <c r="CW134" s="71"/>
      <c r="CX134" s="71"/>
      <c r="CY134" s="71"/>
      <c r="CZ134" s="71"/>
      <c r="DA134" s="71"/>
      <c r="DB134" s="71"/>
      <c r="DC134" s="71"/>
      <c r="DD134" s="71"/>
      <c r="DE134" s="71"/>
      <c r="DF134" s="71"/>
      <c r="DG134" s="71"/>
      <c r="DH134" s="71"/>
      <c r="DI134" s="71"/>
      <c r="DJ134" s="71"/>
      <c r="DK134" s="71"/>
      <c r="DL134" s="71"/>
      <c r="DM134" s="71"/>
      <c r="DN134" s="71"/>
      <c r="DO134" s="71"/>
      <c r="DP134" s="68"/>
      <c r="DQ134" s="68"/>
      <c r="DR134" s="68"/>
      <c r="DS134" s="68"/>
      <c r="DT134" s="68"/>
      <c r="DU134" s="68"/>
      <c r="DV134" s="68"/>
      <c r="DW134" s="68"/>
      <c r="DX134" s="68"/>
      <c r="DY134" s="68"/>
      <c r="DZ134" s="68"/>
      <c r="EA134" s="49"/>
    </row>
    <row r="135" spans="1:131" ht="14.4" hidden="1" x14ac:dyDescent="0.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row>
  </sheetData>
  <sheetProtection algorithmName="SHA-512" hashValue="ZDKr3G4PcbmJ71bRHC6XHEoL38KDmplqPGwo2MnmywnlRMyS9uoR7cyvS280lYMjRHEhgDEkIKIFA6lZ44UQ2Q==" saltValue="2Eym1ApE5viQEnq0dLKK1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8" customWidth="1"/>
    <col min="121" max="121" width="0" style="79" hidden="1" customWidth="1"/>
    <col min="122" max="122" width="9" style="79" hidden="1" customWidth="1"/>
    <col min="123" max="16384" width="9" style="79" hidden="1"/>
  </cols>
  <sheetData>
    <row r="1" spans="1:120" ht="13.2" x14ac:dyDescent="0.2">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9"/>
    </row>
    <row r="17" spans="119:120" ht="13.2" x14ac:dyDescent="0.2">
      <c r="DP17" s="79"/>
    </row>
    <row r="18" spans="119:120" ht="13.2" x14ac:dyDescent="0.2"/>
    <row r="19" spans="119:120" ht="13.2" x14ac:dyDescent="0.2"/>
    <row r="20" spans="119:120" ht="13.2" x14ac:dyDescent="0.2">
      <c r="DO20" s="79"/>
      <c r="DP20" s="79"/>
    </row>
    <row r="21" spans="119:120" ht="13.2" x14ac:dyDescent="0.2">
      <c r="DP21" s="79"/>
    </row>
    <row r="22" spans="119:120" ht="13.2" x14ac:dyDescent="0.2"/>
    <row r="23" spans="119:120" ht="13.2" x14ac:dyDescent="0.2">
      <c r="DO23" s="79"/>
      <c r="DP23" s="79"/>
    </row>
    <row r="24" spans="119:120" ht="13.2" x14ac:dyDescent="0.2">
      <c r="DP24" s="79"/>
    </row>
    <row r="25" spans="119:120" ht="13.2" x14ac:dyDescent="0.2">
      <c r="DP25" s="79"/>
    </row>
    <row r="26" spans="119:120" ht="13.2" x14ac:dyDescent="0.2">
      <c r="DO26" s="79"/>
      <c r="DP26" s="79"/>
    </row>
    <row r="27" spans="119:120" ht="13.2" x14ac:dyDescent="0.2"/>
    <row r="28" spans="119:120" ht="13.2" x14ac:dyDescent="0.2">
      <c r="DO28" s="79"/>
      <c r="DP28" s="79"/>
    </row>
    <row r="29" spans="119:120" ht="13.2" x14ac:dyDescent="0.2">
      <c r="DP29" s="79"/>
    </row>
    <row r="30" spans="119:120" ht="13.2" x14ac:dyDescent="0.2"/>
    <row r="31" spans="119:120" ht="13.2" x14ac:dyDescent="0.2">
      <c r="DO31" s="79"/>
      <c r="DP31" s="79"/>
    </row>
    <row r="32" spans="119:120" ht="13.2" x14ac:dyDescent="0.2"/>
    <row r="33" spans="98:120" ht="13.2" x14ac:dyDescent="0.2">
      <c r="DO33" s="79"/>
      <c r="DP33" s="79"/>
    </row>
    <row r="34" spans="98:120" ht="13.2" x14ac:dyDescent="0.2">
      <c r="DM34" s="79"/>
    </row>
    <row r="35" spans="98:120" ht="13.2" x14ac:dyDescent="0.2">
      <c r="CT35" s="79"/>
      <c r="CU35" s="79"/>
      <c r="CV35" s="79"/>
      <c r="CY35" s="79"/>
      <c r="CZ35" s="79"/>
      <c r="DA35" s="79"/>
      <c r="DD35" s="79"/>
      <c r="DE35" s="79"/>
      <c r="DF35" s="79"/>
      <c r="DI35" s="79"/>
      <c r="DJ35" s="79"/>
      <c r="DK35" s="79"/>
      <c r="DM35" s="79"/>
      <c r="DN35" s="79"/>
      <c r="DO35" s="79"/>
      <c r="DP35" s="79"/>
    </row>
    <row r="36" spans="98:120" ht="13.2" x14ac:dyDescent="0.2"/>
    <row r="37" spans="98:120" ht="13.2" x14ac:dyDescent="0.2">
      <c r="CW37" s="79"/>
      <c r="DB37" s="79"/>
      <c r="DG37" s="79"/>
      <c r="DL37" s="79"/>
      <c r="DP37" s="79"/>
    </row>
    <row r="38" spans="98:120" ht="13.2" x14ac:dyDescent="0.2">
      <c r="CT38" s="79"/>
      <c r="CU38" s="79"/>
      <c r="CV38" s="79"/>
      <c r="CW38" s="79"/>
      <c r="CY38" s="79"/>
      <c r="CZ38" s="79"/>
      <c r="DA38" s="79"/>
      <c r="DB38" s="79"/>
      <c r="DD38" s="79"/>
      <c r="DE38" s="79"/>
      <c r="DF38" s="79"/>
      <c r="DG38" s="79"/>
      <c r="DI38" s="79"/>
      <c r="DJ38" s="79"/>
      <c r="DK38" s="79"/>
      <c r="DL38" s="79"/>
      <c r="DN38" s="79"/>
      <c r="DO38" s="79"/>
      <c r="DP38" s="7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9"/>
      <c r="DO49" s="79"/>
      <c r="DP49" s="7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9"/>
      <c r="CS63" s="79"/>
      <c r="CX63" s="79"/>
      <c r="DC63" s="79"/>
      <c r="DH63" s="79"/>
    </row>
    <row r="64" spans="22:120" ht="13.2" x14ac:dyDescent="0.2">
      <c r="V64" s="79"/>
    </row>
    <row r="65" spans="15:120" ht="13.2" x14ac:dyDescent="0.2">
      <c r="X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U65" s="79"/>
      <c r="CZ65" s="79"/>
      <c r="DE65" s="79"/>
      <c r="DJ65" s="79"/>
    </row>
    <row r="66" spans="15:120" ht="13.2" x14ac:dyDescent="0.2">
      <c r="Q66" s="79"/>
      <c r="S66" s="79"/>
      <c r="U66" s="79"/>
      <c r="DM66" s="79"/>
    </row>
    <row r="67" spans="15:120" ht="13.2" x14ac:dyDescent="0.2">
      <c r="O67" s="79"/>
      <c r="P67" s="79"/>
      <c r="R67" s="79"/>
      <c r="T67" s="79"/>
      <c r="Y67" s="79"/>
      <c r="CT67" s="79"/>
      <c r="CV67" s="79"/>
      <c r="CW67" s="79"/>
      <c r="CY67" s="79"/>
      <c r="DA67" s="79"/>
      <c r="DB67" s="79"/>
      <c r="DD67" s="79"/>
      <c r="DF67" s="79"/>
      <c r="DG67" s="79"/>
      <c r="DI67" s="79"/>
      <c r="DK67" s="79"/>
      <c r="DL67" s="79"/>
      <c r="DN67" s="79"/>
      <c r="DO67" s="79"/>
      <c r="DP67" s="79"/>
    </row>
    <row r="68" spans="15:120" ht="13.2" x14ac:dyDescent="0.2"/>
    <row r="69" spans="15:120" ht="13.2" x14ac:dyDescent="0.2"/>
    <row r="70" spans="15:120" ht="13.2" x14ac:dyDescent="0.2"/>
    <row r="71" spans="15:120" ht="13.2" x14ac:dyDescent="0.2"/>
    <row r="72" spans="15:120" ht="13.2" x14ac:dyDescent="0.2">
      <c r="DP72" s="79"/>
    </row>
    <row r="73" spans="15:120" ht="13.2" x14ac:dyDescent="0.2">
      <c r="DP73" s="7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9"/>
      <c r="CX96" s="79"/>
      <c r="DC96" s="79"/>
      <c r="DH96" s="79"/>
    </row>
    <row r="97" spans="24:120" ht="13.2" x14ac:dyDescent="0.2">
      <c r="CS97" s="79"/>
      <c r="CX97" s="79"/>
      <c r="DC97" s="79"/>
      <c r="DH97" s="79"/>
      <c r="DP97" s="78" t="s">
        <v>103</v>
      </c>
    </row>
    <row r="98" spans="24:120" ht="13.2" hidden="1" x14ac:dyDescent="0.2">
      <c r="CS98" s="79"/>
      <c r="CX98" s="79"/>
      <c r="DC98" s="79"/>
      <c r="DH98" s="79"/>
    </row>
    <row r="99" spans="24:120" ht="13.2" hidden="1" x14ac:dyDescent="0.2">
      <c r="CS99" s="79"/>
      <c r="CX99" s="79"/>
      <c r="DC99" s="79"/>
      <c r="DH99" s="79"/>
    </row>
    <row r="101" spans="24:120" ht="12" hidden="1" customHeight="1" x14ac:dyDescent="0.2">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U101" s="79"/>
      <c r="CZ101" s="79"/>
      <c r="DE101" s="79"/>
      <c r="DJ101" s="79"/>
    </row>
    <row r="102" spans="24:120" ht="1.5" hidden="1" customHeight="1" x14ac:dyDescent="0.2">
      <c r="CU102" s="79"/>
      <c r="CZ102" s="79"/>
      <c r="DE102" s="79"/>
      <c r="DJ102" s="79"/>
      <c r="DM102" s="79"/>
    </row>
    <row r="103" spans="24:120" ht="13.2" hidden="1" x14ac:dyDescent="0.2">
      <c r="CT103" s="79"/>
      <c r="CV103" s="79"/>
      <c r="CW103" s="79"/>
      <c r="CY103" s="79"/>
      <c r="DA103" s="79"/>
      <c r="DB103" s="79"/>
      <c r="DD103" s="79"/>
      <c r="DF103" s="79"/>
      <c r="DG103" s="79"/>
      <c r="DI103" s="79"/>
      <c r="DK103" s="79"/>
      <c r="DL103" s="79"/>
      <c r="DM103" s="79"/>
      <c r="DN103" s="79"/>
      <c r="DO103" s="79"/>
      <c r="DP103" s="79"/>
    </row>
    <row r="104" spans="24:120" ht="13.2" hidden="1" x14ac:dyDescent="0.2">
      <c r="CV104" s="79"/>
      <c r="CW104" s="79"/>
      <c r="DA104" s="79"/>
      <c r="DB104" s="79"/>
      <c r="DF104" s="79"/>
      <c r="DG104" s="79"/>
      <c r="DK104" s="79"/>
      <c r="DL104" s="79"/>
      <c r="DN104" s="79"/>
      <c r="DO104" s="79"/>
      <c r="DP104" s="79"/>
    </row>
    <row r="105" spans="24:120" ht="12.75" hidden="1" customHeight="1" x14ac:dyDescent="0.2"/>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78" customWidth="1"/>
    <col min="117" max="117" width="9" style="79" hidden="1" customWidth="1"/>
    <col min="118" max="16384" width="9" style="79" hidden="1"/>
  </cols>
  <sheetData>
    <row r="1" spans="2:116" ht="13.5" customHeight="1" x14ac:dyDescent="0.2">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row>
    <row r="2" spans="2:116" ht="13.5" customHeight="1" x14ac:dyDescent="0.2"/>
    <row r="3" spans="2:116" ht="13.5" customHeight="1" x14ac:dyDescent="0.2"/>
    <row r="4" spans="2:116" ht="13.5" customHeight="1" x14ac:dyDescent="0.2">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row>
    <row r="5" spans="2:116" ht="13.5" customHeight="1" x14ac:dyDescent="0.2">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row>
    <row r="19" spans="9:116" ht="13.5" customHeight="1" x14ac:dyDescent="0.2"/>
    <row r="20" spans="9:116" ht="13.5" customHeight="1" x14ac:dyDescent="0.2"/>
    <row r="21" spans="9:116" ht="13.5" customHeight="1" x14ac:dyDescent="0.2">
      <c r="DL21" s="79"/>
    </row>
    <row r="22" spans="9:116" ht="13.5" customHeight="1" x14ac:dyDescent="0.2">
      <c r="DI22" s="79"/>
      <c r="DJ22" s="79"/>
      <c r="DK22" s="79"/>
      <c r="DL22" s="79"/>
    </row>
    <row r="23" spans="9:116" ht="13.5" customHeight="1" x14ac:dyDescent="0.2">
      <c r="CY23" s="79"/>
      <c r="CZ23" s="79"/>
      <c r="DA23" s="79"/>
      <c r="DB23" s="79"/>
      <c r="DC23" s="79"/>
      <c r="DD23" s="79"/>
      <c r="DE23" s="79"/>
      <c r="DF23" s="79"/>
      <c r="DG23" s="79"/>
      <c r="DH23" s="79"/>
      <c r="DI23" s="79"/>
      <c r="DJ23" s="79"/>
      <c r="DK23" s="79"/>
      <c r="DL23" s="79"/>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9"/>
      <c r="DA35" s="79"/>
      <c r="DB35" s="79"/>
      <c r="DC35" s="79"/>
      <c r="DD35" s="79"/>
      <c r="DE35" s="79"/>
      <c r="DF35" s="79"/>
      <c r="DG35" s="79"/>
      <c r="DH35" s="79"/>
      <c r="DI35" s="79"/>
      <c r="DJ35" s="79"/>
      <c r="DK35" s="79"/>
      <c r="DL35" s="79"/>
    </row>
    <row r="36" spans="15:116" ht="13.5" customHeight="1" x14ac:dyDescent="0.2"/>
    <row r="37" spans="15:116" ht="13.5" customHeight="1" x14ac:dyDescent="0.2">
      <c r="DL37" s="79"/>
    </row>
    <row r="38" spans="15:116" ht="13.5" customHeight="1" x14ac:dyDescent="0.2">
      <c r="DI38" s="79"/>
      <c r="DJ38" s="79"/>
      <c r="DK38" s="79"/>
      <c r="DL38" s="79"/>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row>
    <row r="44" spans="15:116" ht="13.5" customHeight="1" x14ac:dyDescent="0.2">
      <c r="DL44" s="79"/>
    </row>
    <row r="45" spans="15:116" ht="13.5" customHeight="1" x14ac:dyDescent="0.2"/>
    <row r="46" spans="15:116" ht="13.5" customHeight="1" x14ac:dyDescent="0.2">
      <c r="DA46" s="79"/>
      <c r="DB46" s="79"/>
      <c r="DC46" s="79"/>
      <c r="DD46" s="79"/>
      <c r="DE46" s="79"/>
      <c r="DF46" s="79"/>
      <c r="DG46" s="79"/>
      <c r="DH46" s="79"/>
      <c r="DI46" s="79"/>
      <c r="DJ46" s="79"/>
      <c r="DK46" s="79"/>
      <c r="DL46" s="79"/>
    </row>
    <row r="47" spans="15:116" ht="13.5" customHeight="1" x14ac:dyDescent="0.2"/>
    <row r="48" spans="15:116" ht="13.5" customHeight="1" x14ac:dyDescent="0.2"/>
    <row r="49" spans="104:116" ht="13.5" customHeight="1" x14ac:dyDescent="0.2"/>
    <row r="50" spans="104:116" ht="13.5" customHeight="1" x14ac:dyDescent="0.2">
      <c r="CZ50" s="79"/>
      <c r="DA50" s="79"/>
      <c r="DB50" s="79"/>
      <c r="DC50" s="79"/>
      <c r="DD50" s="79"/>
      <c r="DE50" s="79"/>
      <c r="DF50" s="79"/>
      <c r="DG50" s="79"/>
      <c r="DH50" s="79"/>
      <c r="DI50" s="79"/>
      <c r="DJ50" s="79"/>
      <c r="DK50" s="79"/>
      <c r="DL50" s="79"/>
    </row>
    <row r="51" spans="104:116" ht="13.5" customHeight="1" x14ac:dyDescent="0.2"/>
    <row r="52" spans="104:116" ht="13.5" customHeight="1" x14ac:dyDescent="0.2"/>
    <row r="53" spans="104:116" ht="13.5" customHeight="1" x14ac:dyDescent="0.2">
      <c r="DL53" s="79"/>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9"/>
      <c r="DD67" s="79"/>
      <c r="DE67" s="79"/>
      <c r="DF67" s="79"/>
      <c r="DG67" s="79"/>
      <c r="DH67" s="79"/>
      <c r="DI67" s="79"/>
      <c r="DJ67" s="79"/>
      <c r="DK67" s="79"/>
      <c r="DL67" s="79"/>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CQ8t2X06XXS5QVTbQMjdHI1QSdie7lV3hrnS72x95zxIg7i0qNjEOkvvQbPAa/1lfESVb5J4eHp+V3FhM+O5Mw==" saltValue="ALR/F+ZW7EBzmLkQQ5tLDQ==" spinCount="100000" sheet="1" objects="1" scenarios="1"/>
  <phoneticPr fontId="5"/>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7" customWidth="1"/>
    <col min="37" max="44" width="17" style="47" customWidth="1"/>
    <col min="45" max="45" width="6.109375" style="80" customWidth="1"/>
    <col min="46" max="46" width="3" style="81" customWidth="1"/>
    <col min="47" max="47" width="19.109375" style="47" hidden="1" customWidth="1"/>
    <col min="48" max="52" width="12.6640625" style="47" hidden="1" customWidth="1"/>
    <col min="53" max="53" width="8.6640625" style="47" hidden="1" customWidth="1"/>
    <col min="54" max="16384" width="8.6640625" style="47" hidden="1"/>
  </cols>
  <sheetData>
    <row r="1" spans="1:46" ht="13.2" x14ac:dyDescent="0.2">
      <c r="AS1" s="91"/>
      <c r="AT1" s="91"/>
    </row>
    <row r="2" spans="1:46" ht="13.2" x14ac:dyDescent="0.2">
      <c r="AS2" s="91"/>
      <c r="AT2" s="91"/>
    </row>
    <row r="3" spans="1:46" ht="13.2" x14ac:dyDescent="0.2">
      <c r="AS3" s="91"/>
      <c r="AT3" s="91"/>
    </row>
    <row r="4" spans="1:46" ht="13.2" x14ac:dyDescent="0.2">
      <c r="AS4" s="91"/>
      <c r="AT4" s="91"/>
    </row>
    <row r="5" spans="1:46" ht="16.2" x14ac:dyDescent="0.2">
      <c r="A5" s="83" t="s">
        <v>500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161"/>
    </row>
    <row r="6" spans="1:46" ht="13.2" x14ac:dyDescent="0.2">
      <c r="A6" s="8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82" t="s">
        <v>328</v>
      </c>
      <c r="AL6" s="82"/>
      <c r="AM6" s="82"/>
      <c r="AN6" s="82"/>
      <c r="AO6" s="91"/>
      <c r="AP6" s="91"/>
      <c r="AQ6" s="91"/>
      <c r="AR6" s="91"/>
    </row>
    <row r="7" spans="1:46" ht="13.5" customHeight="1" x14ac:dyDescent="0.2">
      <c r="A7" s="8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3"/>
      <c r="AL7" s="100"/>
      <c r="AM7" s="100"/>
      <c r="AN7" s="110"/>
      <c r="AO7" s="995" t="s">
        <v>91</v>
      </c>
      <c r="AP7" s="127"/>
      <c r="AQ7" s="138" t="s">
        <v>501</v>
      </c>
      <c r="AR7" s="152"/>
    </row>
    <row r="8" spans="1:46" ht="13.2" x14ac:dyDescent="0.2">
      <c r="A8" s="8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4"/>
      <c r="AL8" s="101"/>
      <c r="AM8" s="101"/>
      <c r="AN8" s="111"/>
      <c r="AO8" s="996"/>
      <c r="AP8" s="128" t="s">
        <v>503</v>
      </c>
      <c r="AQ8" s="139" t="s">
        <v>504</v>
      </c>
      <c r="AR8" s="153" t="s">
        <v>19</v>
      </c>
    </row>
    <row r="9" spans="1:46" ht="13.2" x14ac:dyDescent="0.2">
      <c r="A9" s="8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1006" t="s">
        <v>505</v>
      </c>
      <c r="AL9" s="1007"/>
      <c r="AM9" s="1007"/>
      <c r="AN9" s="1008"/>
      <c r="AO9" s="117">
        <v>9203725</v>
      </c>
      <c r="AP9" s="117">
        <v>59839</v>
      </c>
      <c r="AQ9" s="140">
        <v>61144</v>
      </c>
      <c r="AR9" s="154">
        <v>-2.1</v>
      </c>
    </row>
    <row r="10" spans="1:46" ht="13.5" customHeight="1" x14ac:dyDescent="0.2">
      <c r="A10" s="8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1006" t="s">
        <v>206</v>
      </c>
      <c r="AL10" s="1007"/>
      <c r="AM10" s="1007"/>
      <c r="AN10" s="1008"/>
      <c r="AO10" s="118">
        <v>2037</v>
      </c>
      <c r="AP10" s="118">
        <v>13</v>
      </c>
      <c r="AQ10" s="141">
        <v>1318</v>
      </c>
      <c r="AR10" s="155">
        <v>-99</v>
      </c>
    </row>
    <row r="11" spans="1:46" ht="13.5" customHeight="1" x14ac:dyDescent="0.2">
      <c r="A11" s="8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1006" t="s">
        <v>395</v>
      </c>
      <c r="AL11" s="1007"/>
      <c r="AM11" s="1007"/>
      <c r="AN11" s="1008"/>
      <c r="AO11" s="118">
        <v>12084</v>
      </c>
      <c r="AP11" s="118">
        <v>79</v>
      </c>
      <c r="AQ11" s="141">
        <v>986</v>
      </c>
      <c r="AR11" s="155">
        <v>-92</v>
      </c>
    </row>
    <row r="12" spans="1:46" ht="13.5" customHeight="1" x14ac:dyDescent="0.2">
      <c r="A12" s="8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1006" t="s">
        <v>220</v>
      </c>
      <c r="AL12" s="1007"/>
      <c r="AM12" s="1007"/>
      <c r="AN12" s="1008"/>
      <c r="AO12" s="118" t="s">
        <v>200</v>
      </c>
      <c r="AP12" s="118" t="s">
        <v>200</v>
      </c>
      <c r="AQ12" s="141">
        <v>36</v>
      </c>
      <c r="AR12" s="155" t="s">
        <v>200</v>
      </c>
    </row>
    <row r="13" spans="1:46" ht="13.5" customHeight="1" x14ac:dyDescent="0.2">
      <c r="A13" s="8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1006" t="s">
        <v>506</v>
      </c>
      <c r="AL13" s="1007"/>
      <c r="AM13" s="1007"/>
      <c r="AN13" s="1008"/>
      <c r="AO13" s="118">
        <v>199560</v>
      </c>
      <c r="AP13" s="118">
        <v>1297</v>
      </c>
      <c r="AQ13" s="141">
        <v>2152</v>
      </c>
      <c r="AR13" s="155">
        <v>-39.700000000000003</v>
      </c>
    </row>
    <row r="14" spans="1:46" ht="13.5" customHeight="1" x14ac:dyDescent="0.2">
      <c r="A14" s="8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1006" t="s">
        <v>507</v>
      </c>
      <c r="AL14" s="1007"/>
      <c r="AM14" s="1007"/>
      <c r="AN14" s="1008"/>
      <c r="AO14" s="118">
        <v>266955</v>
      </c>
      <c r="AP14" s="118">
        <v>1736</v>
      </c>
      <c r="AQ14" s="141">
        <v>1296</v>
      </c>
      <c r="AR14" s="155">
        <v>34</v>
      </c>
    </row>
    <row r="15" spans="1:46" ht="13.5" customHeight="1" x14ac:dyDescent="0.2">
      <c r="A15" s="8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1009" t="s">
        <v>306</v>
      </c>
      <c r="AL15" s="1010"/>
      <c r="AM15" s="1010"/>
      <c r="AN15" s="1011"/>
      <c r="AO15" s="118">
        <v>-806062</v>
      </c>
      <c r="AP15" s="118">
        <v>-5241</v>
      </c>
      <c r="AQ15" s="141">
        <v>-3683</v>
      </c>
      <c r="AR15" s="155">
        <v>42.3</v>
      </c>
    </row>
    <row r="16" spans="1:46" ht="13.2" x14ac:dyDescent="0.2">
      <c r="A16" s="8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1009" t="s">
        <v>271</v>
      </c>
      <c r="AL16" s="1010"/>
      <c r="AM16" s="1010"/>
      <c r="AN16" s="1011"/>
      <c r="AO16" s="118">
        <v>8878299</v>
      </c>
      <c r="AP16" s="118">
        <v>57724</v>
      </c>
      <c r="AQ16" s="141">
        <v>63248</v>
      </c>
      <c r="AR16" s="155">
        <v>-8.6999999999999993</v>
      </c>
    </row>
    <row r="17" spans="1:46" ht="13.2" x14ac:dyDescent="0.2">
      <c r="A17" s="8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row>
    <row r="18" spans="1:46" ht="13.2" x14ac:dyDescent="0.2">
      <c r="A18" s="8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132"/>
      <c r="AR18" s="132"/>
    </row>
    <row r="19" spans="1:46" ht="13.2" x14ac:dyDescent="0.2">
      <c r="A19" s="8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t="s">
        <v>170</v>
      </c>
      <c r="AL19" s="91"/>
      <c r="AM19" s="91"/>
      <c r="AN19" s="91"/>
      <c r="AO19" s="91"/>
      <c r="AP19" s="91"/>
      <c r="AQ19" s="91"/>
      <c r="AR19" s="91"/>
    </row>
    <row r="20" spans="1:46" ht="13.2" x14ac:dyDescent="0.2">
      <c r="A20" s="8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5"/>
      <c r="AL20" s="102"/>
      <c r="AM20" s="102"/>
      <c r="AN20" s="112"/>
      <c r="AO20" s="119" t="s">
        <v>508</v>
      </c>
      <c r="AP20" s="129" t="s">
        <v>332</v>
      </c>
      <c r="AQ20" s="142" t="s">
        <v>43</v>
      </c>
      <c r="AR20" s="156"/>
    </row>
    <row r="21" spans="1:46" s="82" customFormat="1" ht="13.2" x14ac:dyDescent="0.2">
      <c r="A21" s="84"/>
      <c r="AK21" s="1012" t="s">
        <v>509</v>
      </c>
      <c r="AL21" s="1013"/>
      <c r="AM21" s="1013"/>
      <c r="AN21" s="1014"/>
      <c r="AO21" s="120">
        <v>6.29</v>
      </c>
      <c r="AP21" s="130">
        <v>6.03</v>
      </c>
      <c r="AQ21" s="143">
        <v>0.26</v>
      </c>
      <c r="AS21" s="162"/>
      <c r="AT21" s="84"/>
    </row>
    <row r="22" spans="1:46" s="82" customFormat="1" ht="13.2" x14ac:dyDescent="0.2">
      <c r="A22" s="84"/>
      <c r="AK22" s="1012" t="s">
        <v>510</v>
      </c>
      <c r="AL22" s="1013"/>
      <c r="AM22" s="1013"/>
      <c r="AN22" s="1014"/>
      <c r="AO22" s="121">
        <v>99</v>
      </c>
      <c r="AP22" s="131">
        <v>99.9</v>
      </c>
      <c r="AQ22" s="144">
        <v>-0.9</v>
      </c>
      <c r="AR22" s="132"/>
      <c r="AS22" s="162"/>
      <c r="AT22" s="84"/>
    </row>
    <row r="23" spans="1:46" s="82" customFormat="1" ht="13.2" x14ac:dyDescent="0.2">
      <c r="A23" s="84"/>
      <c r="AP23" s="132"/>
      <c r="AQ23" s="132"/>
      <c r="AR23" s="132"/>
      <c r="AS23" s="162"/>
      <c r="AT23" s="84"/>
    </row>
    <row r="24" spans="1:46" s="82" customFormat="1" ht="13.2" x14ac:dyDescent="0.2">
      <c r="A24" s="84"/>
      <c r="AP24" s="132"/>
      <c r="AQ24" s="132"/>
      <c r="AR24" s="132"/>
      <c r="AS24" s="162"/>
      <c r="AT24" s="84"/>
    </row>
    <row r="25" spans="1:46" s="82" customFormat="1" ht="13.2" x14ac:dyDescent="0.2">
      <c r="A25" s="85"/>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4"/>
    </row>
    <row r="26" spans="1:46" s="82" customFormat="1" ht="13.2" x14ac:dyDescent="0.2">
      <c r="A26" s="1005" t="s">
        <v>511</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row>
    <row r="27" spans="1:46" ht="13.2" x14ac:dyDescent="0.2">
      <c r="A27" s="86"/>
      <c r="AO27" s="91"/>
      <c r="AP27" s="91"/>
      <c r="AQ27" s="91"/>
      <c r="AR27" s="91"/>
      <c r="AS27" s="91"/>
      <c r="AT27" s="91"/>
    </row>
    <row r="28" spans="1:46" ht="16.2" x14ac:dyDescent="0.2">
      <c r="A28" s="83" t="s">
        <v>261</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64"/>
    </row>
    <row r="29" spans="1:46" ht="13.2" x14ac:dyDescent="0.2">
      <c r="A29" s="8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82" t="s">
        <v>60</v>
      </c>
      <c r="AL29" s="82"/>
      <c r="AM29" s="82"/>
      <c r="AN29" s="82"/>
      <c r="AO29" s="91"/>
      <c r="AP29" s="91"/>
      <c r="AQ29" s="91"/>
      <c r="AR29" s="91"/>
      <c r="AS29" s="165"/>
    </row>
    <row r="30" spans="1:46" ht="13.5" customHeight="1" x14ac:dyDescent="0.2">
      <c r="A30" s="8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3"/>
      <c r="AL30" s="100"/>
      <c r="AM30" s="100"/>
      <c r="AN30" s="110"/>
      <c r="AO30" s="995" t="s">
        <v>91</v>
      </c>
      <c r="AP30" s="127"/>
      <c r="AQ30" s="138" t="s">
        <v>501</v>
      </c>
      <c r="AR30" s="152"/>
    </row>
    <row r="31" spans="1:46" ht="13.2" x14ac:dyDescent="0.2">
      <c r="A31" s="8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4"/>
      <c r="AL31" s="101"/>
      <c r="AM31" s="101"/>
      <c r="AN31" s="111"/>
      <c r="AO31" s="996"/>
      <c r="AP31" s="128" t="s">
        <v>503</v>
      </c>
      <c r="AQ31" s="139" t="s">
        <v>504</v>
      </c>
      <c r="AR31" s="153" t="s">
        <v>19</v>
      </c>
    </row>
    <row r="32" spans="1:46" ht="27" customHeight="1" x14ac:dyDescent="0.2">
      <c r="A32" s="8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99" t="s">
        <v>512</v>
      </c>
      <c r="AL32" s="1000"/>
      <c r="AM32" s="1000"/>
      <c r="AN32" s="1001"/>
      <c r="AO32" s="118">
        <v>5170886</v>
      </c>
      <c r="AP32" s="118">
        <v>33619</v>
      </c>
      <c r="AQ32" s="145">
        <v>26067</v>
      </c>
      <c r="AR32" s="155">
        <v>29</v>
      </c>
    </row>
    <row r="33" spans="1:46" ht="13.5" customHeight="1" x14ac:dyDescent="0.2">
      <c r="A33" s="8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99" t="s">
        <v>513</v>
      </c>
      <c r="AL33" s="1000"/>
      <c r="AM33" s="1000"/>
      <c r="AN33" s="1001"/>
      <c r="AO33" s="118" t="s">
        <v>200</v>
      </c>
      <c r="AP33" s="118" t="s">
        <v>200</v>
      </c>
      <c r="AQ33" s="145">
        <v>0</v>
      </c>
      <c r="AR33" s="155" t="s">
        <v>200</v>
      </c>
    </row>
    <row r="34" spans="1:46" ht="27" customHeight="1" x14ac:dyDescent="0.2">
      <c r="A34" s="8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99" t="s">
        <v>66</v>
      </c>
      <c r="AL34" s="1000"/>
      <c r="AM34" s="1000"/>
      <c r="AN34" s="1001"/>
      <c r="AO34" s="118" t="s">
        <v>200</v>
      </c>
      <c r="AP34" s="118" t="s">
        <v>200</v>
      </c>
      <c r="AQ34" s="145">
        <v>31</v>
      </c>
      <c r="AR34" s="155" t="s">
        <v>200</v>
      </c>
    </row>
    <row r="35" spans="1:46" ht="27" customHeight="1" x14ac:dyDescent="0.2">
      <c r="A35" s="8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99" t="s">
        <v>514</v>
      </c>
      <c r="AL35" s="1000"/>
      <c r="AM35" s="1000"/>
      <c r="AN35" s="1001"/>
      <c r="AO35" s="118">
        <v>693646</v>
      </c>
      <c r="AP35" s="118">
        <v>4510</v>
      </c>
      <c r="AQ35" s="145">
        <v>5447</v>
      </c>
      <c r="AR35" s="155">
        <v>-17.2</v>
      </c>
    </row>
    <row r="36" spans="1:46" ht="27" customHeight="1" x14ac:dyDescent="0.2">
      <c r="A36" s="8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99" t="s">
        <v>39</v>
      </c>
      <c r="AL36" s="1000"/>
      <c r="AM36" s="1000"/>
      <c r="AN36" s="1001"/>
      <c r="AO36" s="118" t="s">
        <v>200</v>
      </c>
      <c r="AP36" s="118" t="s">
        <v>200</v>
      </c>
      <c r="AQ36" s="145">
        <v>447</v>
      </c>
      <c r="AR36" s="155" t="s">
        <v>200</v>
      </c>
    </row>
    <row r="37" spans="1:46" ht="13.5" customHeight="1" x14ac:dyDescent="0.2">
      <c r="A37" s="8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99" t="s">
        <v>345</v>
      </c>
      <c r="AL37" s="1000"/>
      <c r="AM37" s="1000"/>
      <c r="AN37" s="1001"/>
      <c r="AO37" s="118">
        <v>186735</v>
      </c>
      <c r="AP37" s="118">
        <v>1214</v>
      </c>
      <c r="AQ37" s="145">
        <v>1408</v>
      </c>
      <c r="AR37" s="155">
        <v>-13.8</v>
      </c>
    </row>
    <row r="38" spans="1:46" ht="27" customHeight="1" x14ac:dyDescent="0.2">
      <c r="A38" s="8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1002" t="s">
        <v>515</v>
      </c>
      <c r="AL38" s="1003"/>
      <c r="AM38" s="1003"/>
      <c r="AN38" s="1004"/>
      <c r="AO38" s="122" t="s">
        <v>200</v>
      </c>
      <c r="AP38" s="122" t="s">
        <v>200</v>
      </c>
      <c r="AQ38" s="146">
        <v>0</v>
      </c>
      <c r="AR38" s="144" t="s">
        <v>200</v>
      </c>
      <c r="AS38" s="165"/>
    </row>
    <row r="39" spans="1:46" ht="13.2" x14ac:dyDescent="0.2">
      <c r="A39" s="8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1002" t="s">
        <v>88</v>
      </c>
      <c r="AL39" s="1003"/>
      <c r="AM39" s="1003"/>
      <c r="AN39" s="1004"/>
      <c r="AO39" s="118">
        <v>-830216</v>
      </c>
      <c r="AP39" s="118">
        <v>-5398</v>
      </c>
      <c r="AQ39" s="145">
        <v>-7310</v>
      </c>
      <c r="AR39" s="155">
        <v>-26.2</v>
      </c>
      <c r="AS39" s="165"/>
    </row>
    <row r="40" spans="1:46" ht="27" customHeight="1" x14ac:dyDescent="0.2">
      <c r="A40" s="8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99" t="s">
        <v>517</v>
      </c>
      <c r="AL40" s="1000"/>
      <c r="AM40" s="1000"/>
      <c r="AN40" s="1001"/>
      <c r="AO40" s="118">
        <v>-3875896</v>
      </c>
      <c r="AP40" s="118">
        <v>-25200</v>
      </c>
      <c r="AQ40" s="145">
        <v>-19218</v>
      </c>
      <c r="AR40" s="155">
        <v>31.1</v>
      </c>
      <c r="AS40" s="165"/>
    </row>
    <row r="41" spans="1:46" ht="13.2" x14ac:dyDescent="0.2">
      <c r="A41" s="8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89" t="s">
        <v>382</v>
      </c>
      <c r="AL41" s="990"/>
      <c r="AM41" s="990"/>
      <c r="AN41" s="991"/>
      <c r="AO41" s="118">
        <v>1345155</v>
      </c>
      <c r="AP41" s="118">
        <v>8746</v>
      </c>
      <c r="AQ41" s="145">
        <v>6873</v>
      </c>
      <c r="AR41" s="155">
        <v>27.3</v>
      </c>
      <c r="AS41" s="165"/>
    </row>
    <row r="42" spans="1:46" ht="13.2" x14ac:dyDescent="0.2">
      <c r="A42" s="8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6" t="s">
        <v>396</v>
      </c>
      <c r="AL42" s="91"/>
      <c r="AM42" s="91"/>
      <c r="AN42" s="91"/>
      <c r="AO42" s="91"/>
      <c r="AP42" s="91"/>
      <c r="AQ42" s="132"/>
      <c r="AR42" s="132"/>
      <c r="AS42" s="165"/>
    </row>
    <row r="43" spans="1:46" ht="13.2" x14ac:dyDescent="0.2">
      <c r="A43" s="8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134"/>
      <c r="AQ43" s="132"/>
      <c r="AR43" s="91"/>
      <c r="AS43" s="165"/>
    </row>
    <row r="44" spans="1:46" ht="13.2" x14ac:dyDescent="0.2">
      <c r="A44" s="8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132"/>
      <c r="AR44" s="91"/>
    </row>
    <row r="45" spans="1:46" ht="13.2" x14ac:dyDescent="0.2">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147"/>
      <c r="AR45" s="87"/>
      <c r="AS45" s="87"/>
      <c r="AT45" s="91"/>
    </row>
    <row r="46" spans="1:46" ht="13.2" x14ac:dyDescent="0.2">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91"/>
    </row>
    <row r="47" spans="1:46" ht="17.25" customHeight="1" x14ac:dyDescent="0.2">
      <c r="A47" s="89" t="s">
        <v>518</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row>
    <row r="48" spans="1:46" ht="13.2" x14ac:dyDescent="0.2">
      <c r="A48" s="8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88" t="s">
        <v>519</v>
      </c>
      <c r="AL48" s="88"/>
      <c r="AM48" s="88"/>
      <c r="AN48" s="88"/>
      <c r="AO48" s="88"/>
      <c r="AP48" s="88"/>
      <c r="AQ48" s="133"/>
      <c r="AR48" s="88"/>
    </row>
    <row r="49" spans="1:44" ht="13.5" customHeight="1" x14ac:dyDescent="0.2">
      <c r="A49" s="8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7"/>
      <c r="AL49" s="103"/>
      <c r="AM49" s="997" t="s">
        <v>91</v>
      </c>
      <c r="AN49" s="992" t="s">
        <v>439</v>
      </c>
      <c r="AO49" s="993"/>
      <c r="AP49" s="993"/>
      <c r="AQ49" s="993"/>
      <c r="AR49" s="994"/>
    </row>
    <row r="50" spans="1:44" ht="13.2" x14ac:dyDescent="0.2">
      <c r="A50" s="8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8"/>
      <c r="AL50" s="104"/>
      <c r="AM50" s="998"/>
      <c r="AN50" s="114" t="s">
        <v>491</v>
      </c>
      <c r="AO50" s="124" t="s">
        <v>492</v>
      </c>
      <c r="AP50" s="135" t="s">
        <v>520</v>
      </c>
      <c r="AQ50" s="148" t="s">
        <v>378</v>
      </c>
      <c r="AR50" s="158" t="s">
        <v>521</v>
      </c>
    </row>
    <row r="51" spans="1:44" ht="13.2" x14ac:dyDescent="0.2">
      <c r="A51" s="8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7" t="s">
        <v>232</v>
      </c>
      <c r="AL51" s="103"/>
      <c r="AM51" s="108">
        <v>6914537</v>
      </c>
      <c r="AN51" s="115">
        <v>44672</v>
      </c>
      <c r="AO51" s="125">
        <v>11.6</v>
      </c>
      <c r="AP51" s="136">
        <v>41080</v>
      </c>
      <c r="AQ51" s="149">
        <v>3</v>
      </c>
      <c r="AR51" s="159">
        <v>8.6</v>
      </c>
    </row>
    <row r="52" spans="1:44" ht="13.2" x14ac:dyDescent="0.2">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9"/>
      <c r="AL52" s="105" t="s">
        <v>273</v>
      </c>
      <c r="AM52" s="109">
        <v>3427234</v>
      </c>
      <c r="AN52" s="116">
        <v>22142</v>
      </c>
      <c r="AO52" s="126">
        <v>-24.4</v>
      </c>
      <c r="AP52" s="137">
        <v>27265</v>
      </c>
      <c r="AQ52" s="150">
        <v>4.2</v>
      </c>
      <c r="AR52" s="160">
        <v>-28.6</v>
      </c>
    </row>
    <row r="53" spans="1:44" ht="13.2" x14ac:dyDescent="0.2">
      <c r="A53" s="8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7" t="s">
        <v>502</v>
      </c>
      <c r="AL53" s="103"/>
      <c r="AM53" s="108">
        <v>4041963</v>
      </c>
      <c r="AN53" s="115">
        <v>26123</v>
      </c>
      <c r="AO53" s="125">
        <v>-41.5</v>
      </c>
      <c r="AP53" s="136">
        <v>33173</v>
      </c>
      <c r="AQ53" s="149">
        <v>-19.2</v>
      </c>
      <c r="AR53" s="159">
        <v>-22.3</v>
      </c>
    </row>
    <row r="54" spans="1:44" ht="13.2" x14ac:dyDescent="0.2">
      <c r="A54" s="8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9"/>
      <c r="AL54" s="105" t="s">
        <v>273</v>
      </c>
      <c r="AM54" s="109">
        <v>2307745</v>
      </c>
      <c r="AN54" s="116">
        <v>14915</v>
      </c>
      <c r="AO54" s="126">
        <v>-32.6</v>
      </c>
      <c r="AP54" s="137">
        <v>20353</v>
      </c>
      <c r="AQ54" s="150">
        <v>-25.4</v>
      </c>
      <c r="AR54" s="160">
        <v>-7.2</v>
      </c>
    </row>
    <row r="55" spans="1:44" ht="13.2" x14ac:dyDescent="0.2">
      <c r="A55" s="8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7" t="s">
        <v>522</v>
      </c>
      <c r="AL55" s="103"/>
      <c r="AM55" s="108">
        <v>4523867</v>
      </c>
      <c r="AN55" s="115">
        <v>29305</v>
      </c>
      <c r="AO55" s="125">
        <v>12.2</v>
      </c>
      <c r="AP55" s="136">
        <v>37644</v>
      </c>
      <c r="AQ55" s="149">
        <v>13.5</v>
      </c>
      <c r="AR55" s="159">
        <v>-1.3</v>
      </c>
    </row>
    <row r="56" spans="1:44" ht="13.2" x14ac:dyDescent="0.2">
      <c r="A56" s="8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9"/>
      <c r="AL56" s="105" t="s">
        <v>273</v>
      </c>
      <c r="AM56" s="109">
        <v>2285867</v>
      </c>
      <c r="AN56" s="116">
        <v>14807</v>
      </c>
      <c r="AO56" s="126">
        <v>-0.7</v>
      </c>
      <c r="AP56" s="137">
        <v>24939</v>
      </c>
      <c r="AQ56" s="150">
        <v>22.5</v>
      </c>
      <c r="AR56" s="160">
        <v>-23.2</v>
      </c>
    </row>
    <row r="57" spans="1:44" ht="13.2" x14ac:dyDescent="0.2">
      <c r="A57" s="8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7" t="s">
        <v>476</v>
      </c>
      <c r="AL57" s="103"/>
      <c r="AM57" s="108">
        <v>5927388</v>
      </c>
      <c r="AN57" s="115">
        <v>38455</v>
      </c>
      <c r="AO57" s="125">
        <v>31.2</v>
      </c>
      <c r="AP57" s="136">
        <v>39221</v>
      </c>
      <c r="AQ57" s="149">
        <v>4.2</v>
      </c>
      <c r="AR57" s="159">
        <v>27</v>
      </c>
    </row>
    <row r="58" spans="1:44" ht="13.2" x14ac:dyDescent="0.2">
      <c r="A58" s="8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9"/>
      <c r="AL58" s="105" t="s">
        <v>273</v>
      </c>
      <c r="AM58" s="109">
        <v>2984881</v>
      </c>
      <c r="AN58" s="116">
        <v>19365</v>
      </c>
      <c r="AO58" s="126">
        <v>30.8</v>
      </c>
      <c r="AP58" s="137">
        <v>24821</v>
      </c>
      <c r="AQ58" s="150">
        <v>-0.5</v>
      </c>
      <c r="AR58" s="160">
        <v>31.3</v>
      </c>
    </row>
    <row r="59" spans="1:44" ht="13.2" x14ac:dyDescent="0.2">
      <c r="A59" s="8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7" t="s">
        <v>314</v>
      </c>
      <c r="AL59" s="103"/>
      <c r="AM59" s="108">
        <v>6825612</v>
      </c>
      <c r="AN59" s="115">
        <v>44378</v>
      </c>
      <c r="AO59" s="125">
        <v>15.4</v>
      </c>
      <c r="AP59" s="136">
        <v>38566</v>
      </c>
      <c r="AQ59" s="149">
        <v>-1.7</v>
      </c>
      <c r="AR59" s="159">
        <v>17.100000000000001</v>
      </c>
    </row>
    <row r="60" spans="1:44" ht="13.2" x14ac:dyDescent="0.2">
      <c r="A60" s="8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9"/>
      <c r="AL60" s="105" t="s">
        <v>273</v>
      </c>
      <c r="AM60" s="109">
        <v>3677038</v>
      </c>
      <c r="AN60" s="116">
        <v>23907</v>
      </c>
      <c r="AO60" s="126">
        <v>23.5</v>
      </c>
      <c r="AP60" s="137">
        <v>24059</v>
      </c>
      <c r="AQ60" s="150">
        <v>-3.1</v>
      </c>
      <c r="AR60" s="160">
        <v>26.6</v>
      </c>
    </row>
    <row r="61" spans="1:44" ht="13.2" x14ac:dyDescent="0.2">
      <c r="A61" s="8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7" t="s">
        <v>523</v>
      </c>
      <c r="AL61" s="106"/>
      <c r="AM61" s="108">
        <v>5646673</v>
      </c>
      <c r="AN61" s="115">
        <v>36587</v>
      </c>
      <c r="AO61" s="125">
        <v>5.8</v>
      </c>
      <c r="AP61" s="136">
        <v>37937</v>
      </c>
      <c r="AQ61" s="151">
        <v>0</v>
      </c>
      <c r="AR61" s="159">
        <v>5.8</v>
      </c>
    </row>
    <row r="62" spans="1:44" ht="13.2" x14ac:dyDescent="0.2">
      <c r="A62" s="8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9"/>
      <c r="AL62" s="105" t="s">
        <v>273</v>
      </c>
      <c r="AM62" s="109">
        <v>2936553</v>
      </c>
      <c r="AN62" s="116">
        <v>19027</v>
      </c>
      <c r="AO62" s="126">
        <v>-0.7</v>
      </c>
      <c r="AP62" s="137">
        <v>24287</v>
      </c>
      <c r="AQ62" s="150">
        <v>-0.5</v>
      </c>
      <c r="AR62" s="160">
        <v>-0.2</v>
      </c>
    </row>
    <row r="63" spans="1:44" ht="13.2" x14ac:dyDescent="0.2">
      <c r="A63" s="8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row>
    <row r="64" spans="1:44" ht="13.2" x14ac:dyDescent="0.2">
      <c r="A64" s="8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row>
    <row r="65" spans="1:46" ht="13.2" x14ac:dyDescent="0.2">
      <c r="A65" s="8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row>
    <row r="66" spans="1:46" ht="13.2" x14ac:dyDescent="0.2">
      <c r="A66" s="90"/>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166"/>
    </row>
    <row r="67" spans="1:46" ht="13.5" hidden="1" customHeight="1" x14ac:dyDescent="0.2">
      <c r="AK67" s="91"/>
      <c r="AL67" s="91"/>
      <c r="AM67" s="91"/>
      <c r="AN67" s="91"/>
      <c r="AO67" s="91"/>
      <c r="AP67" s="91"/>
      <c r="AQ67" s="91"/>
      <c r="AR67" s="91"/>
      <c r="AS67" s="91"/>
      <c r="AT67" s="91"/>
    </row>
    <row r="68" spans="1:46" ht="13.5" hidden="1" customHeight="1" x14ac:dyDescent="0.2">
      <c r="AK68" s="91"/>
      <c r="AL68" s="91"/>
      <c r="AM68" s="91"/>
      <c r="AN68" s="91"/>
      <c r="AO68" s="91"/>
      <c r="AP68" s="91"/>
      <c r="AQ68" s="91"/>
      <c r="AR68" s="91"/>
    </row>
    <row r="69" spans="1:46" ht="13.5" hidden="1" customHeight="1" x14ac:dyDescent="0.2">
      <c r="AK69" s="91"/>
      <c r="AL69" s="91"/>
      <c r="AM69" s="91"/>
      <c r="AN69" s="91"/>
      <c r="AO69" s="91"/>
      <c r="AP69" s="91"/>
      <c r="AQ69" s="91"/>
      <c r="AR69" s="91"/>
    </row>
    <row r="70" spans="1:46" ht="13.2" hidden="1" x14ac:dyDescent="0.2">
      <c r="AK70" s="91"/>
      <c r="AL70" s="91"/>
      <c r="AM70" s="91"/>
      <c r="AN70" s="91"/>
      <c r="AO70" s="91"/>
      <c r="AP70" s="91"/>
      <c r="AQ70" s="91"/>
      <c r="AR70" s="91"/>
    </row>
    <row r="71" spans="1:46" ht="13.2" hidden="1" x14ac:dyDescent="0.2">
      <c r="AK71" s="91"/>
      <c r="AL71" s="91"/>
      <c r="AM71" s="91"/>
      <c r="AN71" s="91"/>
      <c r="AO71" s="91"/>
      <c r="AP71" s="91"/>
      <c r="AQ71" s="91"/>
      <c r="AR71" s="91"/>
    </row>
    <row r="72" spans="1:46" ht="13.2" hidden="1" x14ac:dyDescent="0.2">
      <c r="AK72" s="91"/>
      <c r="AL72" s="91"/>
      <c r="AM72" s="91"/>
      <c r="AN72" s="91"/>
      <c r="AO72" s="91"/>
      <c r="AP72" s="91"/>
      <c r="AQ72" s="91"/>
      <c r="AR72" s="91"/>
    </row>
    <row r="73" spans="1:46" ht="13.2" hidden="1" x14ac:dyDescent="0.2">
      <c r="AK73" s="91"/>
      <c r="AL73" s="91"/>
      <c r="AM73" s="91"/>
      <c r="AN73" s="91"/>
      <c r="AO73" s="91"/>
      <c r="AP73" s="91"/>
      <c r="AQ73" s="91"/>
      <c r="AR73" s="91"/>
    </row>
  </sheetData>
  <sheetProtection algorithmName="SHA-512" hashValue="ikeFniCDV58Z4V+OJWzKSdysBoSAhJlAc4yJBDnrWx1BTklWO7fzWHn13bk2mQKr2uFwwKxK+RyBuk3SNeC4kA==" saltValue="NmVHP9o9IGqhjrnVVw4oH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78" customWidth="1"/>
    <col min="126" max="126" width="9" style="79" hidden="1" customWidth="1"/>
    <col min="127" max="16384" width="9" style="79" hidden="1"/>
  </cols>
  <sheetData>
    <row r="1" spans="2:125" ht="13.5" customHeight="1" x14ac:dyDescent="0.2">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row>
    <row r="2" spans="2:125" ht="13.2" x14ac:dyDescent="0.2">
      <c r="B2" s="79"/>
      <c r="DG2" s="79"/>
    </row>
    <row r="3" spans="2:125" ht="13.2" x14ac:dyDescent="0.2">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H3" s="79"/>
      <c r="DI3" s="79"/>
      <c r="DJ3" s="79"/>
      <c r="DK3" s="79"/>
      <c r="DL3" s="79"/>
      <c r="DM3" s="79"/>
      <c r="DN3" s="79"/>
      <c r="DO3" s="79"/>
      <c r="DP3" s="79"/>
      <c r="DQ3" s="79"/>
      <c r="DR3" s="79"/>
      <c r="DS3" s="79"/>
      <c r="DT3" s="79"/>
      <c r="DU3" s="79"/>
    </row>
    <row r="4" spans="2:125" ht="13.2" x14ac:dyDescent="0.2"/>
    <row r="5" spans="2:125" ht="13.2" x14ac:dyDescent="0.2"/>
    <row r="6" spans="2:125" ht="13.2" x14ac:dyDescent="0.2"/>
    <row r="7" spans="2:125" ht="13.2" x14ac:dyDescent="0.2"/>
    <row r="8" spans="2:125" ht="13.2" x14ac:dyDescent="0.2"/>
    <row r="9" spans="2:125" ht="13.2" x14ac:dyDescent="0.2">
      <c r="DU9" s="7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9"/>
    </row>
    <row r="18" spans="125:125" ht="13.2" x14ac:dyDescent="0.2"/>
    <row r="19" spans="125:125" ht="13.2" x14ac:dyDescent="0.2"/>
    <row r="20" spans="125:125" ht="13.2" x14ac:dyDescent="0.2">
      <c r="DU20" s="79"/>
    </row>
    <row r="21" spans="125:125" ht="13.2" x14ac:dyDescent="0.2">
      <c r="DU21" s="7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9"/>
    </row>
    <row r="29" spans="125:125" ht="13.2" x14ac:dyDescent="0.2"/>
    <row r="30" spans="125:125" ht="13.2" x14ac:dyDescent="0.2"/>
    <row r="31" spans="125:125" ht="13.2" x14ac:dyDescent="0.2"/>
    <row r="32" spans="125:125" ht="13.2" x14ac:dyDescent="0.2"/>
    <row r="33" spans="2:125" ht="13.2" x14ac:dyDescent="0.2">
      <c r="B33" s="79"/>
      <c r="G33" s="79"/>
      <c r="I33" s="79"/>
    </row>
    <row r="34" spans="2:125" ht="13.2" x14ac:dyDescent="0.2">
      <c r="C34" s="79"/>
      <c r="P34" s="79"/>
      <c r="DE34" s="79"/>
      <c r="DH34" s="79"/>
    </row>
    <row r="35" spans="2:125" ht="13.2" x14ac:dyDescent="0.2">
      <c r="D35" s="79"/>
      <c r="E35" s="79"/>
      <c r="DG35" s="79"/>
      <c r="DJ35" s="79"/>
      <c r="DP35" s="79"/>
      <c r="DQ35" s="79"/>
      <c r="DR35" s="79"/>
      <c r="DS35" s="79"/>
      <c r="DT35" s="79"/>
      <c r="DU35" s="79"/>
    </row>
    <row r="36" spans="2:125" ht="13.2" x14ac:dyDescent="0.2">
      <c r="F36" s="79"/>
      <c r="H36" s="79"/>
      <c r="J36" s="79"/>
      <c r="K36" s="79"/>
      <c r="L36" s="79"/>
      <c r="M36" s="79"/>
      <c r="N36" s="79"/>
      <c r="O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F36" s="79"/>
      <c r="DI36" s="79"/>
      <c r="DK36" s="79"/>
      <c r="DL36" s="79"/>
      <c r="DM36" s="79"/>
      <c r="DN36" s="79"/>
      <c r="DO36" s="79"/>
      <c r="DP36" s="79"/>
      <c r="DQ36" s="79"/>
      <c r="DR36" s="79"/>
      <c r="DS36" s="79"/>
      <c r="DT36" s="79"/>
      <c r="DU36" s="79"/>
    </row>
    <row r="37" spans="2:125" ht="13.2" x14ac:dyDescent="0.2">
      <c r="DU37" s="79"/>
    </row>
    <row r="38" spans="2:125" ht="13.2" x14ac:dyDescent="0.2">
      <c r="DT38" s="79"/>
      <c r="DU38" s="79"/>
    </row>
    <row r="39" spans="2:125" ht="13.2" x14ac:dyDescent="0.2"/>
    <row r="40" spans="2:125" ht="13.2" x14ac:dyDescent="0.2">
      <c r="DH40" s="79"/>
    </row>
    <row r="41" spans="2:125" ht="13.2" x14ac:dyDescent="0.2">
      <c r="DE41" s="79"/>
    </row>
    <row r="42" spans="2:125" ht="13.2" x14ac:dyDescent="0.2">
      <c r="DG42" s="79"/>
      <c r="DJ42" s="79"/>
    </row>
    <row r="43" spans="2:125" ht="13.2" x14ac:dyDescent="0.2">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F43" s="79"/>
      <c r="DI43" s="79"/>
      <c r="DK43" s="79"/>
      <c r="DL43" s="79"/>
      <c r="DM43" s="79"/>
      <c r="DN43" s="79"/>
      <c r="DO43" s="79"/>
      <c r="DP43" s="79"/>
      <c r="DQ43" s="79"/>
      <c r="DR43" s="79"/>
      <c r="DS43" s="79"/>
      <c r="DT43" s="79"/>
      <c r="DU43" s="79"/>
    </row>
    <row r="44" spans="2:125" ht="13.2" x14ac:dyDescent="0.2">
      <c r="DU44" s="79"/>
    </row>
    <row r="45" spans="2:125" ht="13.2" x14ac:dyDescent="0.2"/>
    <row r="46" spans="2:125" ht="13.2" x14ac:dyDescent="0.2"/>
    <row r="47" spans="2:125" ht="13.2" x14ac:dyDescent="0.2"/>
    <row r="48" spans="2:125" ht="13.2" x14ac:dyDescent="0.2">
      <c r="DT48" s="79"/>
      <c r="DU48" s="79"/>
    </row>
    <row r="49" spans="120:125" ht="13.2" x14ac:dyDescent="0.2">
      <c r="DU49" s="79"/>
    </row>
    <row r="50" spans="120:125" ht="13.2" x14ac:dyDescent="0.2">
      <c r="DU50" s="79"/>
    </row>
    <row r="51" spans="120:125" ht="13.2" x14ac:dyDescent="0.2">
      <c r="DP51" s="79"/>
      <c r="DQ51" s="79"/>
      <c r="DR51" s="79"/>
      <c r="DS51" s="79"/>
      <c r="DT51" s="79"/>
      <c r="DU51" s="79"/>
    </row>
    <row r="52" spans="120:125" ht="13.2" x14ac:dyDescent="0.2"/>
    <row r="53" spans="120:125" ht="13.2" x14ac:dyDescent="0.2"/>
    <row r="54" spans="120:125" ht="13.2" x14ac:dyDescent="0.2">
      <c r="DU54" s="79"/>
    </row>
    <row r="55" spans="120:125" ht="13.2" x14ac:dyDescent="0.2"/>
    <row r="56" spans="120:125" ht="13.2" x14ac:dyDescent="0.2"/>
    <row r="57" spans="120:125" ht="13.2" x14ac:dyDescent="0.2"/>
    <row r="58" spans="120:125" ht="13.2" x14ac:dyDescent="0.2">
      <c r="DU58" s="79"/>
    </row>
    <row r="59" spans="120:125" ht="13.2" x14ac:dyDescent="0.2"/>
    <row r="60" spans="120:125" ht="13.2" x14ac:dyDescent="0.2"/>
    <row r="61" spans="120:125" ht="13.2" x14ac:dyDescent="0.2"/>
    <row r="62" spans="120:125" ht="13.2" x14ac:dyDescent="0.2"/>
    <row r="63" spans="120:125" ht="13.2" x14ac:dyDescent="0.2">
      <c r="DU63" s="79"/>
    </row>
    <row r="64" spans="120:125" ht="13.2" x14ac:dyDescent="0.2">
      <c r="DT64" s="79"/>
      <c r="DU64" s="79"/>
    </row>
    <row r="65" spans="123:125" ht="13.2" x14ac:dyDescent="0.2"/>
    <row r="66" spans="123:125" ht="13.2" x14ac:dyDescent="0.2"/>
    <row r="67" spans="123:125" ht="13.2" x14ac:dyDescent="0.2"/>
    <row r="68" spans="123:125" ht="13.2" x14ac:dyDescent="0.2"/>
    <row r="69" spans="123:125" ht="13.2" x14ac:dyDescent="0.2">
      <c r="DS69" s="79"/>
      <c r="DT69" s="79"/>
      <c r="DU69" s="7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9"/>
    </row>
    <row r="83" spans="116:125" ht="13.2" x14ac:dyDescent="0.2">
      <c r="DM83" s="79"/>
      <c r="DN83" s="79"/>
      <c r="DO83" s="79"/>
      <c r="DP83" s="79"/>
      <c r="DQ83" s="79"/>
      <c r="DR83" s="79"/>
      <c r="DS83" s="79"/>
      <c r="DT83" s="79"/>
      <c r="DU83" s="79"/>
    </row>
    <row r="84" spans="116:125" ht="13.2" x14ac:dyDescent="0.2"/>
    <row r="85" spans="116:125" ht="13.2" x14ac:dyDescent="0.2"/>
    <row r="86" spans="116:125" ht="13.2" x14ac:dyDescent="0.2"/>
    <row r="87" spans="116:125" ht="13.2" x14ac:dyDescent="0.2"/>
    <row r="88" spans="116:125" ht="13.2" x14ac:dyDescent="0.2">
      <c r="DU88" s="7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9"/>
      <c r="DT94" s="79"/>
      <c r="DU94" s="79"/>
    </row>
    <row r="95" spans="116:125" ht="13.5" customHeight="1" x14ac:dyDescent="0.2">
      <c r="DU95" s="7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9"/>
    </row>
    <row r="102" spans="124:125" ht="13.5" customHeight="1" x14ac:dyDescent="0.2"/>
    <row r="103" spans="124:125" ht="13.5" customHeight="1" x14ac:dyDescent="0.2"/>
    <row r="104" spans="124:125" ht="13.5" customHeight="1" x14ac:dyDescent="0.2">
      <c r="DT104" s="79"/>
      <c r="DU104" s="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9" t="s">
        <v>103</v>
      </c>
    </row>
    <row r="121" spans="125:125" ht="13.5" hidden="1" customHeight="1" x14ac:dyDescent="0.2">
      <c r="DU121" s="79"/>
    </row>
  </sheetData>
  <sheetProtection algorithmName="SHA-512" hashValue="YeN7oprpODKtTph3CxJR8A1/hSPjVz8B+lLuyfSGy8e5KsGK07s/ex7uA2pACSJNefxxrzomEaBXqa6h0r1Ugw==" saltValue="tceLX6gCxyt1UTPt1YyXPA==" spinCount="100000" sheet="1" objects="1" scenarios="1"/>
  <phoneticPr fontId="5"/>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78" customWidth="1"/>
    <col min="126" max="142" width="0" style="79" hidden="1" customWidth="1"/>
    <col min="143" max="143" width="9" style="79" hidden="1" customWidth="1"/>
    <col min="144" max="16384" width="9" style="79" hidden="1"/>
  </cols>
  <sheetData>
    <row r="1" spans="1:125" ht="13.5" customHeight="1" x14ac:dyDescent="0.2">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row>
    <row r="2" spans="1:125" ht="13.2" x14ac:dyDescent="0.2">
      <c r="B2" s="79"/>
      <c r="T2" s="79"/>
    </row>
    <row r="3" spans="1:125" ht="13.2" x14ac:dyDescent="0.2">
      <c r="C3" s="79"/>
      <c r="D3" s="79"/>
      <c r="E3" s="79"/>
      <c r="F3" s="79"/>
      <c r="G3" s="79"/>
      <c r="H3" s="79"/>
      <c r="I3" s="79"/>
      <c r="J3" s="79"/>
      <c r="K3" s="79"/>
      <c r="L3" s="79"/>
      <c r="M3" s="79"/>
      <c r="N3" s="79"/>
      <c r="O3" s="79"/>
      <c r="P3" s="79"/>
      <c r="Q3" s="79"/>
      <c r="R3" s="79"/>
      <c r="S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9"/>
      <c r="G33" s="79"/>
      <c r="I33" s="79"/>
    </row>
    <row r="34" spans="2:125" ht="13.2" x14ac:dyDescent="0.2">
      <c r="C34" s="79"/>
      <c r="P34" s="79"/>
      <c r="R34" s="79"/>
      <c r="U34" s="79"/>
    </row>
    <row r="35" spans="2:125" ht="13.2" x14ac:dyDescent="0.2">
      <c r="D35" s="79"/>
      <c r="E35" s="79"/>
      <c r="T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row>
    <row r="36" spans="2:125" ht="13.2" x14ac:dyDescent="0.2">
      <c r="F36" s="79"/>
      <c r="H36" s="79"/>
      <c r="J36" s="79"/>
      <c r="K36" s="79"/>
      <c r="L36" s="79"/>
      <c r="M36" s="79"/>
      <c r="N36" s="79"/>
      <c r="O36" s="79"/>
      <c r="Q36" s="79"/>
      <c r="S36" s="79"/>
      <c r="V36" s="79"/>
    </row>
    <row r="37" spans="2:125" ht="13.2" x14ac:dyDescent="0.2"/>
    <row r="38" spans="2:125" ht="13.2" x14ac:dyDescent="0.2"/>
    <row r="39" spans="2:125" ht="13.2" x14ac:dyDescent="0.2"/>
    <row r="40" spans="2:125" ht="13.2" x14ac:dyDescent="0.2">
      <c r="U40" s="79"/>
    </row>
    <row r="41" spans="2:125" ht="13.2" x14ac:dyDescent="0.2">
      <c r="R41" s="79"/>
    </row>
    <row r="42" spans="2:125" ht="13.2" x14ac:dyDescent="0.2">
      <c r="T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row>
    <row r="43" spans="2:125" ht="13.2" x14ac:dyDescent="0.2">
      <c r="Q43" s="79"/>
      <c r="S43" s="79"/>
      <c r="V43" s="7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103</v>
      </c>
    </row>
  </sheetData>
  <sheetProtection algorithmName="SHA-512" hashValue="G74AFMVtJu+AzcAoZE0X+14nXMfTZF+UDSeRCbCiZyuwT4JjKKQo3tD3CS09UdbiaTFdNqncMZ3cxZDCjQ4mPw==" saltValue="1NKauSpFl8Jbz6LUtfiLhw==" spinCount="100000" sheet="1" objects="1" scenarios="1"/>
  <phoneticPr fontId="5"/>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47" customWidth="1"/>
    <col min="2" max="16" width="14.6640625" style="47" customWidth="1"/>
    <col min="17" max="17" width="0" style="47" hidden="1" customWidth="1"/>
    <col min="18" max="16384" width="0" style="47"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6"/>
      <c r="C45" s="86"/>
      <c r="D45" s="86"/>
      <c r="E45" s="86"/>
      <c r="F45" s="86"/>
      <c r="G45" s="86"/>
      <c r="H45" s="86"/>
      <c r="I45" s="86"/>
      <c r="J45" s="181" t="s">
        <v>4</v>
      </c>
    </row>
    <row r="46" spans="2:10" ht="29.25" customHeight="1" x14ac:dyDescent="0.2">
      <c r="B46" s="167" t="s">
        <v>10</v>
      </c>
      <c r="C46" s="171"/>
      <c r="D46" s="171"/>
      <c r="E46" s="172" t="s">
        <v>17</v>
      </c>
      <c r="F46" s="173" t="s">
        <v>442</v>
      </c>
      <c r="G46" s="177" t="s">
        <v>525</v>
      </c>
      <c r="H46" s="177" t="s">
        <v>526</v>
      </c>
      <c r="I46" s="177" t="s">
        <v>527</v>
      </c>
      <c r="J46" s="182" t="s">
        <v>528</v>
      </c>
    </row>
    <row r="47" spans="2:10" ht="57.75" customHeight="1" x14ac:dyDescent="0.2">
      <c r="B47" s="168"/>
      <c r="C47" s="1015" t="s">
        <v>1</v>
      </c>
      <c r="D47" s="1015"/>
      <c r="E47" s="1016"/>
      <c r="F47" s="174">
        <v>12.9</v>
      </c>
      <c r="G47" s="178">
        <v>18.829999999999998</v>
      </c>
      <c r="H47" s="178">
        <v>18.809999999999999</v>
      </c>
      <c r="I47" s="178">
        <v>17.82</v>
      </c>
      <c r="J47" s="183">
        <v>17.63</v>
      </c>
    </row>
    <row r="48" spans="2:10" ht="57.75" customHeight="1" x14ac:dyDescent="0.2">
      <c r="B48" s="169"/>
      <c r="C48" s="1017" t="s">
        <v>6</v>
      </c>
      <c r="D48" s="1017"/>
      <c r="E48" s="1018"/>
      <c r="F48" s="175">
        <v>7.01</v>
      </c>
      <c r="G48" s="179">
        <v>4.43</v>
      </c>
      <c r="H48" s="179">
        <v>4.0199999999999996</v>
      </c>
      <c r="I48" s="179">
        <v>4.5999999999999996</v>
      </c>
      <c r="J48" s="184">
        <v>6.71</v>
      </c>
    </row>
    <row r="49" spans="2:10" ht="57.75" customHeight="1" x14ac:dyDescent="0.2">
      <c r="B49" s="170"/>
      <c r="C49" s="1019" t="s">
        <v>16</v>
      </c>
      <c r="D49" s="1019"/>
      <c r="E49" s="1020"/>
      <c r="F49" s="176">
        <v>3.98</v>
      </c>
      <c r="G49" s="180">
        <v>3.48</v>
      </c>
      <c r="H49" s="180" t="s">
        <v>460</v>
      </c>
      <c r="I49" s="180">
        <v>0.22</v>
      </c>
      <c r="J49" s="185">
        <v>3.09</v>
      </c>
    </row>
    <row r="50" spans="2:10" ht="13.2" x14ac:dyDescent="0.2"/>
  </sheetData>
  <sheetProtection algorithmName="SHA-512" hashValue="Mor7oaCsl1p0EFMI9a3kHazDcqbMLXA3h0dT272OZYtUyJTrcH34mNjEHmDKfuIuLR5lM654l8jaNaHD75kopw==" saltValue="dzeNjfECCGYKEl+Hq6EnEg==" spinCount="100000" sheet="1" objects="1" scenarios="1"/>
  <mergeCells count="3">
    <mergeCell ref="C47:E47"/>
    <mergeCell ref="C48:E48"/>
    <mergeCell ref="C49:E49"/>
  </mergeCells>
  <phoneticPr fontId="5"/>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47" customWidth="1"/>
    <col min="2" max="2" width="11" style="47" customWidth="1"/>
    <col min="3" max="3" width="17" style="47" customWidth="1"/>
    <col min="4" max="5" width="16.6640625" style="47" customWidth="1"/>
    <col min="6" max="15" width="15" style="47" customWidth="1"/>
    <col min="16" max="16" width="24" style="47" customWidth="1"/>
    <col min="17" max="17" width="0" style="47" hidden="1" customWidth="1"/>
    <col min="18" max="16384" width="0" style="47"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4</v>
      </c>
      <c r="K32" s="186"/>
      <c r="L32" s="186"/>
      <c r="M32" s="186"/>
      <c r="N32" s="186"/>
      <c r="O32" s="186"/>
      <c r="P32" s="186"/>
    </row>
    <row r="33" spans="1:16" ht="39" customHeight="1" x14ac:dyDescent="0.2">
      <c r="A33" s="186"/>
      <c r="B33" s="187" t="s">
        <v>14</v>
      </c>
      <c r="C33" s="193"/>
      <c r="D33" s="193"/>
      <c r="E33" s="195" t="s">
        <v>17</v>
      </c>
      <c r="F33" s="196" t="s">
        <v>442</v>
      </c>
      <c r="G33" s="200" t="s">
        <v>525</v>
      </c>
      <c r="H33" s="200" t="s">
        <v>526</v>
      </c>
      <c r="I33" s="200" t="s">
        <v>527</v>
      </c>
      <c r="J33" s="204" t="s">
        <v>528</v>
      </c>
      <c r="K33" s="186"/>
      <c r="L33" s="186"/>
      <c r="M33" s="186"/>
      <c r="N33" s="186"/>
      <c r="O33" s="186"/>
      <c r="P33" s="186"/>
    </row>
    <row r="34" spans="1:16" ht="39" customHeight="1" x14ac:dyDescent="0.2">
      <c r="A34" s="186"/>
      <c r="B34" s="188"/>
      <c r="C34" s="1025" t="s">
        <v>459</v>
      </c>
      <c r="D34" s="1025"/>
      <c r="E34" s="1026"/>
      <c r="F34" s="197">
        <v>18.11</v>
      </c>
      <c r="G34" s="201">
        <v>17.98</v>
      </c>
      <c r="H34" s="201">
        <v>17.38</v>
      </c>
      <c r="I34" s="201">
        <v>15.77</v>
      </c>
      <c r="J34" s="205">
        <v>15.1</v>
      </c>
      <c r="K34" s="186"/>
      <c r="L34" s="186"/>
      <c r="M34" s="186"/>
      <c r="N34" s="186"/>
      <c r="O34" s="186"/>
      <c r="P34" s="186"/>
    </row>
    <row r="35" spans="1:16" ht="39" customHeight="1" x14ac:dyDescent="0.2">
      <c r="A35" s="186"/>
      <c r="B35" s="189"/>
      <c r="C35" s="1021" t="s">
        <v>449</v>
      </c>
      <c r="D35" s="1021"/>
      <c r="E35" s="1022"/>
      <c r="F35" s="198">
        <v>6.53</v>
      </c>
      <c r="G35" s="202">
        <v>3.92</v>
      </c>
      <c r="H35" s="202">
        <v>3.4</v>
      </c>
      <c r="I35" s="202">
        <v>4.5999999999999996</v>
      </c>
      <c r="J35" s="206">
        <v>6.71</v>
      </c>
      <c r="K35" s="186"/>
      <c r="L35" s="186"/>
      <c r="M35" s="186"/>
      <c r="N35" s="186"/>
      <c r="O35" s="186"/>
      <c r="P35" s="186"/>
    </row>
    <row r="36" spans="1:16" ht="39" customHeight="1" x14ac:dyDescent="0.2">
      <c r="A36" s="186"/>
      <c r="B36" s="189"/>
      <c r="C36" s="1021" t="s">
        <v>350</v>
      </c>
      <c r="D36" s="1021"/>
      <c r="E36" s="1022"/>
      <c r="F36" s="198">
        <v>0.16</v>
      </c>
      <c r="G36" s="202">
        <v>0.16</v>
      </c>
      <c r="H36" s="202">
        <v>0.08</v>
      </c>
      <c r="I36" s="202">
        <v>1.47</v>
      </c>
      <c r="J36" s="206">
        <v>1.39</v>
      </c>
      <c r="K36" s="186"/>
      <c r="L36" s="186"/>
      <c r="M36" s="186"/>
      <c r="N36" s="186"/>
      <c r="O36" s="186"/>
      <c r="P36" s="186"/>
    </row>
    <row r="37" spans="1:16" ht="39" customHeight="1" x14ac:dyDescent="0.2">
      <c r="A37" s="186"/>
      <c r="B37" s="189"/>
      <c r="C37" s="1021" t="s">
        <v>236</v>
      </c>
      <c r="D37" s="1021"/>
      <c r="E37" s="1022"/>
      <c r="F37" s="198">
        <v>4.17</v>
      </c>
      <c r="G37" s="202">
        <v>0.24</v>
      </c>
      <c r="H37" s="202">
        <v>0.57999999999999996</v>
      </c>
      <c r="I37" s="202">
        <v>0.52</v>
      </c>
      <c r="J37" s="206">
        <v>0.81</v>
      </c>
      <c r="K37" s="186"/>
      <c r="L37" s="186"/>
      <c r="M37" s="186"/>
      <c r="N37" s="186"/>
      <c r="O37" s="186"/>
      <c r="P37" s="186"/>
    </row>
    <row r="38" spans="1:16" ht="39" customHeight="1" x14ac:dyDescent="0.2">
      <c r="A38" s="186"/>
      <c r="B38" s="189"/>
      <c r="C38" s="1021" t="s">
        <v>27</v>
      </c>
      <c r="D38" s="1021"/>
      <c r="E38" s="1022"/>
      <c r="F38" s="198">
        <v>0.91</v>
      </c>
      <c r="G38" s="202">
        <v>1.0900000000000001</v>
      </c>
      <c r="H38" s="202">
        <v>1.04</v>
      </c>
      <c r="I38" s="202">
        <v>1.71</v>
      </c>
      <c r="J38" s="206">
        <v>0.66</v>
      </c>
      <c r="K38" s="186"/>
      <c r="L38" s="186"/>
      <c r="M38" s="186"/>
      <c r="N38" s="186"/>
      <c r="O38" s="186"/>
      <c r="P38" s="186"/>
    </row>
    <row r="39" spans="1:16" ht="39" customHeight="1" x14ac:dyDescent="0.2">
      <c r="A39" s="186"/>
      <c r="B39" s="189"/>
      <c r="C39" s="1021" t="s">
        <v>193</v>
      </c>
      <c r="D39" s="1021"/>
      <c r="E39" s="1022"/>
      <c r="F39" s="198">
        <v>0.16</v>
      </c>
      <c r="G39" s="202">
        <v>0.1</v>
      </c>
      <c r="H39" s="202">
        <v>0.28999999999999998</v>
      </c>
      <c r="I39" s="202">
        <v>0.11</v>
      </c>
      <c r="J39" s="206">
        <v>0.06</v>
      </c>
      <c r="K39" s="186"/>
      <c r="L39" s="186"/>
      <c r="M39" s="186"/>
      <c r="N39" s="186"/>
      <c r="O39" s="186"/>
      <c r="P39" s="186"/>
    </row>
    <row r="40" spans="1:16" ht="39" customHeight="1" x14ac:dyDescent="0.2">
      <c r="A40" s="186"/>
      <c r="B40" s="189"/>
      <c r="C40" s="1021" t="s">
        <v>132</v>
      </c>
      <c r="D40" s="1021"/>
      <c r="E40" s="1022"/>
      <c r="F40" s="198">
        <v>0</v>
      </c>
      <c r="G40" s="202">
        <v>0</v>
      </c>
      <c r="H40" s="202">
        <v>0</v>
      </c>
      <c r="I40" s="202">
        <v>0</v>
      </c>
      <c r="J40" s="206">
        <v>0</v>
      </c>
      <c r="K40" s="186"/>
      <c r="L40" s="186"/>
      <c r="M40" s="186"/>
      <c r="N40" s="186"/>
      <c r="O40" s="186"/>
      <c r="P40" s="186"/>
    </row>
    <row r="41" spans="1:16" ht="39" customHeight="1" x14ac:dyDescent="0.2">
      <c r="A41" s="186"/>
      <c r="B41" s="189"/>
      <c r="C41" s="1021"/>
      <c r="D41" s="1021"/>
      <c r="E41" s="1022"/>
      <c r="F41" s="198"/>
      <c r="G41" s="202"/>
      <c r="H41" s="202"/>
      <c r="I41" s="202"/>
      <c r="J41" s="206"/>
      <c r="K41" s="186"/>
      <c r="L41" s="186"/>
      <c r="M41" s="186"/>
      <c r="N41" s="186"/>
      <c r="O41" s="186"/>
      <c r="P41" s="186"/>
    </row>
    <row r="42" spans="1:16" ht="39" customHeight="1" x14ac:dyDescent="0.2">
      <c r="A42" s="186"/>
      <c r="B42" s="190"/>
      <c r="C42" s="1021" t="s">
        <v>529</v>
      </c>
      <c r="D42" s="1021"/>
      <c r="E42" s="1022"/>
      <c r="F42" s="198" t="s">
        <v>200</v>
      </c>
      <c r="G42" s="202" t="s">
        <v>200</v>
      </c>
      <c r="H42" s="202" t="s">
        <v>200</v>
      </c>
      <c r="I42" s="202" t="s">
        <v>200</v>
      </c>
      <c r="J42" s="206" t="s">
        <v>200</v>
      </c>
      <c r="K42" s="186"/>
      <c r="L42" s="186"/>
      <c r="M42" s="186"/>
      <c r="N42" s="186"/>
      <c r="O42" s="186"/>
      <c r="P42" s="186"/>
    </row>
    <row r="43" spans="1:16" ht="39" customHeight="1" x14ac:dyDescent="0.2">
      <c r="A43" s="186"/>
      <c r="B43" s="191"/>
      <c r="C43" s="1023" t="s">
        <v>486</v>
      </c>
      <c r="D43" s="1023"/>
      <c r="E43" s="1024"/>
      <c r="F43" s="199">
        <v>0.47</v>
      </c>
      <c r="G43" s="203">
        <v>0.5</v>
      </c>
      <c r="H43" s="203">
        <v>0.61</v>
      </c>
      <c r="I43" s="203" t="s">
        <v>200</v>
      </c>
      <c r="J43" s="207" t="s">
        <v>200</v>
      </c>
      <c r="K43" s="186"/>
      <c r="L43" s="186"/>
      <c r="M43" s="186"/>
      <c r="N43" s="186"/>
      <c r="O43" s="186"/>
      <c r="P43" s="186"/>
    </row>
    <row r="44" spans="1:16" ht="39" customHeight="1" x14ac:dyDescent="0.2">
      <c r="A44" s="186"/>
      <c r="B44" s="192" t="s">
        <v>18</v>
      </c>
      <c r="C44" s="194"/>
      <c r="D44" s="194"/>
      <c r="E44" s="194"/>
      <c r="F44" s="186"/>
      <c r="G44" s="186"/>
      <c r="H44" s="186"/>
      <c r="I44" s="186"/>
      <c r="J44" s="186"/>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FBzvJLpqt+PPeZeiCfEOcKnTK/hjaJUccGf79jAE6FgFfvwOu2qpdweFRYDCW9dqv09eJPsRhlarv4vpJQKyxA==" saltValue="f5ILwy+Xm9vydpQyPbRYT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22" width="0" style="47" hidden="1" customWidth="1"/>
    <col min="23" max="16384" width="0" style="47" hidden="1"/>
  </cols>
  <sheetData>
    <row r="1" spans="1:21" ht="13.5" customHeight="1" x14ac:dyDescent="0.2">
      <c r="A1" s="86"/>
      <c r="B1" s="86"/>
      <c r="C1" s="86"/>
      <c r="D1" s="86"/>
      <c r="E1" s="86"/>
      <c r="F1" s="86"/>
      <c r="G1" s="86"/>
      <c r="H1" s="86"/>
      <c r="I1" s="86"/>
      <c r="J1" s="86"/>
      <c r="K1" s="86"/>
      <c r="L1" s="86"/>
      <c r="M1" s="86"/>
      <c r="N1" s="86"/>
      <c r="O1" s="86"/>
      <c r="P1" s="86"/>
      <c r="Q1" s="86"/>
      <c r="R1" s="86"/>
      <c r="S1" s="86"/>
      <c r="T1" s="86"/>
      <c r="U1" s="86"/>
    </row>
    <row r="2" spans="1:21" ht="13.5" customHeight="1" x14ac:dyDescent="0.2">
      <c r="A2" s="86"/>
      <c r="B2" s="86"/>
      <c r="C2" s="86"/>
      <c r="D2" s="86"/>
      <c r="E2" s="86"/>
      <c r="F2" s="86"/>
      <c r="G2" s="86"/>
      <c r="H2" s="86"/>
      <c r="I2" s="86"/>
      <c r="J2" s="86"/>
      <c r="K2" s="86"/>
      <c r="L2" s="86"/>
      <c r="M2" s="86"/>
      <c r="N2" s="86"/>
      <c r="O2" s="86"/>
      <c r="P2" s="86"/>
      <c r="Q2" s="86"/>
      <c r="R2" s="86"/>
      <c r="S2" s="86"/>
      <c r="T2" s="86"/>
      <c r="U2" s="86"/>
    </row>
    <row r="3" spans="1:21" ht="13.5" customHeight="1" x14ac:dyDescent="0.2">
      <c r="A3" s="86"/>
      <c r="B3" s="86"/>
      <c r="C3" s="86"/>
      <c r="D3" s="86"/>
      <c r="E3" s="86"/>
      <c r="F3" s="86"/>
      <c r="G3" s="86"/>
      <c r="H3" s="86"/>
      <c r="I3" s="86"/>
      <c r="J3" s="86"/>
      <c r="K3" s="86"/>
      <c r="L3" s="86"/>
      <c r="M3" s="86"/>
      <c r="N3" s="86"/>
      <c r="O3" s="86"/>
      <c r="P3" s="86"/>
      <c r="Q3" s="86"/>
      <c r="R3" s="86"/>
      <c r="S3" s="86"/>
      <c r="T3" s="86"/>
      <c r="U3" s="86"/>
    </row>
    <row r="4" spans="1:21" ht="13.5" customHeight="1" x14ac:dyDescent="0.2">
      <c r="A4" s="86"/>
      <c r="B4" s="86"/>
      <c r="C4" s="86"/>
      <c r="D4" s="86"/>
      <c r="E4" s="86"/>
      <c r="F4" s="86"/>
      <c r="G4" s="86"/>
      <c r="H4" s="86"/>
      <c r="I4" s="86"/>
      <c r="J4" s="86"/>
      <c r="K4" s="86"/>
      <c r="L4" s="86"/>
      <c r="M4" s="86"/>
      <c r="N4" s="86"/>
      <c r="O4" s="86"/>
      <c r="P4" s="86"/>
      <c r="Q4" s="86"/>
      <c r="R4" s="86"/>
      <c r="S4" s="86"/>
      <c r="T4" s="86"/>
      <c r="U4" s="86"/>
    </row>
    <row r="5" spans="1:21" ht="13.5" customHeight="1" x14ac:dyDescent="0.2">
      <c r="A5" s="86"/>
      <c r="B5" s="86"/>
      <c r="C5" s="86"/>
      <c r="D5" s="86"/>
      <c r="E5" s="86"/>
      <c r="F5" s="86"/>
      <c r="G5" s="86"/>
      <c r="H5" s="86"/>
      <c r="I5" s="86"/>
      <c r="J5" s="86"/>
      <c r="K5" s="86"/>
      <c r="L5" s="86"/>
      <c r="M5" s="86"/>
      <c r="N5" s="86"/>
      <c r="O5" s="86"/>
      <c r="P5" s="86"/>
      <c r="Q5" s="86"/>
      <c r="R5" s="86"/>
      <c r="S5" s="86"/>
      <c r="T5" s="86"/>
      <c r="U5" s="86"/>
    </row>
    <row r="6" spans="1:21" ht="13.5" customHeight="1" x14ac:dyDescent="0.2">
      <c r="A6" s="86"/>
      <c r="B6" s="86"/>
      <c r="C6" s="86"/>
      <c r="D6" s="86"/>
      <c r="E6" s="86"/>
      <c r="F6" s="86"/>
      <c r="G6" s="86"/>
      <c r="H6" s="86"/>
      <c r="I6" s="86"/>
      <c r="J6" s="86"/>
      <c r="K6" s="86"/>
      <c r="L6" s="86"/>
      <c r="M6" s="86"/>
      <c r="N6" s="86"/>
      <c r="O6" s="86"/>
      <c r="P6" s="86"/>
      <c r="Q6" s="86"/>
      <c r="R6" s="86"/>
      <c r="S6" s="86"/>
      <c r="T6" s="86"/>
      <c r="U6" s="86"/>
    </row>
    <row r="7" spans="1:21" ht="13.5" customHeight="1" x14ac:dyDescent="0.2">
      <c r="A7" s="86"/>
      <c r="B7" s="86"/>
      <c r="C7" s="86"/>
      <c r="D7" s="86"/>
      <c r="E7" s="86"/>
      <c r="F7" s="86"/>
      <c r="G7" s="86"/>
      <c r="H7" s="86"/>
      <c r="I7" s="86"/>
      <c r="J7" s="86"/>
      <c r="K7" s="86"/>
      <c r="L7" s="86"/>
      <c r="M7" s="86"/>
      <c r="N7" s="86"/>
      <c r="O7" s="86"/>
      <c r="P7" s="86"/>
      <c r="Q7" s="86"/>
      <c r="R7" s="86"/>
      <c r="S7" s="86"/>
      <c r="T7" s="86"/>
      <c r="U7" s="86"/>
    </row>
    <row r="8" spans="1:21" ht="13.5" customHeight="1" x14ac:dyDescent="0.2">
      <c r="A8" s="86"/>
      <c r="B8" s="86"/>
      <c r="C8" s="86"/>
      <c r="D8" s="86"/>
      <c r="E8" s="86"/>
      <c r="F8" s="86"/>
      <c r="G8" s="86"/>
      <c r="H8" s="86"/>
      <c r="I8" s="86"/>
      <c r="J8" s="86"/>
      <c r="K8" s="86"/>
      <c r="L8" s="86"/>
      <c r="M8" s="86"/>
      <c r="N8" s="86"/>
      <c r="O8" s="86"/>
      <c r="P8" s="86"/>
      <c r="Q8" s="86"/>
      <c r="R8" s="86"/>
      <c r="S8" s="86"/>
      <c r="T8" s="86"/>
      <c r="U8" s="86"/>
    </row>
    <row r="9" spans="1:21" ht="13.5" customHeight="1" x14ac:dyDescent="0.2">
      <c r="A9" s="86"/>
      <c r="B9" s="86"/>
      <c r="C9" s="86"/>
      <c r="D9" s="86"/>
      <c r="E9" s="86"/>
      <c r="F9" s="86"/>
      <c r="G9" s="86"/>
      <c r="H9" s="86"/>
      <c r="I9" s="86"/>
      <c r="J9" s="86"/>
      <c r="K9" s="86"/>
      <c r="L9" s="86"/>
      <c r="M9" s="86"/>
      <c r="N9" s="86"/>
      <c r="O9" s="86"/>
      <c r="P9" s="86"/>
      <c r="Q9" s="86"/>
      <c r="R9" s="86"/>
      <c r="S9" s="86"/>
      <c r="T9" s="86"/>
      <c r="U9" s="86"/>
    </row>
    <row r="10" spans="1:21" ht="13.5" customHeight="1" x14ac:dyDescent="0.2">
      <c r="A10" s="86"/>
      <c r="B10" s="86"/>
      <c r="C10" s="86"/>
      <c r="D10" s="86"/>
      <c r="E10" s="86"/>
      <c r="F10" s="86"/>
      <c r="G10" s="86"/>
      <c r="H10" s="86"/>
      <c r="I10" s="86"/>
      <c r="J10" s="86"/>
      <c r="K10" s="86"/>
      <c r="L10" s="86"/>
      <c r="M10" s="86"/>
      <c r="N10" s="86"/>
      <c r="O10" s="86"/>
      <c r="P10" s="86"/>
      <c r="Q10" s="86"/>
      <c r="R10" s="86"/>
      <c r="S10" s="86"/>
      <c r="T10" s="86"/>
      <c r="U10" s="86"/>
    </row>
    <row r="11" spans="1:21" ht="13.5" customHeight="1" x14ac:dyDescent="0.2">
      <c r="A11" s="86"/>
      <c r="B11" s="86"/>
      <c r="C11" s="86"/>
      <c r="D11" s="86"/>
      <c r="E11" s="86"/>
      <c r="F11" s="86"/>
      <c r="G11" s="86"/>
      <c r="H11" s="86"/>
      <c r="I11" s="86"/>
      <c r="J11" s="86"/>
      <c r="K11" s="86"/>
      <c r="L11" s="86"/>
      <c r="M11" s="86"/>
      <c r="N11" s="86"/>
      <c r="O11" s="86"/>
      <c r="P11" s="86"/>
      <c r="Q11" s="86"/>
      <c r="R11" s="86"/>
      <c r="S11" s="86"/>
      <c r="T11" s="86"/>
      <c r="U11" s="86"/>
    </row>
    <row r="12" spans="1:21" ht="13.5" customHeight="1" x14ac:dyDescent="0.2">
      <c r="A12" s="86"/>
      <c r="B12" s="86"/>
      <c r="C12" s="86"/>
      <c r="D12" s="86"/>
      <c r="E12" s="86"/>
      <c r="F12" s="86"/>
      <c r="G12" s="86"/>
      <c r="H12" s="86"/>
      <c r="I12" s="86"/>
      <c r="J12" s="86"/>
      <c r="K12" s="86"/>
      <c r="L12" s="86"/>
      <c r="M12" s="86"/>
      <c r="N12" s="86"/>
      <c r="O12" s="86"/>
      <c r="P12" s="86"/>
      <c r="Q12" s="86"/>
      <c r="R12" s="86"/>
      <c r="S12" s="86"/>
      <c r="T12" s="86"/>
      <c r="U12" s="86"/>
    </row>
    <row r="13" spans="1:21" ht="13.5" customHeight="1" x14ac:dyDescent="0.2">
      <c r="A13" s="86"/>
      <c r="B13" s="86"/>
      <c r="C13" s="86"/>
      <c r="D13" s="86"/>
      <c r="E13" s="86"/>
      <c r="F13" s="86"/>
      <c r="G13" s="86"/>
      <c r="H13" s="86"/>
      <c r="I13" s="86"/>
      <c r="J13" s="86"/>
      <c r="K13" s="86"/>
      <c r="L13" s="86"/>
      <c r="M13" s="86"/>
      <c r="N13" s="86"/>
      <c r="O13" s="86"/>
      <c r="P13" s="86"/>
      <c r="Q13" s="86"/>
      <c r="R13" s="86"/>
      <c r="S13" s="86"/>
      <c r="T13" s="86"/>
      <c r="U13" s="86"/>
    </row>
    <row r="14" spans="1:21" ht="13.5" customHeight="1" x14ac:dyDescent="0.2">
      <c r="A14" s="86"/>
      <c r="B14" s="86"/>
      <c r="C14" s="86"/>
      <c r="D14" s="86"/>
      <c r="E14" s="86"/>
      <c r="F14" s="86"/>
      <c r="G14" s="86"/>
      <c r="H14" s="86"/>
      <c r="I14" s="86"/>
      <c r="J14" s="86"/>
      <c r="K14" s="86"/>
      <c r="L14" s="86"/>
      <c r="M14" s="86"/>
      <c r="N14" s="86"/>
      <c r="O14" s="86"/>
      <c r="P14" s="86"/>
      <c r="Q14" s="86"/>
      <c r="R14" s="86"/>
      <c r="S14" s="86"/>
      <c r="T14" s="86"/>
      <c r="U14" s="86"/>
    </row>
    <row r="15" spans="1:21" ht="13.5" customHeight="1" x14ac:dyDescent="0.2">
      <c r="A15" s="86"/>
      <c r="B15" s="86"/>
      <c r="C15" s="86"/>
      <c r="D15" s="86"/>
      <c r="E15" s="86"/>
      <c r="F15" s="86"/>
      <c r="G15" s="86"/>
      <c r="H15" s="86"/>
      <c r="I15" s="86"/>
      <c r="J15" s="86"/>
      <c r="K15" s="86"/>
      <c r="L15" s="86"/>
      <c r="M15" s="86"/>
      <c r="N15" s="86"/>
      <c r="O15" s="86"/>
      <c r="P15" s="86"/>
      <c r="Q15" s="86"/>
      <c r="R15" s="86"/>
      <c r="S15" s="86"/>
      <c r="T15" s="86"/>
      <c r="U15" s="86"/>
    </row>
    <row r="16" spans="1:21" ht="13.5" customHeight="1" x14ac:dyDescent="0.2">
      <c r="A16" s="86"/>
      <c r="B16" s="86"/>
      <c r="C16" s="86"/>
      <c r="D16" s="86"/>
      <c r="E16" s="86"/>
      <c r="F16" s="86"/>
      <c r="G16" s="86"/>
      <c r="H16" s="86"/>
      <c r="I16" s="86"/>
      <c r="J16" s="86"/>
      <c r="K16" s="86"/>
      <c r="L16" s="86"/>
      <c r="M16" s="86"/>
      <c r="N16" s="86"/>
      <c r="O16" s="86"/>
      <c r="P16" s="86"/>
      <c r="Q16" s="86"/>
      <c r="R16" s="86"/>
      <c r="S16" s="86"/>
      <c r="T16" s="86"/>
      <c r="U16" s="86"/>
    </row>
    <row r="17" spans="1:21" ht="13.5" customHeight="1" x14ac:dyDescent="0.2">
      <c r="A17" s="86"/>
      <c r="B17" s="86"/>
      <c r="C17" s="86"/>
      <c r="D17" s="86"/>
      <c r="E17" s="86"/>
      <c r="F17" s="86"/>
      <c r="G17" s="86"/>
      <c r="H17" s="86"/>
      <c r="I17" s="86"/>
      <c r="J17" s="86"/>
      <c r="K17" s="86"/>
      <c r="L17" s="86"/>
      <c r="M17" s="86"/>
      <c r="N17" s="86"/>
      <c r="O17" s="86"/>
      <c r="P17" s="86"/>
      <c r="Q17" s="86"/>
      <c r="R17" s="86"/>
      <c r="S17" s="86"/>
      <c r="T17" s="86"/>
      <c r="U17" s="86"/>
    </row>
    <row r="18" spans="1:21" ht="13.5" customHeight="1" x14ac:dyDescent="0.2">
      <c r="A18" s="86"/>
      <c r="B18" s="86"/>
      <c r="C18" s="86"/>
      <c r="D18" s="86"/>
      <c r="E18" s="86"/>
      <c r="F18" s="86"/>
      <c r="G18" s="86"/>
      <c r="H18" s="86"/>
      <c r="I18" s="86"/>
      <c r="J18" s="86"/>
      <c r="K18" s="86"/>
      <c r="L18" s="86"/>
      <c r="M18" s="86"/>
      <c r="N18" s="86"/>
      <c r="O18" s="86"/>
      <c r="P18" s="86"/>
      <c r="Q18" s="86"/>
      <c r="R18" s="86"/>
      <c r="S18" s="86"/>
      <c r="T18" s="86"/>
      <c r="U18" s="86"/>
    </row>
    <row r="19" spans="1:21" ht="13.5" customHeight="1" x14ac:dyDescent="0.2">
      <c r="A19" s="86"/>
      <c r="B19" s="86"/>
      <c r="C19" s="86"/>
      <c r="D19" s="86"/>
      <c r="E19" s="86"/>
      <c r="F19" s="86"/>
      <c r="G19" s="86"/>
      <c r="H19" s="86"/>
      <c r="I19" s="86"/>
      <c r="J19" s="86"/>
      <c r="K19" s="86"/>
      <c r="L19" s="86"/>
      <c r="M19" s="86"/>
      <c r="N19" s="86"/>
      <c r="O19" s="86"/>
      <c r="P19" s="86"/>
      <c r="Q19" s="86"/>
      <c r="R19" s="86"/>
      <c r="S19" s="86"/>
      <c r="T19" s="86"/>
      <c r="U19" s="86"/>
    </row>
    <row r="20" spans="1:21" ht="13.5" customHeight="1" x14ac:dyDescent="0.2">
      <c r="A20" s="86"/>
      <c r="B20" s="86"/>
      <c r="C20" s="86"/>
      <c r="D20" s="86"/>
      <c r="E20" s="86"/>
      <c r="F20" s="86"/>
      <c r="G20" s="86"/>
      <c r="H20" s="86"/>
      <c r="I20" s="86"/>
      <c r="J20" s="86"/>
      <c r="K20" s="86"/>
      <c r="L20" s="86"/>
      <c r="M20" s="86"/>
      <c r="N20" s="86"/>
      <c r="O20" s="86"/>
      <c r="P20" s="86"/>
      <c r="Q20" s="86"/>
      <c r="R20" s="86"/>
      <c r="S20" s="86"/>
      <c r="T20" s="86"/>
      <c r="U20" s="86"/>
    </row>
    <row r="21" spans="1:21" ht="13.5" customHeight="1" x14ac:dyDescent="0.2">
      <c r="A21" s="86"/>
      <c r="B21" s="86"/>
      <c r="C21" s="86"/>
      <c r="D21" s="86"/>
      <c r="E21" s="86"/>
      <c r="F21" s="86"/>
      <c r="G21" s="86"/>
      <c r="H21" s="86"/>
      <c r="I21" s="86"/>
      <c r="J21" s="86"/>
      <c r="K21" s="86"/>
      <c r="L21" s="86"/>
      <c r="M21" s="86"/>
      <c r="N21" s="86"/>
      <c r="O21" s="86"/>
      <c r="P21" s="86"/>
      <c r="Q21" s="86"/>
      <c r="R21" s="86"/>
      <c r="S21" s="86"/>
      <c r="T21" s="86"/>
      <c r="U21" s="86"/>
    </row>
    <row r="22" spans="1:21" ht="13.5" customHeight="1" x14ac:dyDescent="0.2">
      <c r="A22" s="86"/>
      <c r="B22" s="86"/>
      <c r="C22" s="86"/>
      <c r="D22" s="86"/>
      <c r="E22" s="86"/>
      <c r="F22" s="86"/>
      <c r="G22" s="86"/>
      <c r="H22" s="86"/>
      <c r="I22" s="86"/>
      <c r="J22" s="86"/>
      <c r="K22" s="86"/>
      <c r="L22" s="86"/>
      <c r="M22" s="86"/>
      <c r="N22" s="86"/>
      <c r="O22" s="86"/>
      <c r="P22" s="86"/>
      <c r="Q22" s="86"/>
      <c r="R22" s="86"/>
      <c r="S22" s="86"/>
      <c r="T22" s="86"/>
      <c r="U22" s="86"/>
    </row>
    <row r="23" spans="1:21" ht="13.5" customHeight="1" x14ac:dyDescent="0.2">
      <c r="A23" s="86"/>
      <c r="B23" s="86"/>
      <c r="C23" s="86"/>
      <c r="D23" s="86"/>
      <c r="E23" s="86"/>
      <c r="F23" s="86"/>
      <c r="G23" s="86"/>
      <c r="H23" s="86"/>
      <c r="I23" s="86"/>
      <c r="J23" s="86"/>
      <c r="K23" s="86"/>
      <c r="L23" s="86"/>
      <c r="M23" s="86"/>
      <c r="N23" s="86"/>
      <c r="O23" s="86"/>
      <c r="P23" s="86"/>
      <c r="Q23" s="86"/>
      <c r="R23" s="86"/>
      <c r="S23" s="86"/>
      <c r="T23" s="86"/>
      <c r="U23" s="86"/>
    </row>
    <row r="24" spans="1:21" ht="13.5" customHeight="1" x14ac:dyDescent="0.2">
      <c r="A24" s="86"/>
      <c r="B24" s="86"/>
      <c r="C24" s="86"/>
      <c r="D24" s="86"/>
      <c r="E24" s="86"/>
      <c r="F24" s="86"/>
      <c r="G24" s="86"/>
      <c r="H24" s="86"/>
      <c r="I24" s="86"/>
      <c r="J24" s="86"/>
      <c r="K24" s="86"/>
      <c r="L24" s="86"/>
      <c r="M24" s="86"/>
      <c r="N24" s="86"/>
      <c r="O24" s="86"/>
      <c r="P24" s="86"/>
      <c r="Q24" s="86"/>
      <c r="R24" s="86"/>
      <c r="S24" s="86"/>
      <c r="T24" s="86"/>
      <c r="U24" s="86"/>
    </row>
    <row r="25" spans="1:21" ht="13.5" customHeight="1" x14ac:dyDescent="0.2">
      <c r="A25" s="86"/>
      <c r="B25" s="86"/>
      <c r="C25" s="86"/>
      <c r="D25" s="86"/>
      <c r="E25" s="86"/>
      <c r="F25" s="86"/>
      <c r="G25" s="86"/>
      <c r="H25" s="86"/>
      <c r="I25" s="86"/>
      <c r="J25" s="86"/>
      <c r="K25" s="86"/>
      <c r="L25" s="86"/>
      <c r="M25" s="86"/>
      <c r="N25" s="86"/>
      <c r="O25" s="86"/>
      <c r="P25" s="86"/>
      <c r="Q25" s="86"/>
      <c r="R25" s="86"/>
      <c r="S25" s="86"/>
      <c r="T25" s="86"/>
      <c r="U25" s="86"/>
    </row>
    <row r="26" spans="1:21" ht="13.5" customHeight="1" x14ac:dyDescent="0.2">
      <c r="A26" s="86"/>
      <c r="B26" s="86"/>
      <c r="C26" s="86"/>
      <c r="D26" s="86"/>
      <c r="E26" s="86"/>
      <c r="F26" s="86"/>
      <c r="G26" s="86"/>
      <c r="H26" s="86"/>
      <c r="I26" s="86"/>
      <c r="J26" s="86"/>
      <c r="K26" s="86"/>
      <c r="L26" s="86"/>
      <c r="M26" s="86"/>
      <c r="N26" s="86"/>
      <c r="O26" s="86"/>
      <c r="P26" s="86"/>
      <c r="Q26" s="86"/>
      <c r="R26" s="86"/>
      <c r="S26" s="86"/>
      <c r="T26" s="86"/>
      <c r="U26" s="86"/>
    </row>
    <row r="27" spans="1:21" ht="13.5" customHeight="1" x14ac:dyDescent="0.2">
      <c r="A27" s="86"/>
      <c r="B27" s="86"/>
      <c r="C27" s="86"/>
      <c r="D27" s="86"/>
      <c r="E27" s="86"/>
      <c r="F27" s="86"/>
      <c r="G27" s="86"/>
      <c r="H27" s="86"/>
      <c r="I27" s="86"/>
      <c r="J27" s="86"/>
      <c r="K27" s="86"/>
      <c r="L27" s="86"/>
      <c r="M27" s="86"/>
      <c r="N27" s="86"/>
      <c r="O27" s="86"/>
      <c r="P27" s="86"/>
      <c r="Q27" s="86"/>
      <c r="R27" s="86"/>
      <c r="S27" s="86"/>
      <c r="T27" s="86"/>
      <c r="U27" s="86"/>
    </row>
    <row r="28" spans="1:21" ht="13.5" customHeight="1" x14ac:dyDescent="0.2">
      <c r="A28" s="86"/>
      <c r="B28" s="86"/>
      <c r="C28" s="86"/>
      <c r="D28" s="86"/>
      <c r="E28" s="86"/>
      <c r="F28" s="86"/>
      <c r="G28" s="86"/>
      <c r="H28" s="86"/>
      <c r="I28" s="86"/>
      <c r="J28" s="86"/>
      <c r="K28" s="86"/>
      <c r="L28" s="86"/>
      <c r="M28" s="86"/>
      <c r="N28" s="86"/>
      <c r="O28" s="86"/>
      <c r="P28" s="86"/>
      <c r="Q28" s="86"/>
      <c r="R28" s="86"/>
      <c r="S28" s="86"/>
      <c r="T28" s="86"/>
      <c r="U28" s="86"/>
    </row>
    <row r="29" spans="1:21" ht="13.5" customHeight="1" x14ac:dyDescent="0.2">
      <c r="A29" s="86"/>
      <c r="B29" s="86"/>
      <c r="C29" s="86"/>
      <c r="D29" s="86"/>
      <c r="E29" s="86"/>
      <c r="F29" s="86"/>
      <c r="G29" s="86"/>
      <c r="H29" s="86"/>
      <c r="I29" s="86"/>
      <c r="J29" s="86"/>
      <c r="K29" s="86"/>
      <c r="L29" s="86"/>
      <c r="M29" s="86"/>
      <c r="N29" s="86"/>
      <c r="O29" s="86"/>
      <c r="P29" s="86"/>
      <c r="Q29" s="86"/>
      <c r="R29" s="86"/>
      <c r="S29" s="86"/>
      <c r="T29" s="86"/>
      <c r="U29" s="86"/>
    </row>
    <row r="30" spans="1:21" ht="13.5" customHeight="1" x14ac:dyDescent="0.2">
      <c r="A30" s="86"/>
      <c r="B30" s="86"/>
      <c r="C30" s="86"/>
      <c r="D30" s="86"/>
      <c r="E30" s="86"/>
      <c r="F30" s="86"/>
      <c r="G30" s="86"/>
      <c r="H30" s="86"/>
      <c r="I30" s="86"/>
      <c r="J30" s="86"/>
      <c r="K30" s="86"/>
      <c r="L30" s="86"/>
      <c r="M30" s="86"/>
      <c r="N30" s="86"/>
      <c r="O30" s="86"/>
      <c r="P30" s="86"/>
      <c r="Q30" s="86"/>
      <c r="R30" s="86"/>
      <c r="S30" s="86"/>
      <c r="T30" s="86"/>
      <c r="U30" s="86"/>
    </row>
    <row r="31" spans="1:21" ht="13.5" customHeight="1" x14ac:dyDescent="0.2">
      <c r="A31" s="86"/>
      <c r="B31" s="86"/>
      <c r="C31" s="86"/>
      <c r="D31" s="86"/>
      <c r="E31" s="86"/>
      <c r="F31" s="86"/>
      <c r="G31" s="86"/>
      <c r="H31" s="86"/>
      <c r="I31" s="86"/>
      <c r="J31" s="86"/>
      <c r="K31" s="86"/>
      <c r="L31" s="86"/>
      <c r="M31" s="86"/>
      <c r="N31" s="86"/>
      <c r="O31" s="86"/>
      <c r="P31" s="86"/>
      <c r="Q31" s="86"/>
      <c r="R31" s="86"/>
      <c r="S31" s="86"/>
      <c r="T31" s="86"/>
      <c r="U31" s="86"/>
    </row>
    <row r="32" spans="1:21" ht="13.5" customHeight="1" x14ac:dyDescent="0.2">
      <c r="A32" s="86"/>
      <c r="B32" s="86"/>
      <c r="C32" s="86"/>
      <c r="D32" s="86"/>
      <c r="E32" s="86"/>
      <c r="F32" s="86"/>
      <c r="G32" s="86"/>
      <c r="H32" s="86"/>
      <c r="I32" s="86"/>
      <c r="J32" s="86"/>
      <c r="K32" s="86"/>
      <c r="L32" s="86"/>
      <c r="M32" s="86"/>
      <c r="N32" s="86"/>
      <c r="O32" s="86"/>
      <c r="P32" s="86"/>
      <c r="Q32" s="86"/>
      <c r="R32" s="86"/>
      <c r="S32" s="86"/>
      <c r="T32" s="86"/>
      <c r="U32" s="86"/>
    </row>
    <row r="33" spans="1:21" ht="13.5" customHeight="1" x14ac:dyDescent="0.2">
      <c r="A33" s="86"/>
      <c r="B33" s="86"/>
      <c r="C33" s="86"/>
      <c r="D33" s="86"/>
      <c r="E33" s="86"/>
      <c r="F33" s="86"/>
      <c r="G33" s="86"/>
      <c r="H33" s="86"/>
      <c r="I33" s="86"/>
      <c r="J33" s="86"/>
      <c r="K33" s="86"/>
      <c r="L33" s="86"/>
      <c r="M33" s="86"/>
      <c r="N33" s="86"/>
      <c r="O33" s="86"/>
      <c r="P33" s="86"/>
      <c r="Q33" s="86"/>
      <c r="R33" s="86"/>
      <c r="S33" s="86"/>
      <c r="T33" s="86"/>
      <c r="U33" s="86"/>
    </row>
    <row r="34" spans="1:21" ht="13.5" customHeight="1" x14ac:dyDescent="0.2">
      <c r="A34" s="86"/>
      <c r="B34" s="86"/>
      <c r="C34" s="86"/>
      <c r="D34" s="86"/>
      <c r="E34" s="86"/>
      <c r="F34" s="86"/>
      <c r="G34" s="86"/>
      <c r="H34" s="86"/>
      <c r="I34" s="86"/>
      <c r="J34" s="86"/>
      <c r="K34" s="86"/>
      <c r="L34" s="86"/>
      <c r="M34" s="86"/>
      <c r="N34" s="86"/>
      <c r="O34" s="86"/>
      <c r="P34" s="86"/>
      <c r="Q34" s="86"/>
      <c r="R34" s="86"/>
      <c r="S34" s="86"/>
      <c r="T34" s="86"/>
      <c r="U34" s="86"/>
    </row>
    <row r="35" spans="1:21" ht="13.5" customHeight="1" x14ac:dyDescent="0.2">
      <c r="A35" s="86"/>
      <c r="B35" s="86"/>
      <c r="C35" s="86"/>
      <c r="D35" s="86"/>
      <c r="E35" s="86"/>
      <c r="F35" s="86"/>
      <c r="G35" s="86"/>
      <c r="H35" s="86"/>
      <c r="I35" s="86"/>
      <c r="J35" s="86"/>
      <c r="K35" s="86"/>
      <c r="L35" s="86"/>
      <c r="M35" s="86"/>
      <c r="N35" s="86"/>
      <c r="O35" s="86"/>
      <c r="P35" s="86"/>
      <c r="Q35" s="86"/>
      <c r="R35" s="86"/>
      <c r="S35" s="86"/>
      <c r="T35" s="86"/>
      <c r="U35" s="86"/>
    </row>
    <row r="36" spans="1:21" ht="13.5" customHeight="1" x14ac:dyDescent="0.2">
      <c r="A36" s="86"/>
      <c r="B36" s="86"/>
      <c r="C36" s="86"/>
      <c r="D36" s="86"/>
      <c r="E36" s="86"/>
      <c r="F36" s="86"/>
      <c r="G36" s="86"/>
      <c r="H36" s="86"/>
      <c r="I36" s="86"/>
      <c r="J36" s="86"/>
      <c r="K36" s="86"/>
      <c r="L36" s="86"/>
      <c r="M36" s="86"/>
      <c r="N36" s="86"/>
      <c r="O36" s="86"/>
      <c r="P36" s="86"/>
      <c r="Q36" s="86"/>
      <c r="R36" s="86"/>
      <c r="S36" s="86"/>
      <c r="T36" s="86"/>
      <c r="U36" s="86"/>
    </row>
    <row r="37" spans="1:21" ht="13.5" customHeight="1" x14ac:dyDescent="0.2">
      <c r="A37" s="86"/>
      <c r="B37" s="86"/>
      <c r="C37" s="86"/>
      <c r="D37" s="86"/>
      <c r="E37" s="86"/>
      <c r="F37" s="86"/>
      <c r="G37" s="86"/>
      <c r="H37" s="86"/>
      <c r="I37" s="86"/>
      <c r="J37" s="86"/>
      <c r="K37" s="86"/>
      <c r="L37" s="86"/>
      <c r="M37" s="86"/>
      <c r="N37" s="86"/>
      <c r="O37" s="86"/>
      <c r="P37" s="86"/>
      <c r="Q37" s="86"/>
      <c r="R37" s="86"/>
      <c r="S37" s="86"/>
      <c r="T37" s="86"/>
      <c r="U37" s="86"/>
    </row>
    <row r="38" spans="1:21" ht="13.5" customHeight="1" x14ac:dyDescent="0.2">
      <c r="A38" s="86"/>
      <c r="B38" s="86"/>
      <c r="C38" s="86"/>
      <c r="D38" s="86"/>
      <c r="E38" s="86"/>
      <c r="F38" s="86"/>
      <c r="G38" s="86"/>
      <c r="H38" s="86"/>
      <c r="I38" s="86"/>
      <c r="J38" s="86"/>
      <c r="K38" s="86"/>
      <c r="L38" s="86"/>
      <c r="M38" s="86"/>
      <c r="N38" s="86"/>
      <c r="O38" s="86"/>
      <c r="P38" s="86"/>
      <c r="Q38" s="86"/>
      <c r="R38" s="86"/>
      <c r="S38" s="86"/>
      <c r="T38" s="86"/>
      <c r="U38" s="86"/>
    </row>
    <row r="39" spans="1:21" ht="13.5" customHeight="1" x14ac:dyDescent="0.2">
      <c r="A39" s="86"/>
      <c r="B39" s="86"/>
      <c r="C39" s="86"/>
      <c r="D39" s="86"/>
      <c r="E39" s="86"/>
      <c r="F39" s="86"/>
      <c r="G39" s="86"/>
      <c r="H39" s="86"/>
      <c r="I39" s="86"/>
      <c r="J39" s="86"/>
      <c r="K39" s="86"/>
      <c r="L39" s="86"/>
      <c r="M39" s="86"/>
      <c r="N39" s="86"/>
      <c r="O39" s="86"/>
      <c r="P39" s="86"/>
      <c r="Q39" s="86"/>
      <c r="R39" s="86"/>
      <c r="S39" s="86"/>
      <c r="T39" s="86"/>
      <c r="U39" s="86"/>
    </row>
    <row r="40" spans="1:21" ht="13.5" customHeight="1" x14ac:dyDescent="0.2">
      <c r="A40" s="86"/>
      <c r="B40" s="86"/>
      <c r="C40" s="86"/>
      <c r="D40" s="86"/>
      <c r="E40" s="86"/>
      <c r="F40" s="86"/>
      <c r="G40" s="86"/>
      <c r="H40" s="86"/>
      <c r="I40" s="86"/>
      <c r="J40" s="86"/>
      <c r="K40" s="86"/>
      <c r="L40" s="86"/>
      <c r="M40" s="86"/>
      <c r="N40" s="86"/>
      <c r="O40" s="86"/>
      <c r="P40" s="86"/>
      <c r="Q40" s="86"/>
      <c r="R40" s="86"/>
      <c r="S40" s="86"/>
      <c r="T40" s="86"/>
      <c r="U40" s="86"/>
    </row>
    <row r="41" spans="1:21" ht="13.5" customHeight="1" x14ac:dyDescent="0.2">
      <c r="A41" s="86"/>
      <c r="B41" s="86"/>
      <c r="C41" s="86"/>
      <c r="D41" s="86"/>
      <c r="E41" s="86"/>
      <c r="F41" s="86"/>
      <c r="G41" s="86"/>
      <c r="H41" s="86"/>
      <c r="I41" s="86"/>
      <c r="J41" s="86"/>
      <c r="K41" s="86"/>
      <c r="L41" s="86"/>
      <c r="M41" s="86"/>
      <c r="N41" s="86"/>
      <c r="O41" s="86"/>
      <c r="P41" s="86"/>
      <c r="Q41" s="86"/>
      <c r="R41" s="86"/>
      <c r="S41" s="86"/>
      <c r="T41" s="86"/>
      <c r="U41" s="86"/>
    </row>
    <row r="42" spans="1:21" ht="13.5" customHeight="1" x14ac:dyDescent="0.2">
      <c r="A42" s="86"/>
      <c r="B42" s="86"/>
      <c r="C42" s="86"/>
      <c r="D42" s="86"/>
      <c r="E42" s="86"/>
      <c r="F42" s="86"/>
      <c r="G42" s="86"/>
      <c r="H42" s="86"/>
      <c r="I42" s="86"/>
      <c r="J42" s="86"/>
      <c r="K42" s="86"/>
      <c r="L42" s="86"/>
      <c r="M42" s="86"/>
      <c r="N42" s="86"/>
      <c r="O42" s="86"/>
      <c r="P42" s="86"/>
      <c r="Q42" s="86"/>
      <c r="R42" s="86"/>
      <c r="S42" s="86"/>
      <c r="T42" s="86"/>
      <c r="U42" s="86"/>
    </row>
    <row r="43" spans="1:21" ht="30.75" customHeight="1" x14ac:dyDescent="0.2">
      <c r="A43" s="86"/>
      <c r="B43" s="86"/>
      <c r="C43" s="86"/>
      <c r="D43" s="86"/>
      <c r="E43" s="86"/>
      <c r="F43" s="86"/>
      <c r="G43" s="86"/>
      <c r="H43" s="86"/>
      <c r="I43" s="86"/>
      <c r="J43" s="86"/>
      <c r="K43" s="86"/>
      <c r="L43" s="86"/>
      <c r="M43" s="86"/>
      <c r="N43" s="86"/>
      <c r="O43" s="242" t="s">
        <v>22</v>
      </c>
      <c r="P43" s="86"/>
      <c r="Q43" s="86"/>
      <c r="R43" s="86"/>
      <c r="S43" s="86"/>
      <c r="T43" s="86"/>
      <c r="U43" s="86"/>
    </row>
    <row r="44" spans="1:21" ht="30.75" customHeight="1" x14ac:dyDescent="0.2">
      <c r="A44" s="86"/>
      <c r="B44" s="208" t="s">
        <v>25</v>
      </c>
      <c r="C44" s="214"/>
      <c r="D44" s="214"/>
      <c r="E44" s="222"/>
      <c r="F44" s="222"/>
      <c r="G44" s="222"/>
      <c r="H44" s="222"/>
      <c r="I44" s="222"/>
      <c r="J44" s="225" t="s">
        <v>17</v>
      </c>
      <c r="K44" s="227" t="s">
        <v>442</v>
      </c>
      <c r="L44" s="235" t="s">
        <v>525</v>
      </c>
      <c r="M44" s="235" t="s">
        <v>526</v>
      </c>
      <c r="N44" s="235" t="s">
        <v>527</v>
      </c>
      <c r="O44" s="243" t="s">
        <v>528</v>
      </c>
      <c r="P44" s="86"/>
      <c r="Q44" s="86"/>
      <c r="R44" s="86"/>
      <c r="S44" s="86"/>
      <c r="T44" s="86"/>
      <c r="U44" s="86"/>
    </row>
    <row r="45" spans="1:21" ht="30.75" customHeight="1" x14ac:dyDescent="0.2">
      <c r="A45" s="86"/>
      <c r="B45" s="1037" t="s">
        <v>26</v>
      </c>
      <c r="C45" s="1038"/>
      <c r="D45" s="217"/>
      <c r="E45" s="1051" t="s">
        <v>24</v>
      </c>
      <c r="F45" s="1051"/>
      <c r="G45" s="1051"/>
      <c r="H45" s="1051"/>
      <c r="I45" s="1051"/>
      <c r="J45" s="1052"/>
      <c r="K45" s="228">
        <v>5195</v>
      </c>
      <c r="L45" s="236">
        <v>4899</v>
      </c>
      <c r="M45" s="236">
        <v>4974</v>
      </c>
      <c r="N45" s="236">
        <v>5171</v>
      </c>
      <c r="O45" s="244">
        <v>5171</v>
      </c>
      <c r="P45" s="86"/>
      <c r="Q45" s="86"/>
      <c r="R45" s="86"/>
      <c r="S45" s="86"/>
      <c r="T45" s="86"/>
      <c r="U45" s="86"/>
    </row>
    <row r="46" spans="1:21" ht="30.75" customHeight="1" x14ac:dyDescent="0.2">
      <c r="A46" s="86"/>
      <c r="B46" s="1039"/>
      <c r="C46" s="1040"/>
      <c r="D46" s="218"/>
      <c r="E46" s="1043" t="s">
        <v>31</v>
      </c>
      <c r="F46" s="1043"/>
      <c r="G46" s="1043"/>
      <c r="H46" s="1043"/>
      <c r="I46" s="1043"/>
      <c r="J46" s="1044"/>
      <c r="K46" s="229" t="s">
        <v>200</v>
      </c>
      <c r="L46" s="237" t="s">
        <v>200</v>
      </c>
      <c r="M46" s="237" t="s">
        <v>200</v>
      </c>
      <c r="N46" s="237" t="s">
        <v>200</v>
      </c>
      <c r="O46" s="245" t="s">
        <v>200</v>
      </c>
      <c r="P46" s="86"/>
      <c r="Q46" s="86"/>
      <c r="R46" s="86"/>
      <c r="S46" s="86"/>
      <c r="T46" s="86"/>
      <c r="U46" s="86"/>
    </row>
    <row r="47" spans="1:21" ht="30.75" customHeight="1" x14ac:dyDescent="0.2">
      <c r="A47" s="86"/>
      <c r="B47" s="1039"/>
      <c r="C47" s="1040"/>
      <c r="D47" s="218"/>
      <c r="E47" s="1043" t="s">
        <v>34</v>
      </c>
      <c r="F47" s="1043"/>
      <c r="G47" s="1043"/>
      <c r="H47" s="1043"/>
      <c r="I47" s="1043"/>
      <c r="J47" s="1044"/>
      <c r="K47" s="229" t="s">
        <v>200</v>
      </c>
      <c r="L47" s="237" t="s">
        <v>200</v>
      </c>
      <c r="M47" s="237" t="s">
        <v>200</v>
      </c>
      <c r="N47" s="237" t="s">
        <v>200</v>
      </c>
      <c r="O47" s="245" t="s">
        <v>200</v>
      </c>
      <c r="P47" s="86"/>
      <c r="Q47" s="86"/>
      <c r="R47" s="86"/>
      <c r="S47" s="86"/>
      <c r="T47" s="86"/>
      <c r="U47" s="86"/>
    </row>
    <row r="48" spans="1:21" ht="30.75" customHeight="1" x14ac:dyDescent="0.2">
      <c r="A48" s="86"/>
      <c r="B48" s="1039"/>
      <c r="C48" s="1040"/>
      <c r="D48" s="218"/>
      <c r="E48" s="1043" t="s">
        <v>40</v>
      </c>
      <c r="F48" s="1043"/>
      <c r="G48" s="1043"/>
      <c r="H48" s="1043"/>
      <c r="I48" s="1043"/>
      <c r="J48" s="1044"/>
      <c r="K48" s="229">
        <v>1218</v>
      </c>
      <c r="L48" s="237">
        <v>1159</v>
      </c>
      <c r="M48" s="237">
        <v>1001</v>
      </c>
      <c r="N48" s="237">
        <v>795</v>
      </c>
      <c r="O48" s="245">
        <v>694</v>
      </c>
      <c r="P48" s="86"/>
      <c r="Q48" s="86"/>
      <c r="R48" s="86"/>
      <c r="S48" s="86"/>
      <c r="T48" s="86"/>
      <c r="U48" s="86"/>
    </row>
    <row r="49" spans="1:21" ht="30.75" customHeight="1" x14ac:dyDescent="0.2">
      <c r="A49" s="86"/>
      <c r="B49" s="1039"/>
      <c r="C49" s="1040"/>
      <c r="D49" s="218"/>
      <c r="E49" s="1043" t="s">
        <v>2</v>
      </c>
      <c r="F49" s="1043"/>
      <c r="G49" s="1043"/>
      <c r="H49" s="1043"/>
      <c r="I49" s="1043"/>
      <c r="J49" s="1044"/>
      <c r="K49" s="229">
        <v>2</v>
      </c>
      <c r="L49" s="237">
        <v>1</v>
      </c>
      <c r="M49" s="237" t="s">
        <v>200</v>
      </c>
      <c r="N49" s="237" t="s">
        <v>200</v>
      </c>
      <c r="O49" s="245" t="s">
        <v>200</v>
      </c>
      <c r="P49" s="86"/>
      <c r="Q49" s="86"/>
      <c r="R49" s="86"/>
      <c r="S49" s="86"/>
      <c r="T49" s="86"/>
      <c r="U49" s="86"/>
    </row>
    <row r="50" spans="1:21" ht="30.75" customHeight="1" x14ac:dyDescent="0.2">
      <c r="A50" s="86"/>
      <c r="B50" s="1039"/>
      <c r="C50" s="1040"/>
      <c r="D50" s="218"/>
      <c r="E50" s="1043" t="s">
        <v>42</v>
      </c>
      <c r="F50" s="1043"/>
      <c r="G50" s="1043"/>
      <c r="H50" s="1043"/>
      <c r="I50" s="1043"/>
      <c r="J50" s="1044"/>
      <c r="K50" s="229">
        <v>404</v>
      </c>
      <c r="L50" s="237">
        <v>177</v>
      </c>
      <c r="M50" s="237">
        <v>175</v>
      </c>
      <c r="N50" s="237">
        <v>183</v>
      </c>
      <c r="O50" s="245">
        <v>187</v>
      </c>
      <c r="P50" s="86"/>
      <c r="Q50" s="86"/>
      <c r="R50" s="86"/>
      <c r="S50" s="86"/>
      <c r="T50" s="86"/>
      <c r="U50" s="86"/>
    </row>
    <row r="51" spans="1:21" ht="30.75" customHeight="1" x14ac:dyDescent="0.2">
      <c r="A51" s="86"/>
      <c r="B51" s="1041"/>
      <c r="C51" s="1042"/>
      <c r="D51" s="219"/>
      <c r="E51" s="1043" t="s">
        <v>49</v>
      </c>
      <c r="F51" s="1043"/>
      <c r="G51" s="1043"/>
      <c r="H51" s="1043"/>
      <c r="I51" s="1043"/>
      <c r="J51" s="1044"/>
      <c r="K51" s="229" t="s">
        <v>200</v>
      </c>
      <c r="L51" s="237" t="s">
        <v>200</v>
      </c>
      <c r="M51" s="237" t="s">
        <v>200</v>
      </c>
      <c r="N51" s="237" t="s">
        <v>200</v>
      </c>
      <c r="O51" s="245" t="s">
        <v>200</v>
      </c>
      <c r="P51" s="86"/>
      <c r="Q51" s="86"/>
      <c r="R51" s="86"/>
      <c r="S51" s="86"/>
      <c r="T51" s="86"/>
      <c r="U51" s="86"/>
    </row>
    <row r="52" spans="1:21" ht="30.75" customHeight="1" x14ac:dyDescent="0.2">
      <c r="A52" s="86"/>
      <c r="B52" s="1045" t="s">
        <v>51</v>
      </c>
      <c r="C52" s="1046"/>
      <c r="D52" s="219"/>
      <c r="E52" s="1043" t="s">
        <v>52</v>
      </c>
      <c r="F52" s="1043"/>
      <c r="G52" s="1043"/>
      <c r="H52" s="1043"/>
      <c r="I52" s="1043"/>
      <c r="J52" s="1044"/>
      <c r="K52" s="229">
        <v>5198</v>
      </c>
      <c r="L52" s="237">
        <v>5178</v>
      </c>
      <c r="M52" s="237">
        <v>4920</v>
      </c>
      <c r="N52" s="237">
        <v>4709</v>
      </c>
      <c r="O52" s="245">
        <v>4707</v>
      </c>
      <c r="P52" s="86"/>
      <c r="Q52" s="86"/>
      <c r="R52" s="86"/>
      <c r="S52" s="86"/>
      <c r="T52" s="86"/>
      <c r="U52" s="86"/>
    </row>
    <row r="53" spans="1:21" ht="30.75" customHeight="1" x14ac:dyDescent="0.2">
      <c r="A53" s="86"/>
      <c r="B53" s="1047" t="s">
        <v>53</v>
      </c>
      <c r="C53" s="1048"/>
      <c r="D53" s="220"/>
      <c r="E53" s="1049" t="s">
        <v>56</v>
      </c>
      <c r="F53" s="1049"/>
      <c r="G53" s="1049"/>
      <c r="H53" s="1049"/>
      <c r="I53" s="1049"/>
      <c r="J53" s="1050"/>
      <c r="K53" s="230">
        <v>1621</v>
      </c>
      <c r="L53" s="238">
        <v>1058</v>
      </c>
      <c r="M53" s="238">
        <v>1230</v>
      </c>
      <c r="N53" s="238">
        <v>1440</v>
      </c>
      <c r="O53" s="246">
        <v>1345</v>
      </c>
      <c r="P53" s="86"/>
      <c r="Q53" s="86"/>
      <c r="R53" s="86"/>
      <c r="S53" s="86"/>
      <c r="T53" s="86"/>
      <c r="U53" s="86"/>
    </row>
    <row r="54" spans="1:21" ht="24" customHeight="1" x14ac:dyDescent="0.2">
      <c r="A54" s="86"/>
      <c r="B54" s="209" t="s">
        <v>63</v>
      </c>
      <c r="C54" s="86"/>
      <c r="D54" s="86"/>
      <c r="E54" s="86"/>
      <c r="F54" s="86"/>
      <c r="G54" s="86"/>
      <c r="H54" s="86"/>
      <c r="I54" s="86"/>
      <c r="J54" s="86"/>
      <c r="K54" s="86"/>
      <c r="L54" s="86"/>
      <c r="M54" s="86"/>
      <c r="N54" s="86"/>
      <c r="O54" s="86"/>
      <c r="P54" s="86"/>
      <c r="Q54" s="86"/>
      <c r="R54" s="86"/>
      <c r="S54" s="86"/>
      <c r="T54" s="86"/>
      <c r="U54" s="86"/>
    </row>
    <row r="55" spans="1:21" ht="24" customHeight="1" x14ac:dyDescent="0.2">
      <c r="A55" s="86"/>
      <c r="B55" s="210" t="s">
        <v>7</v>
      </c>
      <c r="C55" s="215"/>
      <c r="D55" s="215"/>
      <c r="E55" s="215"/>
      <c r="F55" s="215"/>
      <c r="G55" s="215"/>
      <c r="H55" s="215"/>
      <c r="I55" s="215"/>
      <c r="J55" s="215"/>
      <c r="K55" s="231"/>
      <c r="L55" s="231"/>
      <c r="M55" s="231"/>
      <c r="N55" s="231"/>
      <c r="O55" s="247" t="s">
        <v>530</v>
      </c>
      <c r="P55" s="86"/>
      <c r="Q55" s="86"/>
      <c r="R55" s="86"/>
      <c r="S55" s="86"/>
      <c r="T55" s="86"/>
      <c r="U55" s="86"/>
    </row>
    <row r="56" spans="1:21" ht="31.5" customHeight="1" x14ac:dyDescent="0.2">
      <c r="A56" s="86"/>
      <c r="B56" s="211"/>
      <c r="C56" s="216"/>
      <c r="D56" s="216"/>
      <c r="E56" s="223"/>
      <c r="F56" s="223"/>
      <c r="G56" s="223"/>
      <c r="H56" s="223"/>
      <c r="I56" s="223"/>
      <c r="J56" s="226" t="s">
        <v>17</v>
      </c>
      <c r="K56" s="232" t="s">
        <v>531</v>
      </c>
      <c r="L56" s="239" t="s">
        <v>532</v>
      </c>
      <c r="M56" s="239" t="s">
        <v>300</v>
      </c>
      <c r="N56" s="239" t="s">
        <v>533</v>
      </c>
      <c r="O56" s="248" t="s">
        <v>534</v>
      </c>
      <c r="P56" s="86"/>
      <c r="Q56" s="86"/>
      <c r="R56" s="86"/>
      <c r="S56" s="86"/>
      <c r="T56" s="86"/>
      <c r="U56" s="86"/>
    </row>
    <row r="57" spans="1:21" ht="31.5" customHeight="1" x14ac:dyDescent="0.2">
      <c r="B57" s="1033" t="s">
        <v>50</v>
      </c>
      <c r="C57" s="1034"/>
      <c r="D57" s="1027" t="s">
        <v>65</v>
      </c>
      <c r="E57" s="1028"/>
      <c r="F57" s="1028"/>
      <c r="G57" s="1028"/>
      <c r="H57" s="1028"/>
      <c r="I57" s="1028"/>
      <c r="J57" s="1029"/>
      <c r="K57" s="233" t="s">
        <v>200</v>
      </c>
      <c r="L57" s="240" t="s">
        <v>200</v>
      </c>
      <c r="M57" s="240" t="s">
        <v>200</v>
      </c>
      <c r="N57" s="240" t="s">
        <v>200</v>
      </c>
      <c r="O57" s="249" t="s">
        <v>200</v>
      </c>
    </row>
    <row r="58" spans="1:21" ht="31.5" customHeight="1" x14ac:dyDescent="0.2">
      <c r="B58" s="1035"/>
      <c r="C58" s="1036"/>
      <c r="D58" s="1030" t="s">
        <v>67</v>
      </c>
      <c r="E58" s="1031"/>
      <c r="F58" s="1031"/>
      <c r="G58" s="1031"/>
      <c r="H58" s="1031"/>
      <c r="I58" s="1031"/>
      <c r="J58" s="1032"/>
      <c r="K58" s="234" t="s">
        <v>200</v>
      </c>
      <c r="L58" s="241" t="s">
        <v>200</v>
      </c>
      <c r="M58" s="241" t="s">
        <v>200</v>
      </c>
      <c r="N58" s="241" t="s">
        <v>200</v>
      </c>
      <c r="O58" s="250" t="s">
        <v>200</v>
      </c>
    </row>
    <row r="59" spans="1:21" ht="24" customHeight="1" x14ac:dyDescent="0.2">
      <c r="B59" s="212"/>
      <c r="C59" s="212"/>
      <c r="D59" s="221" t="s">
        <v>47</v>
      </c>
      <c r="E59" s="224"/>
      <c r="F59" s="224"/>
      <c r="G59" s="224"/>
      <c r="H59" s="224"/>
      <c r="I59" s="224"/>
      <c r="J59" s="224"/>
      <c r="K59" s="224"/>
      <c r="L59" s="224"/>
      <c r="M59" s="224"/>
      <c r="N59" s="224"/>
      <c r="O59" s="224"/>
    </row>
    <row r="60" spans="1:21" ht="24" customHeight="1" x14ac:dyDescent="0.2">
      <c r="B60" s="213"/>
      <c r="C60" s="213"/>
      <c r="D60" s="221" t="s">
        <v>41</v>
      </c>
      <c r="E60" s="224"/>
      <c r="F60" s="224"/>
      <c r="G60" s="224"/>
      <c r="H60" s="224"/>
      <c r="I60" s="224"/>
      <c r="J60" s="224"/>
      <c r="K60" s="224"/>
      <c r="L60" s="224"/>
      <c r="M60" s="224"/>
      <c r="N60" s="224"/>
      <c r="O60" s="224"/>
    </row>
    <row r="61" spans="1:21" ht="24" customHeight="1" x14ac:dyDescent="0.2">
      <c r="A61" s="86"/>
      <c r="B61" s="209"/>
      <c r="C61" s="86"/>
      <c r="D61" s="86"/>
      <c r="E61" s="86"/>
      <c r="F61" s="86"/>
      <c r="G61" s="86"/>
      <c r="H61" s="86"/>
      <c r="I61" s="86"/>
      <c r="J61" s="86"/>
      <c r="K61" s="86"/>
      <c r="L61" s="86"/>
      <c r="M61" s="86"/>
      <c r="N61" s="86"/>
      <c r="O61" s="86"/>
      <c r="P61" s="86"/>
      <c r="Q61" s="86"/>
      <c r="R61" s="86"/>
      <c r="S61" s="86"/>
      <c r="T61" s="86"/>
      <c r="U61" s="86"/>
    </row>
    <row r="62" spans="1:21" ht="24" customHeight="1" x14ac:dyDescent="0.2">
      <c r="A62" s="86"/>
      <c r="B62" s="209"/>
      <c r="C62" s="86"/>
      <c r="D62" s="86"/>
      <c r="E62" s="86"/>
      <c r="F62" s="86"/>
      <c r="G62" s="86"/>
      <c r="H62" s="86"/>
      <c r="I62" s="86"/>
      <c r="J62" s="86"/>
      <c r="K62" s="86"/>
      <c r="L62" s="86"/>
      <c r="M62" s="86"/>
      <c r="N62" s="86"/>
      <c r="O62" s="86"/>
      <c r="P62" s="86"/>
      <c r="Q62" s="86"/>
      <c r="R62" s="86"/>
      <c r="S62" s="86"/>
      <c r="T62" s="86"/>
      <c r="U62" s="86"/>
    </row>
  </sheetData>
  <sheetProtection algorithmName="SHA-512" hashValue="zebeYFFw1jqlwE+k4xxeYoLHq2shUutDr1XaSdnOhCZChCwoYEqTsnlmLjJAsWGexog9NGtRa/1BKSD9dexDUA==" saltValue="JmMuGXXa5TEkTC87LJ6Z1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47" customWidth="1"/>
    <col min="2" max="3" width="12.6640625" style="47" customWidth="1"/>
    <col min="4" max="4" width="11.6640625" style="47" customWidth="1"/>
    <col min="5" max="8" width="10.33203125" style="47" customWidth="1"/>
    <col min="9" max="13" width="16.33203125" style="47" customWidth="1"/>
    <col min="14" max="19" width="12.6640625" style="47" customWidth="1"/>
    <col min="20" max="20" width="0" style="47" hidden="1" customWidth="1"/>
    <col min="21" max="16384" width="0" style="4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2" t="s">
        <v>22</v>
      </c>
    </row>
    <row r="40" spans="2:13" ht="27.75" customHeight="1" x14ac:dyDescent="0.2">
      <c r="B40" s="208" t="s">
        <v>25</v>
      </c>
      <c r="C40" s="214"/>
      <c r="D40" s="214"/>
      <c r="E40" s="222"/>
      <c r="F40" s="222"/>
      <c r="G40" s="222"/>
      <c r="H40" s="225" t="s">
        <v>17</v>
      </c>
      <c r="I40" s="227" t="s">
        <v>442</v>
      </c>
      <c r="J40" s="235" t="s">
        <v>525</v>
      </c>
      <c r="K40" s="235" t="s">
        <v>526</v>
      </c>
      <c r="L40" s="235" t="s">
        <v>527</v>
      </c>
      <c r="M40" s="262" t="s">
        <v>528</v>
      </c>
    </row>
    <row r="41" spans="2:13" ht="27.75" customHeight="1" x14ac:dyDescent="0.2">
      <c r="B41" s="1037" t="s">
        <v>36</v>
      </c>
      <c r="C41" s="1038"/>
      <c r="D41" s="217"/>
      <c r="E41" s="1062" t="s">
        <v>68</v>
      </c>
      <c r="F41" s="1062"/>
      <c r="G41" s="1062"/>
      <c r="H41" s="1063"/>
      <c r="I41" s="255">
        <v>47364</v>
      </c>
      <c r="J41" s="259">
        <v>46150</v>
      </c>
      <c r="K41" s="259">
        <v>45181</v>
      </c>
      <c r="L41" s="259">
        <v>44906</v>
      </c>
      <c r="M41" s="263">
        <v>44295</v>
      </c>
    </row>
    <row r="42" spans="2:13" ht="27.75" customHeight="1" x14ac:dyDescent="0.2">
      <c r="B42" s="1039"/>
      <c r="C42" s="1040"/>
      <c r="D42" s="218"/>
      <c r="E42" s="1053" t="s">
        <v>75</v>
      </c>
      <c r="F42" s="1053"/>
      <c r="G42" s="1053"/>
      <c r="H42" s="1054"/>
      <c r="I42" s="256">
        <v>1524</v>
      </c>
      <c r="J42" s="260">
        <v>1221</v>
      </c>
      <c r="K42" s="260">
        <v>1020</v>
      </c>
      <c r="L42" s="260">
        <v>918</v>
      </c>
      <c r="M42" s="264">
        <v>343</v>
      </c>
    </row>
    <row r="43" spans="2:13" ht="27.75" customHeight="1" x14ac:dyDescent="0.2">
      <c r="B43" s="1039"/>
      <c r="C43" s="1040"/>
      <c r="D43" s="218"/>
      <c r="E43" s="1053" t="s">
        <v>76</v>
      </c>
      <c r="F43" s="1053"/>
      <c r="G43" s="1053"/>
      <c r="H43" s="1054"/>
      <c r="I43" s="256">
        <v>11580</v>
      </c>
      <c r="J43" s="260">
        <v>10650</v>
      </c>
      <c r="K43" s="260">
        <v>10075</v>
      </c>
      <c r="L43" s="260">
        <v>9100</v>
      </c>
      <c r="M43" s="264">
        <v>7836</v>
      </c>
    </row>
    <row r="44" spans="2:13" ht="27.75" customHeight="1" x14ac:dyDescent="0.2">
      <c r="B44" s="1039"/>
      <c r="C44" s="1040"/>
      <c r="D44" s="218"/>
      <c r="E44" s="1053" t="s">
        <v>78</v>
      </c>
      <c r="F44" s="1053"/>
      <c r="G44" s="1053"/>
      <c r="H44" s="1054"/>
      <c r="I44" s="256">
        <v>1</v>
      </c>
      <c r="J44" s="260" t="s">
        <v>200</v>
      </c>
      <c r="K44" s="260" t="s">
        <v>200</v>
      </c>
      <c r="L44" s="260" t="s">
        <v>200</v>
      </c>
      <c r="M44" s="264" t="s">
        <v>200</v>
      </c>
    </row>
    <row r="45" spans="2:13" ht="27.75" customHeight="1" x14ac:dyDescent="0.2">
      <c r="B45" s="1039"/>
      <c r="C45" s="1040"/>
      <c r="D45" s="218"/>
      <c r="E45" s="1053" t="s">
        <v>80</v>
      </c>
      <c r="F45" s="1053"/>
      <c r="G45" s="1053"/>
      <c r="H45" s="1054"/>
      <c r="I45" s="256">
        <v>8822</v>
      </c>
      <c r="J45" s="260">
        <v>8350</v>
      </c>
      <c r="K45" s="260">
        <v>7791</v>
      </c>
      <c r="L45" s="260">
        <v>7625</v>
      </c>
      <c r="M45" s="264">
        <v>7424</v>
      </c>
    </row>
    <row r="46" spans="2:13" ht="27.75" customHeight="1" x14ac:dyDescent="0.2">
      <c r="B46" s="1039"/>
      <c r="C46" s="1040"/>
      <c r="D46" s="219"/>
      <c r="E46" s="1053" t="s">
        <v>79</v>
      </c>
      <c r="F46" s="1053"/>
      <c r="G46" s="1053"/>
      <c r="H46" s="1054"/>
      <c r="I46" s="256">
        <v>106</v>
      </c>
      <c r="J46" s="260">
        <v>84</v>
      </c>
      <c r="K46" s="260">
        <v>63</v>
      </c>
      <c r="L46" s="260">
        <v>47</v>
      </c>
      <c r="M46" s="264">
        <v>18</v>
      </c>
    </row>
    <row r="47" spans="2:13" ht="27.75" customHeight="1" x14ac:dyDescent="0.2">
      <c r="B47" s="1039"/>
      <c r="C47" s="1040"/>
      <c r="D47" s="252"/>
      <c r="E47" s="1059" t="s">
        <v>83</v>
      </c>
      <c r="F47" s="1060"/>
      <c r="G47" s="1060"/>
      <c r="H47" s="1061"/>
      <c r="I47" s="256" t="s">
        <v>200</v>
      </c>
      <c r="J47" s="260" t="s">
        <v>200</v>
      </c>
      <c r="K47" s="260" t="s">
        <v>200</v>
      </c>
      <c r="L47" s="260" t="s">
        <v>200</v>
      </c>
      <c r="M47" s="264" t="s">
        <v>200</v>
      </c>
    </row>
    <row r="48" spans="2:13" ht="27.75" customHeight="1" x14ac:dyDescent="0.2">
      <c r="B48" s="1039"/>
      <c r="C48" s="1040"/>
      <c r="D48" s="218"/>
      <c r="E48" s="1053" t="s">
        <v>87</v>
      </c>
      <c r="F48" s="1053"/>
      <c r="G48" s="1053"/>
      <c r="H48" s="1054"/>
      <c r="I48" s="256" t="s">
        <v>200</v>
      </c>
      <c r="J48" s="260" t="s">
        <v>200</v>
      </c>
      <c r="K48" s="260" t="s">
        <v>200</v>
      </c>
      <c r="L48" s="260" t="s">
        <v>200</v>
      </c>
      <c r="M48" s="264" t="s">
        <v>200</v>
      </c>
    </row>
    <row r="49" spans="2:13" ht="27.75" customHeight="1" x14ac:dyDescent="0.2">
      <c r="B49" s="1041"/>
      <c r="C49" s="1042"/>
      <c r="D49" s="218"/>
      <c r="E49" s="1053" t="s">
        <v>93</v>
      </c>
      <c r="F49" s="1053"/>
      <c r="G49" s="1053"/>
      <c r="H49" s="1054"/>
      <c r="I49" s="256" t="s">
        <v>200</v>
      </c>
      <c r="J49" s="260" t="s">
        <v>200</v>
      </c>
      <c r="K49" s="260" t="s">
        <v>200</v>
      </c>
      <c r="L49" s="260" t="s">
        <v>200</v>
      </c>
      <c r="M49" s="264" t="s">
        <v>200</v>
      </c>
    </row>
    <row r="50" spans="2:13" ht="27.75" customHeight="1" x14ac:dyDescent="0.2">
      <c r="B50" s="1057" t="s">
        <v>95</v>
      </c>
      <c r="C50" s="1058"/>
      <c r="D50" s="253"/>
      <c r="E50" s="1053" t="s">
        <v>97</v>
      </c>
      <c r="F50" s="1053"/>
      <c r="G50" s="1053"/>
      <c r="H50" s="1054"/>
      <c r="I50" s="256">
        <v>8693</v>
      </c>
      <c r="J50" s="260">
        <v>11120</v>
      </c>
      <c r="K50" s="260">
        <v>10256</v>
      </c>
      <c r="L50" s="260">
        <v>9282</v>
      </c>
      <c r="M50" s="264">
        <v>8915</v>
      </c>
    </row>
    <row r="51" spans="2:13" ht="27.75" customHeight="1" x14ac:dyDescent="0.2">
      <c r="B51" s="1039"/>
      <c r="C51" s="1040"/>
      <c r="D51" s="218"/>
      <c r="E51" s="1053" t="s">
        <v>100</v>
      </c>
      <c r="F51" s="1053"/>
      <c r="G51" s="1053"/>
      <c r="H51" s="1054"/>
      <c r="I51" s="256">
        <v>6522</v>
      </c>
      <c r="J51" s="260">
        <v>7070</v>
      </c>
      <c r="K51" s="260">
        <v>7222</v>
      </c>
      <c r="L51" s="260">
        <v>7423</v>
      </c>
      <c r="M51" s="264">
        <v>6955</v>
      </c>
    </row>
    <row r="52" spans="2:13" ht="27.75" customHeight="1" x14ac:dyDescent="0.2">
      <c r="B52" s="1041"/>
      <c r="C52" s="1042"/>
      <c r="D52" s="218"/>
      <c r="E52" s="1053" t="s">
        <v>44</v>
      </c>
      <c r="F52" s="1053"/>
      <c r="G52" s="1053"/>
      <c r="H52" s="1054"/>
      <c r="I52" s="256">
        <v>42193</v>
      </c>
      <c r="J52" s="260">
        <v>41249</v>
      </c>
      <c r="K52" s="260">
        <v>40618</v>
      </c>
      <c r="L52" s="260">
        <v>40407</v>
      </c>
      <c r="M52" s="264">
        <v>40128</v>
      </c>
    </row>
    <row r="53" spans="2:13" ht="27.75" customHeight="1" x14ac:dyDescent="0.2">
      <c r="B53" s="1047" t="s">
        <v>53</v>
      </c>
      <c r="C53" s="1048"/>
      <c r="D53" s="220"/>
      <c r="E53" s="1055" t="s">
        <v>102</v>
      </c>
      <c r="F53" s="1055"/>
      <c r="G53" s="1055"/>
      <c r="H53" s="1056"/>
      <c r="I53" s="257">
        <v>11989</v>
      </c>
      <c r="J53" s="261">
        <v>7016</v>
      </c>
      <c r="K53" s="261">
        <v>6035</v>
      </c>
      <c r="L53" s="261">
        <v>5485</v>
      </c>
      <c r="M53" s="265">
        <v>3919</v>
      </c>
    </row>
    <row r="54" spans="2:13" ht="27.75" customHeight="1" x14ac:dyDescent="0.2">
      <c r="B54" s="251" t="s">
        <v>0</v>
      </c>
      <c r="C54" s="192"/>
      <c r="D54" s="192"/>
      <c r="E54" s="254"/>
      <c r="F54" s="254"/>
      <c r="G54" s="254"/>
      <c r="H54" s="254"/>
      <c r="I54" s="258"/>
      <c r="J54" s="258"/>
      <c r="K54" s="258"/>
      <c r="L54" s="258"/>
      <c r="M54" s="258"/>
    </row>
    <row r="55" spans="2:13" ht="13.2" x14ac:dyDescent="0.2"/>
  </sheetData>
  <sheetProtection algorithmName="SHA-512" hashValue="70ReG8nKtxaerpyG7zB1RLKRBkTvI8glJP54h65vdAcru4vyW8hzsIYXpWMCQPwxdoy70weqgyxPycAA1GJ3hg==" saltValue="gBDcrssxG/y910+fn4f/S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7" customWidth="1"/>
    <col min="2" max="2" width="16.33203125" style="47" customWidth="1"/>
    <col min="3" max="5" width="26.21875" style="47" customWidth="1"/>
    <col min="6" max="8" width="24.21875" style="47" customWidth="1"/>
    <col min="9" max="14" width="26" style="47" customWidth="1"/>
    <col min="15" max="15" width="6.109375" style="47" customWidth="1"/>
    <col min="16" max="16" width="9" style="47" hidden="1" customWidth="1"/>
    <col min="17" max="20" width="0" style="47" hidden="1" customWidth="1"/>
    <col min="21" max="21" width="9" style="47" hidden="1" customWidth="1"/>
    <col min="22" max="22" width="0" style="47" hidden="1" customWidth="1"/>
    <col min="23" max="23" width="9" style="47" hidden="1" customWidth="1"/>
    <col min="24" max="24" width="0" style="47" hidden="1" customWidth="1"/>
    <col min="25" max="16384" width="0" style="47"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6"/>
      <c r="C53" s="86"/>
      <c r="D53" s="86"/>
      <c r="E53" s="86"/>
      <c r="F53" s="86"/>
      <c r="G53" s="86"/>
      <c r="H53" s="281" t="s">
        <v>98</v>
      </c>
    </row>
    <row r="54" spans="2:8" ht="29.25" customHeight="1" x14ac:dyDescent="0.25">
      <c r="B54" s="266" t="s">
        <v>10</v>
      </c>
      <c r="C54" s="272"/>
      <c r="D54" s="272"/>
      <c r="E54" s="273" t="s">
        <v>17</v>
      </c>
      <c r="F54" s="274" t="s">
        <v>526</v>
      </c>
      <c r="G54" s="274" t="s">
        <v>527</v>
      </c>
      <c r="H54" s="282" t="s">
        <v>528</v>
      </c>
    </row>
    <row r="55" spans="2:8" ht="52.5" customHeight="1" x14ac:dyDescent="0.2">
      <c r="B55" s="267"/>
      <c r="C55" s="1072" t="s">
        <v>106</v>
      </c>
      <c r="D55" s="1072"/>
      <c r="E55" s="1073"/>
      <c r="F55" s="275">
        <v>5708</v>
      </c>
      <c r="G55" s="275">
        <v>5560</v>
      </c>
      <c r="H55" s="283">
        <v>5806</v>
      </c>
    </row>
    <row r="56" spans="2:8" ht="52.5" customHeight="1" x14ac:dyDescent="0.2">
      <c r="B56" s="268"/>
      <c r="C56" s="1074" t="s">
        <v>109</v>
      </c>
      <c r="D56" s="1074"/>
      <c r="E56" s="1075"/>
      <c r="F56" s="276">
        <v>123</v>
      </c>
      <c r="G56" s="276">
        <v>123</v>
      </c>
      <c r="H56" s="284">
        <v>123</v>
      </c>
    </row>
    <row r="57" spans="2:8" ht="53.25" customHeight="1" x14ac:dyDescent="0.2">
      <c r="B57" s="268"/>
      <c r="C57" s="1076" t="s">
        <v>72</v>
      </c>
      <c r="D57" s="1076"/>
      <c r="E57" s="1077"/>
      <c r="F57" s="277">
        <v>1602</v>
      </c>
      <c r="G57" s="277">
        <v>1753</v>
      </c>
      <c r="H57" s="285">
        <v>1974</v>
      </c>
    </row>
    <row r="58" spans="2:8" ht="45.75" customHeight="1" x14ac:dyDescent="0.2">
      <c r="B58" s="269"/>
      <c r="C58" s="1064" t="s">
        <v>544</v>
      </c>
      <c r="D58" s="1065"/>
      <c r="E58" s="1066"/>
      <c r="F58" s="278">
        <v>466</v>
      </c>
      <c r="G58" s="278">
        <v>516</v>
      </c>
      <c r="H58" s="286">
        <v>563</v>
      </c>
    </row>
    <row r="59" spans="2:8" ht="45.75" customHeight="1" x14ac:dyDescent="0.2">
      <c r="B59" s="269"/>
      <c r="C59" s="1064" t="s">
        <v>404</v>
      </c>
      <c r="D59" s="1065"/>
      <c r="E59" s="1066"/>
      <c r="F59" s="278">
        <v>458</v>
      </c>
      <c r="G59" s="278">
        <v>458</v>
      </c>
      <c r="H59" s="286">
        <v>457</v>
      </c>
    </row>
    <row r="60" spans="2:8" ht="45.75" customHeight="1" x14ac:dyDescent="0.2">
      <c r="B60" s="269"/>
      <c r="C60" s="1064" t="s">
        <v>388</v>
      </c>
      <c r="D60" s="1065"/>
      <c r="E60" s="1066"/>
      <c r="F60" s="278">
        <v>317</v>
      </c>
      <c r="G60" s="278">
        <v>317</v>
      </c>
      <c r="H60" s="286">
        <v>318</v>
      </c>
    </row>
    <row r="61" spans="2:8" ht="45.75" customHeight="1" x14ac:dyDescent="0.2">
      <c r="B61" s="269"/>
      <c r="C61" s="1064" t="s">
        <v>126</v>
      </c>
      <c r="D61" s="1065"/>
      <c r="E61" s="1066"/>
      <c r="F61" s="278">
        <v>31</v>
      </c>
      <c r="G61" s="278">
        <v>89</v>
      </c>
      <c r="H61" s="286">
        <v>143</v>
      </c>
    </row>
    <row r="62" spans="2:8" ht="45.75" customHeight="1" x14ac:dyDescent="0.2">
      <c r="B62" s="270"/>
      <c r="C62" s="1067" t="s">
        <v>516</v>
      </c>
      <c r="D62" s="1068"/>
      <c r="E62" s="1069"/>
      <c r="F62" s="279">
        <v>6</v>
      </c>
      <c r="G62" s="279">
        <v>24</v>
      </c>
      <c r="H62" s="287">
        <v>109</v>
      </c>
    </row>
    <row r="63" spans="2:8" ht="52.5" customHeight="1" x14ac:dyDescent="0.2">
      <c r="B63" s="271"/>
      <c r="C63" s="1070" t="s">
        <v>114</v>
      </c>
      <c r="D63" s="1070"/>
      <c r="E63" s="1071"/>
      <c r="F63" s="280">
        <v>7433</v>
      </c>
      <c r="G63" s="280">
        <v>7436</v>
      </c>
      <c r="H63" s="288">
        <v>7903</v>
      </c>
    </row>
    <row r="64" spans="2:8" ht="13.2" x14ac:dyDescent="0.2"/>
  </sheetData>
  <sheetProtection algorithmName="SHA-512" hashValue="uzMKehHURdx94c6rTZ0BWK6dqQQxp72njzU8b25mBERzzOp5UxEYtWnNNtRFjYTmphY5y8dKuD0nDcqTf3CqHg==" saltValue="nyJ7CN14fSOeNvNjfWLnu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438C-9CBF-4E24-8172-E42CA3D2D64E}">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080" customWidth="1"/>
    <col min="2" max="107" width="2.44140625" style="1080" customWidth="1"/>
    <col min="108" max="108" width="6.109375" style="1088" customWidth="1"/>
    <col min="109" max="109" width="5.88671875" style="1087" customWidth="1"/>
    <col min="110" max="16384" width="8.6640625" style="1080" hidden="1"/>
  </cols>
  <sheetData>
    <row r="1" spans="1:109" ht="42.75" customHeight="1" x14ac:dyDescent="0.2">
      <c r="A1" s="1078"/>
      <c r="B1" s="1079"/>
      <c r="DD1" s="1080"/>
      <c r="DE1" s="1080"/>
    </row>
    <row r="2" spans="1:109" ht="25.5" customHeight="1" x14ac:dyDescent="0.2">
      <c r="A2" s="1081"/>
      <c r="C2" s="1081"/>
      <c r="O2" s="1081"/>
      <c r="P2" s="1081"/>
      <c r="Q2" s="1081"/>
      <c r="R2" s="1081"/>
      <c r="S2" s="1081"/>
      <c r="T2" s="1081"/>
      <c r="U2" s="1081"/>
      <c r="V2" s="1081"/>
      <c r="W2" s="1081"/>
      <c r="X2" s="1081"/>
      <c r="Y2" s="1081"/>
      <c r="Z2" s="1081"/>
      <c r="AA2" s="1081"/>
      <c r="AB2" s="1081"/>
      <c r="AC2" s="1081"/>
      <c r="AD2" s="1081"/>
      <c r="AE2" s="1081"/>
      <c r="AF2" s="1081"/>
      <c r="AG2" s="1081"/>
      <c r="AH2" s="1081"/>
      <c r="AI2" s="1081"/>
      <c r="AU2" s="1081"/>
      <c r="BG2" s="1081"/>
      <c r="BS2" s="1081"/>
      <c r="CE2" s="1081"/>
      <c r="CQ2" s="1081"/>
      <c r="DD2" s="1080"/>
      <c r="DE2" s="1080"/>
    </row>
    <row r="3" spans="1:109" ht="25.5" customHeight="1" x14ac:dyDescent="0.2">
      <c r="A3" s="1081"/>
      <c r="C3" s="1081"/>
      <c r="O3" s="1081"/>
      <c r="P3" s="1081"/>
      <c r="Q3" s="1081"/>
      <c r="R3" s="1081"/>
      <c r="S3" s="1081"/>
      <c r="T3" s="1081"/>
      <c r="U3" s="1081"/>
      <c r="V3" s="1081"/>
      <c r="W3" s="1081"/>
      <c r="X3" s="1081"/>
      <c r="Y3" s="1081"/>
      <c r="Z3" s="1081"/>
      <c r="AA3" s="1081"/>
      <c r="AB3" s="1081"/>
      <c r="AC3" s="1081"/>
      <c r="AD3" s="1081"/>
      <c r="AE3" s="1081"/>
      <c r="AF3" s="1081"/>
      <c r="AG3" s="1081"/>
      <c r="AH3" s="1081"/>
      <c r="AI3" s="1081"/>
      <c r="AU3" s="1081"/>
      <c r="BG3" s="1081"/>
      <c r="BS3" s="1081"/>
      <c r="CE3" s="1081"/>
      <c r="CQ3" s="1081"/>
      <c r="DD3" s="1080"/>
      <c r="DE3" s="1080"/>
    </row>
    <row r="4" spans="1:109" s="1082" customFormat="1" ht="13.2" x14ac:dyDescent="0.2">
      <c r="A4" s="1081"/>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1081"/>
      <c r="BA4" s="1081"/>
      <c r="BB4" s="1081"/>
      <c r="BC4" s="1081"/>
      <c r="BD4" s="1081"/>
      <c r="BE4" s="1081"/>
      <c r="BF4" s="1081"/>
      <c r="BG4" s="1081"/>
      <c r="BH4" s="1081"/>
      <c r="BI4" s="1081"/>
      <c r="BJ4" s="1081"/>
      <c r="BK4" s="1081"/>
      <c r="BL4" s="1081"/>
      <c r="BM4" s="1081"/>
      <c r="BN4" s="1081"/>
      <c r="BO4" s="1081"/>
      <c r="BP4" s="1081"/>
      <c r="BQ4" s="1081"/>
      <c r="BR4" s="1081"/>
      <c r="BS4" s="1081"/>
      <c r="BT4" s="1081"/>
      <c r="BU4" s="1081"/>
      <c r="BV4" s="1081"/>
      <c r="BW4" s="1081"/>
      <c r="BX4" s="1081"/>
      <c r="BY4" s="1081"/>
      <c r="BZ4" s="1081"/>
      <c r="CA4" s="1081"/>
      <c r="CB4" s="1081"/>
      <c r="CC4" s="1081"/>
      <c r="CD4" s="1081"/>
      <c r="CE4" s="1081"/>
      <c r="CF4" s="1081"/>
      <c r="CG4" s="1081"/>
      <c r="CH4" s="1081"/>
      <c r="CI4" s="1081"/>
      <c r="CJ4" s="1081"/>
      <c r="CK4" s="1081"/>
      <c r="CL4" s="1081"/>
      <c r="CM4" s="1081"/>
      <c r="CN4" s="1081"/>
      <c r="CO4" s="1081"/>
      <c r="CP4" s="1081"/>
      <c r="CQ4" s="1081"/>
      <c r="CR4" s="1081"/>
      <c r="CS4" s="1081"/>
      <c r="CT4" s="1081"/>
      <c r="CU4" s="1081"/>
      <c r="CV4" s="1081"/>
      <c r="CW4" s="1081"/>
      <c r="CX4" s="1081"/>
      <c r="CY4" s="1081"/>
      <c r="CZ4" s="1081"/>
      <c r="DA4" s="1081"/>
      <c r="DB4" s="1081"/>
      <c r="DC4" s="1081"/>
      <c r="DD4" s="1081"/>
      <c r="DE4" s="1081"/>
    </row>
    <row r="5" spans="1:109" s="1082" customFormat="1" ht="13.2" x14ac:dyDescent="0.2">
      <c r="A5" s="1081"/>
      <c r="B5" s="1081"/>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1"/>
      <c r="CE5" s="1081"/>
      <c r="CF5" s="1081"/>
      <c r="CG5" s="1081"/>
      <c r="CH5" s="1081"/>
      <c r="CI5" s="1081"/>
      <c r="CJ5" s="1081"/>
      <c r="CK5" s="1081"/>
      <c r="CL5" s="1081"/>
      <c r="CM5" s="1081"/>
      <c r="CN5" s="1081"/>
      <c r="CO5" s="1081"/>
      <c r="CP5" s="1081"/>
      <c r="CQ5" s="1081"/>
      <c r="CR5" s="1081"/>
      <c r="CS5" s="1081"/>
      <c r="CT5" s="1081"/>
      <c r="CU5" s="1081"/>
      <c r="CV5" s="1081"/>
      <c r="CW5" s="1081"/>
      <c r="CX5" s="1081"/>
      <c r="CY5" s="1081"/>
      <c r="CZ5" s="1081"/>
      <c r="DA5" s="1081"/>
      <c r="DB5" s="1081"/>
      <c r="DC5" s="1081"/>
      <c r="DD5" s="1081"/>
      <c r="DE5" s="1081"/>
    </row>
    <row r="6" spans="1:109" s="1082" customFormat="1" ht="13.2" x14ac:dyDescent="0.2">
      <c r="A6" s="1081"/>
      <c r="B6" s="1081"/>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1"/>
      <c r="CE6" s="1081"/>
      <c r="CF6" s="1081"/>
      <c r="CG6" s="1081"/>
      <c r="CH6" s="1081"/>
      <c r="CI6" s="1081"/>
      <c r="CJ6" s="1081"/>
      <c r="CK6" s="1081"/>
      <c r="CL6" s="1081"/>
      <c r="CM6" s="1081"/>
      <c r="CN6" s="1081"/>
      <c r="CO6" s="1081"/>
      <c r="CP6" s="1081"/>
      <c r="CQ6" s="1081"/>
      <c r="CR6" s="1081"/>
      <c r="CS6" s="1081"/>
      <c r="CT6" s="1081"/>
      <c r="CU6" s="1081"/>
      <c r="CV6" s="1081"/>
      <c r="CW6" s="1081"/>
      <c r="CX6" s="1081"/>
      <c r="CY6" s="1081"/>
      <c r="CZ6" s="1081"/>
      <c r="DA6" s="1081"/>
      <c r="DB6" s="1081"/>
      <c r="DC6" s="1081"/>
      <c r="DD6" s="1081"/>
      <c r="DE6" s="1081"/>
    </row>
    <row r="7" spans="1:109" s="1082" customFormat="1" ht="13.2" x14ac:dyDescent="0.2">
      <c r="A7" s="1081"/>
      <c r="B7" s="1081"/>
      <c r="C7" s="1081"/>
      <c r="D7" s="1081"/>
      <c r="E7" s="1081"/>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1"/>
      <c r="CE7" s="1081"/>
      <c r="CF7" s="1081"/>
      <c r="CG7" s="1081"/>
      <c r="CH7" s="1081"/>
      <c r="CI7" s="1081"/>
      <c r="CJ7" s="1081"/>
      <c r="CK7" s="1081"/>
      <c r="CL7" s="1081"/>
      <c r="CM7" s="1081"/>
      <c r="CN7" s="1081"/>
      <c r="CO7" s="1081"/>
      <c r="CP7" s="1081"/>
      <c r="CQ7" s="1081"/>
      <c r="CR7" s="1081"/>
      <c r="CS7" s="1081"/>
      <c r="CT7" s="1081"/>
      <c r="CU7" s="1081"/>
      <c r="CV7" s="1081"/>
      <c r="CW7" s="1081"/>
      <c r="CX7" s="1081"/>
      <c r="CY7" s="1081"/>
      <c r="CZ7" s="1081"/>
      <c r="DA7" s="1081"/>
      <c r="DB7" s="1081"/>
      <c r="DC7" s="1081"/>
      <c r="DD7" s="1081"/>
      <c r="DE7" s="1081"/>
    </row>
    <row r="8" spans="1:109" s="1082" customFormat="1" ht="13.2" x14ac:dyDescent="0.2">
      <c r="A8" s="1081"/>
      <c r="B8" s="1081"/>
      <c r="C8" s="1081"/>
      <c r="D8" s="1081"/>
      <c r="E8" s="1081"/>
      <c r="F8" s="1081"/>
      <c r="G8" s="1081"/>
      <c r="H8" s="1081"/>
      <c r="I8" s="1081"/>
      <c r="J8" s="1081"/>
      <c r="K8" s="1081"/>
      <c r="L8" s="1081"/>
      <c r="M8" s="1081"/>
      <c r="N8" s="1081"/>
      <c r="O8" s="1081"/>
      <c r="P8" s="1081"/>
      <c r="Q8" s="1081"/>
      <c r="R8" s="1081"/>
      <c r="S8" s="1081"/>
      <c r="T8" s="1081"/>
      <c r="U8" s="108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1"/>
      <c r="CE8" s="1081"/>
      <c r="CF8" s="1081"/>
      <c r="CG8" s="1081"/>
      <c r="CH8" s="1081"/>
      <c r="CI8" s="1081"/>
      <c r="CJ8" s="1081"/>
      <c r="CK8" s="1081"/>
      <c r="CL8" s="1081"/>
      <c r="CM8" s="1081"/>
      <c r="CN8" s="1081"/>
      <c r="CO8" s="1081"/>
      <c r="CP8" s="1081"/>
      <c r="CQ8" s="1081"/>
      <c r="CR8" s="1081"/>
      <c r="CS8" s="1081"/>
      <c r="CT8" s="1081"/>
      <c r="CU8" s="1081"/>
      <c r="CV8" s="1081"/>
      <c r="CW8" s="1081"/>
      <c r="CX8" s="1081"/>
      <c r="CY8" s="1081"/>
      <c r="CZ8" s="1081"/>
      <c r="DA8" s="1081"/>
      <c r="DB8" s="1081"/>
      <c r="DC8" s="1081"/>
      <c r="DD8" s="1081"/>
      <c r="DE8" s="1081"/>
    </row>
    <row r="9" spans="1:109" s="1082" customFormat="1" ht="13.2" x14ac:dyDescent="0.2">
      <c r="A9" s="1081"/>
      <c r="B9" s="1081"/>
      <c r="C9" s="1081"/>
      <c r="D9" s="1081"/>
      <c r="E9" s="1081"/>
      <c r="F9" s="1081"/>
      <c r="G9" s="1081"/>
      <c r="H9" s="1081"/>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1"/>
      <c r="CE9" s="1081"/>
      <c r="CF9" s="1081"/>
      <c r="CG9" s="1081"/>
      <c r="CH9" s="1081"/>
      <c r="CI9" s="1081"/>
      <c r="CJ9" s="1081"/>
      <c r="CK9" s="1081"/>
      <c r="CL9" s="1081"/>
      <c r="CM9" s="1081"/>
      <c r="CN9" s="1081"/>
      <c r="CO9" s="1081"/>
      <c r="CP9" s="1081"/>
      <c r="CQ9" s="1081"/>
      <c r="CR9" s="1081"/>
      <c r="CS9" s="1081"/>
      <c r="CT9" s="1081"/>
      <c r="CU9" s="1081"/>
      <c r="CV9" s="1081"/>
      <c r="CW9" s="1081"/>
      <c r="CX9" s="1081"/>
      <c r="CY9" s="1081"/>
      <c r="CZ9" s="1081"/>
      <c r="DA9" s="1081"/>
      <c r="DB9" s="1081"/>
      <c r="DC9" s="1081"/>
      <c r="DD9" s="1081"/>
      <c r="DE9" s="1081"/>
    </row>
    <row r="10" spans="1:109" s="1082" customFormat="1" ht="13.2" x14ac:dyDescent="0.2">
      <c r="A10" s="1081"/>
      <c r="B10" s="1081"/>
      <c r="C10" s="1081"/>
      <c r="D10" s="1081"/>
      <c r="E10" s="1081"/>
      <c r="F10" s="1081"/>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1"/>
      <c r="AK10" s="1081"/>
      <c r="AL10" s="1081"/>
      <c r="AM10" s="1081"/>
      <c r="AN10" s="1081"/>
      <c r="AO10" s="1081"/>
      <c r="AP10" s="1081"/>
      <c r="AQ10" s="1081"/>
      <c r="AR10" s="1081"/>
      <c r="AS10" s="1081"/>
      <c r="AT10" s="1081"/>
      <c r="AU10" s="1081"/>
      <c r="AV10" s="1081"/>
      <c r="AW10" s="1081"/>
      <c r="AX10" s="1081"/>
      <c r="AY10" s="1081"/>
      <c r="AZ10" s="1081"/>
      <c r="BA10" s="1081"/>
      <c r="BB10" s="1081"/>
      <c r="BC10" s="1081"/>
      <c r="BD10" s="1081"/>
      <c r="BE10" s="1081"/>
      <c r="BF10" s="1081"/>
      <c r="BG10" s="1081"/>
      <c r="BH10" s="1081"/>
      <c r="BI10" s="1081"/>
      <c r="BJ10" s="1081"/>
      <c r="BK10" s="1081"/>
      <c r="BL10" s="1081"/>
      <c r="BM10" s="1081"/>
      <c r="BN10" s="1081"/>
      <c r="BO10" s="1081"/>
      <c r="BP10" s="1081"/>
      <c r="BQ10" s="1081"/>
      <c r="BR10" s="1081"/>
      <c r="BS10" s="1081"/>
      <c r="BT10" s="1081"/>
      <c r="BU10" s="1081"/>
      <c r="BV10" s="1081"/>
      <c r="BW10" s="1081"/>
      <c r="BX10" s="1081"/>
      <c r="BY10" s="1081"/>
      <c r="BZ10" s="1081"/>
      <c r="CA10" s="1081"/>
      <c r="CB10" s="1081"/>
      <c r="CC10" s="1081"/>
      <c r="CD10" s="1081"/>
      <c r="CE10" s="1081"/>
      <c r="CF10" s="1081"/>
      <c r="CG10" s="1081"/>
      <c r="CH10" s="1081"/>
      <c r="CI10" s="1081"/>
      <c r="CJ10" s="1081"/>
      <c r="CK10" s="1081"/>
      <c r="CL10" s="1081"/>
      <c r="CM10" s="1081"/>
      <c r="CN10" s="1081"/>
      <c r="CO10" s="1081"/>
      <c r="CP10" s="1081"/>
      <c r="CQ10" s="1081"/>
      <c r="CR10" s="1081"/>
      <c r="CS10" s="1081"/>
      <c r="CT10" s="1081"/>
      <c r="CU10" s="1081"/>
      <c r="CV10" s="1081"/>
      <c r="CW10" s="1081"/>
      <c r="CX10" s="1081"/>
      <c r="CY10" s="1081"/>
      <c r="CZ10" s="1081"/>
      <c r="DA10" s="1081"/>
      <c r="DB10" s="1081"/>
      <c r="DC10" s="1081"/>
      <c r="DD10" s="1081"/>
      <c r="DE10" s="1081"/>
    </row>
    <row r="11" spans="1:109" s="1082" customFormat="1" ht="13.2" x14ac:dyDescent="0.2">
      <c r="A11" s="1081"/>
      <c r="B11" s="1081"/>
      <c r="C11" s="1081"/>
      <c r="D11" s="1081"/>
      <c r="E11" s="1081"/>
      <c r="F11" s="1081"/>
      <c r="G11" s="1081"/>
      <c r="H11" s="1081"/>
      <c r="I11" s="1081"/>
      <c r="J11" s="1081"/>
      <c r="K11" s="1081"/>
      <c r="L11" s="1081"/>
      <c r="M11" s="1081"/>
      <c r="N11" s="1081"/>
      <c r="O11" s="1081"/>
      <c r="P11" s="1081"/>
      <c r="Q11" s="1081"/>
      <c r="R11" s="1081"/>
      <c r="S11" s="1081"/>
      <c r="T11" s="1081"/>
      <c r="U11" s="1081"/>
      <c r="V11" s="1081"/>
      <c r="W11" s="1081"/>
      <c r="X11" s="1081"/>
      <c r="Y11" s="1081"/>
      <c r="Z11" s="1081"/>
      <c r="AA11" s="1081"/>
      <c r="AB11" s="1081"/>
      <c r="AC11" s="1081"/>
      <c r="AD11" s="1081"/>
      <c r="AE11" s="1081"/>
      <c r="AF11" s="1081"/>
      <c r="AG11" s="1081"/>
      <c r="AH11" s="1081"/>
      <c r="AI11" s="1081"/>
      <c r="AJ11" s="1081"/>
      <c r="AK11" s="1081"/>
      <c r="AL11" s="1081"/>
      <c r="AM11" s="1081"/>
      <c r="AN11" s="1081"/>
      <c r="AO11" s="1081"/>
      <c r="AP11" s="1081"/>
      <c r="AQ11" s="1081"/>
      <c r="AR11" s="1081"/>
      <c r="AS11" s="1081"/>
      <c r="AT11" s="1081"/>
      <c r="AU11" s="1081"/>
      <c r="AV11" s="1081"/>
      <c r="AW11" s="1081"/>
      <c r="AX11" s="1081"/>
      <c r="AY11" s="1081"/>
      <c r="AZ11" s="1081"/>
      <c r="BA11" s="1081"/>
      <c r="BB11" s="1081"/>
      <c r="BC11" s="1081"/>
      <c r="BD11" s="1081"/>
      <c r="BE11" s="1081"/>
      <c r="BF11" s="1081"/>
      <c r="BG11" s="1081"/>
      <c r="BH11" s="1081"/>
      <c r="BI11" s="1081"/>
      <c r="BJ11" s="1081"/>
      <c r="BK11" s="1081"/>
      <c r="BL11" s="1081"/>
      <c r="BM11" s="1081"/>
      <c r="BN11" s="1081"/>
      <c r="BO11" s="1081"/>
      <c r="BP11" s="1081"/>
      <c r="BQ11" s="1081"/>
      <c r="BR11" s="1081"/>
      <c r="BS11" s="1081"/>
      <c r="BT11" s="1081"/>
      <c r="BU11" s="1081"/>
      <c r="BV11" s="1081"/>
      <c r="BW11" s="1081"/>
      <c r="BX11" s="1081"/>
      <c r="BY11" s="1081"/>
      <c r="BZ11" s="1081"/>
      <c r="CA11" s="1081"/>
      <c r="CB11" s="1081"/>
      <c r="CC11" s="1081"/>
      <c r="CD11" s="1081"/>
      <c r="CE11" s="1081"/>
      <c r="CF11" s="1081"/>
      <c r="CG11" s="1081"/>
      <c r="CH11" s="1081"/>
      <c r="CI11" s="1081"/>
      <c r="CJ11" s="1081"/>
      <c r="CK11" s="1081"/>
      <c r="CL11" s="1081"/>
      <c r="CM11" s="1081"/>
      <c r="CN11" s="1081"/>
      <c r="CO11" s="1081"/>
      <c r="CP11" s="1081"/>
      <c r="CQ11" s="1081"/>
      <c r="CR11" s="1081"/>
      <c r="CS11" s="1081"/>
      <c r="CT11" s="1081"/>
      <c r="CU11" s="1081"/>
      <c r="CV11" s="1081"/>
      <c r="CW11" s="1081"/>
      <c r="CX11" s="1081"/>
      <c r="CY11" s="1081"/>
      <c r="CZ11" s="1081"/>
      <c r="DA11" s="1081"/>
      <c r="DB11" s="1081"/>
      <c r="DC11" s="1081"/>
      <c r="DD11" s="1081"/>
      <c r="DE11" s="1081"/>
    </row>
    <row r="12" spans="1:109" s="1082" customFormat="1" ht="13.2" x14ac:dyDescent="0.2">
      <c r="A12" s="1081"/>
      <c r="B12" s="1081"/>
      <c r="C12" s="1081"/>
      <c r="D12" s="1081"/>
      <c r="E12" s="1081"/>
      <c r="F12" s="1081"/>
      <c r="G12" s="1081"/>
      <c r="H12" s="1081"/>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1"/>
      <c r="AL12" s="1081"/>
      <c r="AM12" s="1081"/>
      <c r="AN12" s="1081"/>
      <c r="AO12" s="1081"/>
      <c r="AP12" s="1081"/>
      <c r="AQ12" s="1081"/>
      <c r="AR12" s="1081"/>
      <c r="AS12" s="1081"/>
      <c r="AT12" s="1081"/>
      <c r="AU12" s="1081"/>
      <c r="AV12" s="1081"/>
      <c r="AW12" s="1081"/>
      <c r="AX12" s="1081"/>
      <c r="AY12" s="1081"/>
      <c r="AZ12" s="1081"/>
      <c r="BA12" s="1081"/>
      <c r="BB12" s="1081"/>
      <c r="BC12" s="1081"/>
      <c r="BD12" s="1081"/>
      <c r="BE12" s="1081"/>
      <c r="BF12" s="1081"/>
      <c r="BG12" s="1081"/>
      <c r="BH12" s="1081"/>
      <c r="BI12" s="1081"/>
      <c r="BJ12" s="1081"/>
      <c r="BK12" s="1081"/>
      <c r="BL12" s="1081"/>
      <c r="BM12" s="1081"/>
      <c r="BN12" s="1081"/>
      <c r="BO12" s="1081"/>
      <c r="BP12" s="1081"/>
      <c r="BQ12" s="1081"/>
      <c r="BR12" s="1081"/>
      <c r="BS12" s="1081"/>
      <c r="BT12" s="1081"/>
      <c r="BU12" s="1081"/>
      <c r="BV12" s="1081"/>
      <c r="BW12" s="1081"/>
      <c r="BX12" s="1081"/>
      <c r="BY12" s="1081"/>
      <c r="BZ12" s="1081"/>
      <c r="CA12" s="1081"/>
      <c r="CB12" s="1081"/>
      <c r="CC12" s="1081"/>
      <c r="CD12" s="1081"/>
      <c r="CE12" s="1081"/>
      <c r="CF12" s="1081"/>
      <c r="CG12" s="1081"/>
      <c r="CH12" s="1081"/>
      <c r="CI12" s="1081"/>
      <c r="CJ12" s="1081"/>
      <c r="CK12" s="1081"/>
      <c r="CL12" s="1081"/>
      <c r="CM12" s="1081"/>
      <c r="CN12" s="1081"/>
      <c r="CO12" s="1081"/>
      <c r="CP12" s="1081"/>
      <c r="CQ12" s="1081"/>
      <c r="CR12" s="1081"/>
      <c r="CS12" s="1081"/>
      <c r="CT12" s="1081"/>
      <c r="CU12" s="1081"/>
      <c r="CV12" s="1081"/>
      <c r="CW12" s="1081"/>
      <c r="CX12" s="1081"/>
      <c r="CY12" s="1081"/>
      <c r="CZ12" s="1081"/>
      <c r="DA12" s="1081"/>
      <c r="DB12" s="1081"/>
      <c r="DC12" s="1081"/>
      <c r="DD12" s="1081"/>
      <c r="DE12" s="1081"/>
    </row>
    <row r="13" spans="1:109" s="1082" customFormat="1" ht="13.2" x14ac:dyDescent="0.2">
      <c r="A13" s="1081"/>
      <c r="B13" s="1081"/>
      <c r="C13" s="1081"/>
      <c r="D13" s="1081"/>
      <c r="E13" s="1081"/>
      <c r="F13" s="1081"/>
      <c r="G13" s="1081"/>
      <c r="H13" s="1081"/>
      <c r="I13" s="1081"/>
      <c r="J13" s="1081"/>
      <c r="K13" s="1081"/>
      <c r="L13" s="1081"/>
      <c r="M13" s="1081"/>
      <c r="N13" s="1081"/>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081"/>
      <c r="AL13" s="1081"/>
      <c r="AM13" s="1081"/>
      <c r="AN13" s="1081"/>
      <c r="AO13" s="1081"/>
      <c r="AP13" s="1081"/>
      <c r="AQ13" s="1081"/>
      <c r="AR13" s="1081"/>
      <c r="AS13" s="1081"/>
      <c r="AT13" s="1081"/>
      <c r="AU13" s="1081"/>
      <c r="AV13" s="1081"/>
      <c r="AW13" s="1081"/>
      <c r="AX13" s="1081"/>
      <c r="AY13" s="1081"/>
      <c r="AZ13" s="1081"/>
      <c r="BA13" s="1081"/>
      <c r="BB13" s="1081"/>
      <c r="BC13" s="1081"/>
      <c r="BD13" s="1081"/>
      <c r="BE13" s="1081"/>
      <c r="BF13" s="1081"/>
      <c r="BG13" s="1081"/>
      <c r="BH13" s="1081"/>
      <c r="BI13" s="1081"/>
      <c r="BJ13" s="1081"/>
      <c r="BK13" s="1081"/>
      <c r="BL13" s="1081"/>
      <c r="BM13" s="1081"/>
      <c r="BN13" s="1081"/>
      <c r="BO13" s="1081"/>
      <c r="BP13" s="1081"/>
      <c r="BQ13" s="1081"/>
      <c r="BR13" s="1081"/>
      <c r="BS13" s="1081"/>
      <c r="BT13" s="1081"/>
      <c r="BU13" s="1081"/>
      <c r="BV13" s="1081"/>
      <c r="BW13" s="1081"/>
      <c r="BX13" s="1081"/>
      <c r="BY13" s="1081"/>
      <c r="BZ13" s="1081"/>
      <c r="CA13" s="1081"/>
      <c r="CB13" s="1081"/>
      <c r="CC13" s="1081"/>
      <c r="CD13" s="1081"/>
      <c r="CE13" s="1081"/>
      <c r="CF13" s="1081"/>
      <c r="CG13" s="1081"/>
      <c r="CH13" s="1081"/>
      <c r="CI13" s="1081"/>
      <c r="CJ13" s="1081"/>
      <c r="CK13" s="1081"/>
      <c r="CL13" s="1081"/>
      <c r="CM13" s="1081"/>
      <c r="CN13" s="1081"/>
      <c r="CO13" s="1081"/>
      <c r="CP13" s="1081"/>
      <c r="CQ13" s="1081"/>
      <c r="CR13" s="1081"/>
      <c r="CS13" s="1081"/>
      <c r="CT13" s="1081"/>
      <c r="CU13" s="1081"/>
      <c r="CV13" s="1081"/>
      <c r="CW13" s="1081"/>
      <c r="CX13" s="1081"/>
      <c r="CY13" s="1081"/>
      <c r="CZ13" s="1081"/>
      <c r="DA13" s="1081"/>
      <c r="DB13" s="1081"/>
      <c r="DC13" s="1081"/>
      <c r="DD13" s="1081"/>
      <c r="DE13" s="1081"/>
    </row>
    <row r="14" spans="1:109" s="1082" customFormat="1" ht="13.2" x14ac:dyDescent="0.2">
      <c r="A14" s="1081"/>
      <c r="B14" s="1081"/>
      <c r="C14" s="1081"/>
      <c r="D14" s="1081"/>
      <c r="E14" s="1081"/>
      <c r="F14" s="1081"/>
      <c r="G14" s="1081"/>
      <c r="H14" s="1081"/>
      <c r="I14" s="1081"/>
      <c r="J14" s="1081"/>
      <c r="K14" s="1081"/>
      <c r="L14" s="1081"/>
      <c r="M14" s="1081"/>
      <c r="N14" s="1081"/>
      <c r="O14" s="1081"/>
      <c r="P14" s="1081"/>
      <c r="Q14" s="1081"/>
      <c r="R14" s="1081"/>
      <c r="S14" s="1081"/>
      <c r="T14" s="1081"/>
      <c r="U14" s="1081"/>
      <c r="V14" s="1081"/>
      <c r="W14" s="1081"/>
      <c r="X14" s="1081"/>
      <c r="Y14" s="1081"/>
      <c r="Z14" s="1081"/>
      <c r="AA14" s="1081"/>
      <c r="AB14" s="1081"/>
      <c r="AC14" s="1081"/>
      <c r="AD14" s="1081"/>
      <c r="AE14" s="1081"/>
      <c r="AF14" s="1081"/>
      <c r="AG14" s="1081"/>
      <c r="AH14" s="1081"/>
      <c r="AI14" s="1081"/>
      <c r="AJ14" s="1081"/>
      <c r="AK14" s="1081"/>
      <c r="AL14" s="1081"/>
      <c r="AM14" s="1081"/>
      <c r="AN14" s="1081"/>
      <c r="AO14" s="1081"/>
      <c r="AP14" s="1081"/>
      <c r="AQ14" s="1081"/>
      <c r="AR14" s="1081"/>
      <c r="AS14" s="1081"/>
      <c r="AT14" s="1081"/>
      <c r="AU14" s="1081"/>
      <c r="AV14" s="1081"/>
      <c r="AW14" s="1081"/>
      <c r="AX14" s="1081"/>
      <c r="AY14" s="1081"/>
      <c r="AZ14" s="1081"/>
      <c r="BA14" s="1081"/>
      <c r="BB14" s="1081"/>
      <c r="BC14" s="1081"/>
      <c r="BD14" s="1081"/>
      <c r="BE14" s="1081"/>
      <c r="BF14" s="1081"/>
      <c r="BG14" s="1081"/>
      <c r="BH14" s="1081"/>
      <c r="BI14" s="1081"/>
      <c r="BJ14" s="1081"/>
      <c r="BK14" s="1081"/>
      <c r="BL14" s="1081"/>
      <c r="BM14" s="1081"/>
      <c r="BN14" s="1081"/>
      <c r="BO14" s="1081"/>
      <c r="BP14" s="1081"/>
      <c r="BQ14" s="1081"/>
      <c r="BR14" s="1081"/>
      <c r="BS14" s="1081"/>
      <c r="BT14" s="1081"/>
      <c r="BU14" s="1081"/>
      <c r="BV14" s="1081"/>
      <c r="BW14" s="1081"/>
      <c r="BX14" s="1081"/>
      <c r="BY14" s="1081"/>
      <c r="BZ14" s="1081"/>
      <c r="CA14" s="1081"/>
      <c r="CB14" s="1081"/>
      <c r="CC14" s="1081"/>
      <c r="CD14" s="1081"/>
      <c r="CE14" s="1081"/>
      <c r="CF14" s="1081"/>
      <c r="CG14" s="1081"/>
      <c r="CH14" s="1081"/>
      <c r="CI14" s="1081"/>
      <c r="CJ14" s="1081"/>
      <c r="CK14" s="1081"/>
      <c r="CL14" s="1081"/>
      <c r="CM14" s="1081"/>
      <c r="CN14" s="1081"/>
      <c r="CO14" s="1081"/>
      <c r="CP14" s="1081"/>
      <c r="CQ14" s="1081"/>
      <c r="CR14" s="1081"/>
      <c r="CS14" s="1081"/>
      <c r="CT14" s="1081"/>
      <c r="CU14" s="1081"/>
      <c r="CV14" s="1081"/>
      <c r="CW14" s="1081"/>
      <c r="CX14" s="1081"/>
      <c r="CY14" s="1081"/>
      <c r="CZ14" s="1081"/>
      <c r="DA14" s="1081"/>
      <c r="DB14" s="1081"/>
      <c r="DC14" s="1081"/>
      <c r="DD14" s="1081"/>
      <c r="DE14" s="1081"/>
    </row>
    <row r="15" spans="1:109" s="1082" customFormat="1" ht="13.2" x14ac:dyDescent="0.2">
      <c r="A15" s="1080"/>
      <c r="B15" s="1081"/>
      <c r="C15" s="1081"/>
      <c r="D15" s="1081"/>
      <c r="E15" s="1081"/>
      <c r="F15" s="1081"/>
      <c r="G15" s="1081"/>
      <c r="H15" s="1081"/>
      <c r="I15" s="1081"/>
      <c r="J15" s="1081"/>
      <c r="K15" s="1081"/>
      <c r="L15" s="1081"/>
      <c r="M15" s="1081"/>
      <c r="N15" s="1081"/>
      <c r="O15" s="1081"/>
      <c r="P15" s="1081"/>
      <c r="Q15" s="1081"/>
      <c r="R15" s="1081"/>
      <c r="S15" s="1081"/>
      <c r="T15" s="1081"/>
      <c r="U15" s="1081"/>
      <c r="V15" s="1081"/>
      <c r="W15" s="1081"/>
      <c r="X15" s="1081"/>
      <c r="Y15" s="1081"/>
      <c r="Z15" s="1081"/>
      <c r="AA15" s="1081"/>
      <c r="AB15" s="1081"/>
      <c r="AC15" s="1081"/>
      <c r="AD15" s="1081"/>
      <c r="AE15" s="1081"/>
      <c r="AF15" s="1081"/>
      <c r="AG15" s="1081"/>
      <c r="AH15" s="1081"/>
      <c r="AI15" s="1081"/>
      <c r="AJ15" s="1081"/>
      <c r="AK15" s="1081"/>
      <c r="AL15" s="1081"/>
      <c r="AM15" s="1081"/>
      <c r="AN15" s="1081"/>
      <c r="AO15" s="1081"/>
      <c r="AP15" s="1081"/>
      <c r="AQ15" s="1081"/>
      <c r="AR15" s="1081"/>
      <c r="AS15" s="1081"/>
      <c r="AT15" s="1081"/>
      <c r="AU15" s="1081"/>
      <c r="AV15" s="1081"/>
      <c r="AW15" s="1081"/>
      <c r="AX15" s="1081"/>
      <c r="AY15" s="1081"/>
      <c r="AZ15" s="1081"/>
      <c r="BA15" s="1081"/>
      <c r="BB15" s="1081"/>
      <c r="BC15" s="1081"/>
      <c r="BD15" s="1081"/>
      <c r="BE15" s="1081"/>
      <c r="BF15" s="1081"/>
      <c r="BG15" s="1081"/>
      <c r="BH15" s="1081"/>
      <c r="BI15" s="1081"/>
      <c r="BJ15" s="1081"/>
      <c r="BK15" s="1081"/>
      <c r="BL15" s="1081"/>
      <c r="BM15" s="1081"/>
      <c r="BN15" s="1081"/>
      <c r="BO15" s="1081"/>
      <c r="BP15" s="1081"/>
      <c r="BQ15" s="1081"/>
      <c r="BR15" s="1081"/>
      <c r="BS15" s="1081"/>
      <c r="BT15" s="1081"/>
      <c r="BU15" s="1081"/>
      <c r="BV15" s="1081"/>
      <c r="BW15" s="1081"/>
      <c r="BX15" s="1081"/>
      <c r="BY15" s="1081"/>
      <c r="BZ15" s="1081"/>
      <c r="CA15" s="1081"/>
      <c r="CB15" s="1081"/>
      <c r="CC15" s="1081"/>
      <c r="CD15" s="1081"/>
      <c r="CE15" s="1081"/>
      <c r="CF15" s="1081"/>
      <c r="CG15" s="1081"/>
      <c r="CH15" s="1081"/>
      <c r="CI15" s="1081"/>
      <c r="CJ15" s="1081"/>
      <c r="CK15" s="1081"/>
      <c r="CL15" s="1081"/>
      <c r="CM15" s="1081"/>
      <c r="CN15" s="1081"/>
      <c r="CO15" s="1081"/>
      <c r="CP15" s="1081"/>
      <c r="CQ15" s="1081"/>
      <c r="CR15" s="1081"/>
      <c r="CS15" s="1081"/>
      <c r="CT15" s="1081"/>
      <c r="CU15" s="1081"/>
      <c r="CV15" s="1081"/>
      <c r="CW15" s="1081"/>
      <c r="CX15" s="1081"/>
      <c r="CY15" s="1081"/>
      <c r="CZ15" s="1081"/>
      <c r="DA15" s="1081"/>
      <c r="DB15" s="1081"/>
      <c r="DC15" s="1081"/>
      <c r="DD15" s="1081"/>
      <c r="DE15" s="1081"/>
    </row>
    <row r="16" spans="1:109" s="1082" customFormat="1" ht="13.2" x14ac:dyDescent="0.2">
      <c r="A16" s="1080"/>
      <c r="B16" s="1081"/>
      <c r="C16" s="1081"/>
      <c r="D16" s="1081"/>
      <c r="E16" s="1081"/>
      <c r="F16" s="1081"/>
      <c r="G16" s="1081"/>
      <c r="H16" s="1081"/>
      <c r="I16" s="1081"/>
      <c r="J16" s="1081"/>
      <c r="K16" s="1081"/>
      <c r="L16" s="1081"/>
      <c r="M16" s="1081"/>
      <c r="N16" s="1081"/>
      <c r="O16" s="1081"/>
      <c r="P16" s="1081"/>
      <c r="Q16" s="1081"/>
      <c r="R16" s="1081"/>
      <c r="S16" s="1081"/>
      <c r="T16" s="1081"/>
      <c r="U16" s="1081"/>
      <c r="V16" s="1081"/>
      <c r="W16" s="1081"/>
      <c r="X16" s="1081"/>
      <c r="Y16" s="1081"/>
      <c r="Z16" s="1081"/>
      <c r="AA16" s="1081"/>
      <c r="AB16" s="1081"/>
      <c r="AC16" s="1081"/>
      <c r="AD16" s="1081"/>
      <c r="AE16" s="1081"/>
      <c r="AF16" s="1081"/>
      <c r="AG16" s="1081"/>
      <c r="AH16" s="1081"/>
      <c r="AI16" s="1081"/>
      <c r="AJ16" s="1081"/>
      <c r="AK16" s="1081"/>
      <c r="AL16" s="1081"/>
      <c r="AM16" s="1081"/>
      <c r="AN16" s="1081"/>
      <c r="AO16" s="1081"/>
      <c r="AP16" s="1081"/>
      <c r="AQ16" s="1081"/>
      <c r="AR16" s="1081"/>
      <c r="AS16" s="1081"/>
      <c r="AT16" s="1081"/>
      <c r="AU16" s="1081"/>
      <c r="AV16" s="1081"/>
      <c r="AW16" s="1081"/>
      <c r="AX16" s="1081"/>
      <c r="AY16" s="1081"/>
      <c r="AZ16" s="1081"/>
      <c r="BA16" s="1081"/>
      <c r="BB16" s="1081"/>
      <c r="BC16" s="1081"/>
      <c r="BD16" s="1081"/>
      <c r="BE16" s="1081"/>
      <c r="BF16" s="1081"/>
      <c r="BG16" s="1081"/>
      <c r="BH16" s="1081"/>
      <c r="BI16" s="1081"/>
      <c r="BJ16" s="1081"/>
      <c r="BK16" s="1081"/>
      <c r="BL16" s="1081"/>
      <c r="BM16" s="1081"/>
      <c r="BN16" s="1081"/>
      <c r="BO16" s="1081"/>
      <c r="BP16" s="1081"/>
      <c r="BQ16" s="1081"/>
      <c r="BR16" s="1081"/>
      <c r="BS16" s="1081"/>
      <c r="BT16" s="1081"/>
      <c r="BU16" s="1081"/>
      <c r="BV16" s="1081"/>
      <c r="BW16" s="1081"/>
      <c r="BX16" s="1081"/>
      <c r="BY16" s="1081"/>
      <c r="BZ16" s="1081"/>
      <c r="CA16" s="1081"/>
      <c r="CB16" s="1081"/>
      <c r="CC16" s="1081"/>
      <c r="CD16" s="1081"/>
      <c r="CE16" s="1081"/>
      <c r="CF16" s="1081"/>
      <c r="CG16" s="1081"/>
      <c r="CH16" s="1081"/>
      <c r="CI16" s="1081"/>
      <c r="CJ16" s="1081"/>
      <c r="CK16" s="1081"/>
      <c r="CL16" s="1081"/>
      <c r="CM16" s="1081"/>
      <c r="CN16" s="1081"/>
      <c r="CO16" s="1081"/>
      <c r="CP16" s="1081"/>
      <c r="CQ16" s="1081"/>
      <c r="CR16" s="1081"/>
      <c r="CS16" s="1081"/>
      <c r="CT16" s="1081"/>
      <c r="CU16" s="1081"/>
      <c r="CV16" s="1081"/>
      <c r="CW16" s="1081"/>
      <c r="CX16" s="1081"/>
      <c r="CY16" s="1081"/>
      <c r="CZ16" s="1081"/>
      <c r="DA16" s="1081"/>
      <c r="DB16" s="1081"/>
      <c r="DC16" s="1081"/>
      <c r="DD16" s="1081"/>
      <c r="DE16" s="1081"/>
    </row>
    <row r="17" spans="1:109" s="1082" customFormat="1" ht="13.2" x14ac:dyDescent="0.2">
      <c r="A17" s="1080"/>
      <c r="B17" s="1081"/>
      <c r="C17" s="1081"/>
      <c r="D17" s="1081"/>
      <c r="E17" s="1081"/>
      <c r="F17" s="1081"/>
      <c r="G17" s="1081"/>
      <c r="H17" s="1081"/>
      <c r="I17" s="1081"/>
      <c r="J17" s="1081"/>
      <c r="K17" s="1081"/>
      <c r="L17" s="1081"/>
      <c r="M17" s="1081"/>
      <c r="N17" s="1081"/>
      <c r="O17" s="1081"/>
      <c r="P17" s="1081"/>
      <c r="Q17" s="1081"/>
      <c r="R17" s="1081"/>
      <c r="S17" s="1081"/>
      <c r="T17" s="1081"/>
      <c r="U17" s="1081"/>
      <c r="V17" s="1081"/>
      <c r="W17" s="1081"/>
      <c r="X17" s="1081"/>
      <c r="Y17" s="1081"/>
      <c r="Z17" s="1081"/>
      <c r="AA17" s="1081"/>
      <c r="AB17" s="1081"/>
      <c r="AC17" s="1081"/>
      <c r="AD17" s="1081"/>
      <c r="AE17" s="1081"/>
      <c r="AF17" s="1081"/>
      <c r="AG17" s="1081"/>
      <c r="AH17" s="1081"/>
      <c r="AI17" s="1081"/>
      <c r="AJ17" s="1081"/>
      <c r="AK17" s="1081"/>
      <c r="AL17" s="1081"/>
      <c r="AM17" s="1081"/>
      <c r="AN17" s="1081"/>
      <c r="AO17" s="1081"/>
      <c r="AP17" s="1081"/>
      <c r="AQ17" s="1081"/>
      <c r="AR17" s="1081"/>
      <c r="AS17" s="1081"/>
      <c r="AT17" s="1081"/>
      <c r="AU17" s="1081"/>
      <c r="AV17" s="1081"/>
      <c r="AW17" s="1081"/>
      <c r="AX17" s="1081"/>
      <c r="AY17" s="1081"/>
      <c r="AZ17" s="1081"/>
      <c r="BA17" s="1081"/>
      <c r="BB17" s="1081"/>
      <c r="BC17" s="1081"/>
      <c r="BD17" s="1081"/>
      <c r="BE17" s="1081"/>
      <c r="BF17" s="1081"/>
      <c r="BG17" s="1081"/>
      <c r="BH17" s="1081"/>
      <c r="BI17" s="1081"/>
      <c r="BJ17" s="1081"/>
      <c r="BK17" s="1081"/>
      <c r="BL17" s="1081"/>
      <c r="BM17" s="1081"/>
      <c r="BN17" s="1081"/>
      <c r="BO17" s="1081"/>
      <c r="BP17" s="1081"/>
      <c r="BQ17" s="1081"/>
      <c r="BR17" s="1081"/>
      <c r="BS17" s="1081"/>
      <c r="BT17" s="1081"/>
      <c r="BU17" s="1081"/>
      <c r="BV17" s="1081"/>
      <c r="BW17" s="1081"/>
      <c r="BX17" s="1081"/>
      <c r="BY17" s="1081"/>
      <c r="BZ17" s="1081"/>
      <c r="CA17" s="1081"/>
      <c r="CB17" s="1081"/>
      <c r="CC17" s="1081"/>
      <c r="CD17" s="1081"/>
      <c r="CE17" s="1081"/>
      <c r="CF17" s="1081"/>
      <c r="CG17" s="1081"/>
      <c r="CH17" s="1081"/>
      <c r="CI17" s="1081"/>
      <c r="CJ17" s="1081"/>
      <c r="CK17" s="1081"/>
      <c r="CL17" s="1081"/>
      <c r="CM17" s="1081"/>
      <c r="CN17" s="1081"/>
      <c r="CO17" s="1081"/>
      <c r="CP17" s="1081"/>
      <c r="CQ17" s="1081"/>
      <c r="CR17" s="1081"/>
      <c r="CS17" s="1081"/>
      <c r="CT17" s="1081"/>
      <c r="CU17" s="1081"/>
      <c r="CV17" s="1081"/>
      <c r="CW17" s="1081"/>
      <c r="CX17" s="1081"/>
      <c r="CY17" s="1081"/>
      <c r="CZ17" s="1081"/>
      <c r="DA17" s="1081"/>
      <c r="DB17" s="1081"/>
      <c r="DC17" s="1081"/>
      <c r="DD17" s="1081"/>
      <c r="DE17" s="1081"/>
    </row>
    <row r="18" spans="1:109" s="1082" customFormat="1" ht="13.2" x14ac:dyDescent="0.2">
      <c r="A18" s="1080"/>
      <c r="B18" s="1081"/>
      <c r="C18" s="1081"/>
      <c r="D18" s="1081"/>
      <c r="E18" s="1081"/>
      <c r="F18" s="1081"/>
      <c r="G18" s="1081"/>
      <c r="H18" s="1081"/>
      <c r="I18" s="1081"/>
      <c r="J18" s="1081"/>
      <c r="K18" s="1081"/>
      <c r="L18" s="1081"/>
      <c r="M18" s="1081"/>
      <c r="N18" s="1081"/>
      <c r="O18" s="1081"/>
      <c r="P18" s="1081"/>
      <c r="Q18" s="1081"/>
      <c r="R18" s="1081"/>
      <c r="S18" s="1081"/>
      <c r="T18" s="1081"/>
      <c r="U18" s="1081"/>
      <c r="V18" s="1081"/>
      <c r="W18" s="1081"/>
      <c r="X18" s="1081"/>
      <c r="Y18" s="1081"/>
      <c r="Z18" s="1081"/>
      <c r="AA18" s="1081"/>
      <c r="AB18" s="1081"/>
      <c r="AC18" s="1081"/>
      <c r="AD18" s="1081"/>
      <c r="AE18" s="1081"/>
      <c r="AF18" s="1081"/>
      <c r="AG18" s="1081"/>
      <c r="AH18" s="1081"/>
      <c r="AI18" s="1081"/>
      <c r="AJ18" s="1081"/>
      <c r="AK18" s="1081"/>
      <c r="AL18" s="1081"/>
      <c r="AM18" s="1081"/>
      <c r="AN18" s="1081"/>
      <c r="AO18" s="1081"/>
      <c r="AP18" s="1081"/>
      <c r="AQ18" s="1081"/>
      <c r="AR18" s="1081"/>
      <c r="AS18" s="1081"/>
      <c r="AT18" s="1081"/>
      <c r="AU18" s="1081"/>
      <c r="AV18" s="1081"/>
      <c r="AW18" s="1081"/>
      <c r="AX18" s="1081"/>
      <c r="AY18" s="1081"/>
      <c r="AZ18" s="1081"/>
      <c r="BA18" s="1081"/>
      <c r="BB18" s="1081"/>
      <c r="BC18" s="1081"/>
      <c r="BD18" s="1081"/>
      <c r="BE18" s="1081"/>
      <c r="BF18" s="1081"/>
      <c r="BG18" s="1081"/>
      <c r="BH18" s="1081"/>
      <c r="BI18" s="1081"/>
      <c r="BJ18" s="1081"/>
      <c r="BK18" s="1081"/>
      <c r="BL18" s="1081"/>
      <c r="BM18" s="1081"/>
      <c r="BN18" s="1081"/>
      <c r="BO18" s="1081"/>
      <c r="BP18" s="1081"/>
      <c r="BQ18" s="1081"/>
      <c r="BR18" s="1081"/>
      <c r="BS18" s="1081"/>
      <c r="BT18" s="1081"/>
      <c r="BU18" s="1081"/>
      <c r="BV18" s="1081"/>
      <c r="BW18" s="1081"/>
      <c r="BX18" s="1081"/>
      <c r="BY18" s="1081"/>
      <c r="BZ18" s="1081"/>
      <c r="CA18" s="1081"/>
      <c r="CB18" s="1081"/>
      <c r="CC18" s="1081"/>
      <c r="CD18" s="1081"/>
      <c r="CE18" s="1081"/>
      <c r="CF18" s="1081"/>
      <c r="CG18" s="1081"/>
      <c r="CH18" s="1081"/>
      <c r="CI18" s="1081"/>
      <c r="CJ18" s="1081"/>
      <c r="CK18" s="1081"/>
      <c r="CL18" s="1081"/>
      <c r="CM18" s="1081"/>
      <c r="CN18" s="1081"/>
      <c r="CO18" s="1081"/>
      <c r="CP18" s="1081"/>
      <c r="CQ18" s="1081"/>
      <c r="CR18" s="1081"/>
      <c r="CS18" s="1081"/>
      <c r="CT18" s="1081"/>
      <c r="CU18" s="1081"/>
      <c r="CV18" s="1081"/>
      <c r="CW18" s="1081"/>
      <c r="CX18" s="1081"/>
      <c r="CY18" s="1081"/>
      <c r="CZ18" s="1081"/>
      <c r="DA18" s="1081"/>
      <c r="DB18" s="1081"/>
      <c r="DC18" s="1081"/>
      <c r="DD18" s="1081"/>
      <c r="DE18" s="1081"/>
    </row>
    <row r="19" spans="1:109" ht="13.2" x14ac:dyDescent="0.2">
      <c r="DD19" s="1080"/>
      <c r="DE19" s="1080"/>
    </row>
    <row r="20" spans="1:109" ht="13.2" x14ac:dyDescent="0.2">
      <c r="DD20" s="1080"/>
      <c r="DE20" s="1080"/>
    </row>
    <row r="21" spans="1:109" ht="17.25" customHeight="1" x14ac:dyDescent="0.2">
      <c r="B21" s="1083"/>
      <c r="C21" s="1084"/>
      <c r="D21" s="1084"/>
      <c r="E21" s="1084"/>
      <c r="F21" s="1084"/>
      <c r="G21" s="1084"/>
      <c r="H21" s="1084"/>
      <c r="I21" s="1084"/>
      <c r="J21" s="1084"/>
      <c r="K21" s="1084"/>
      <c r="L21" s="1084"/>
      <c r="M21" s="1084"/>
      <c r="N21" s="1085"/>
      <c r="O21" s="1084"/>
      <c r="P21" s="1084"/>
      <c r="Q21" s="1084"/>
      <c r="R21" s="1084"/>
      <c r="S21" s="1084"/>
      <c r="T21" s="1084"/>
      <c r="U21" s="1084"/>
      <c r="V21" s="1084"/>
      <c r="W21" s="1084"/>
      <c r="X21" s="1084"/>
      <c r="Y21" s="1084"/>
      <c r="Z21" s="1084"/>
      <c r="AA21" s="1084"/>
      <c r="AB21" s="1084"/>
      <c r="AC21" s="1084"/>
      <c r="AD21" s="1084"/>
      <c r="AE21" s="1084"/>
      <c r="AF21" s="1084"/>
      <c r="AG21" s="1084"/>
      <c r="AH21" s="1084"/>
      <c r="AI21" s="1084"/>
      <c r="AJ21" s="1084"/>
      <c r="AK21" s="1084"/>
      <c r="AL21" s="1084"/>
      <c r="AM21" s="1084"/>
      <c r="AN21" s="1084"/>
      <c r="AO21" s="1084"/>
      <c r="AP21" s="1084"/>
      <c r="AQ21" s="1084"/>
      <c r="AR21" s="1084"/>
      <c r="AS21" s="1084"/>
      <c r="AT21" s="1085"/>
      <c r="AU21" s="1084"/>
      <c r="AV21" s="1084"/>
      <c r="AW21" s="1084"/>
      <c r="AX21" s="1084"/>
      <c r="AY21" s="1084"/>
      <c r="AZ21" s="1084"/>
      <c r="BA21" s="1084"/>
      <c r="BB21" s="1084"/>
      <c r="BC21" s="1084"/>
      <c r="BD21" s="1084"/>
      <c r="BE21" s="1084"/>
      <c r="BF21" s="1085"/>
      <c r="BG21" s="1084"/>
      <c r="BH21" s="1084"/>
      <c r="BI21" s="1084"/>
      <c r="BJ21" s="1084"/>
      <c r="BK21" s="1084"/>
      <c r="BL21" s="1084"/>
      <c r="BM21" s="1084"/>
      <c r="BN21" s="1084"/>
      <c r="BO21" s="1084"/>
      <c r="BP21" s="1084"/>
      <c r="BQ21" s="1084"/>
      <c r="BR21" s="1085"/>
      <c r="BS21" s="1084"/>
      <c r="BT21" s="1084"/>
      <c r="BU21" s="1084"/>
      <c r="BV21" s="1084"/>
      <c r="BW21" s="1084"/>
      <c r="BX21" s="1084"/>
      <c r="BY21" s="1084"/>
      <c r="BZ21" s="1084"/>
      <c r="CA21" s="1084"/>
      <c r="CB21" s="1084"/>
      <c r="CC21" s="1084"/>
      <c r="CD21" s="1085"/>
      <c r="CE21" s="1084"/>
      <c r="CF21" s="1084"/>
      <c r="CG21" s="1084"/>
      <c r="CH21" s="1084"/>
      <c r="CI21" s="1084"/>
      <c r="CJ21" s="1084"/>
      <c r="CK21" s="1084"/>
      <c r="CL21" s="1084"/>
      <c r="CM21" s="1084"/>
      <c r="CN21" s="1084"/>
      <c r="CO21" s="1084"/>
      <c r="CP21" s="1085"/>
      <c r="CQ21" s="1084"/>
      <c r="CR21" s="1084"/>
      <c r="CS21" s="1084"/>
      <c r="CT21" s="1084"/>
      <c r="CU21" s="1084"/>
      <c r="CV21" s="1084"/>
      <c r="CW21" s="1084"/>
      <c r="CX21" s="1084"/>
      <c r="CY21" s="1084"/>
      <c r="CZ21" s="1084"/>
      <c r="DA21" s="1084"/>
      <c r="DB21" s="1085"/>
      <c r="DC21" s="1084"/>
      <c r="DD21" s="1086"/>
      <c r="DE21" s="1080"/>
    </row>
    <row r="22" spans="1:109" ht="17.25" customHeight="1" x14ac:dyDescent="0.2">
      <c r="B22" s="1087"/>
    </row>
    <row r="23" spans="1:109" ht="13.2" x14ac:dyDescent="0.2">
      <c r="B23" s="1087"/>
    </row>
    <row r="24" spans="1:109" ht="13.2" x14ac:dyDescent="0.2">
      <c r="B24" s="1087"/>
    </row>
    <row r="25" spans="1:109" ht="13.2" x14ac:dyDescent="0.2">
      <c r="B25" s="1087"/>
    </row>
    <row r="26" spans="1:109" ht="13.2" x14ac:dyDescent="0.2">
      <c r="B26" s="1087"/>
    </row>
    <row r="27" spans="1:109" ht="13.2" x14ac:dyDescent="0.2">
      <c r="B27" s="1087"/>
    </row>
    <row r="28" spans="1:109" ht="13.2" x14ac:dyDescent="0.2">
      <c r="B28" s="1087"/>
    </row>
    <row r="29" spans="1:109" ht="13.2" x14ac:dyDescent="0.2">
      <c r="B29" s="1087"/>
    </row>
    <row r="30" spans="1:109" ht="13.2" x14ac:dyDescent="0.2">
      <c r="B30" s="1087"/>
    </row>
    <row r="31" spans="1:109" ht="13.2" x14ac:dyDescent="0.2">
      <c r="B31" s="1087"/>
    </row>
    <row r="32" spans="1:109" ht="13.2" x14ac:dyDescent="0.2">
      <c r="B32" s="1087"/>
    </row>
    <row r="33" spans="2:109" ht="13.2" x14ac:dyDescent="0.2">
      <c r="B33" s="1087"/>
    </row>
    <row r="34" spans="2:109" ht="13.2" x14ac:dyDescent="0.2">
      <c r="B34" s="1087"/>
    </row>
    <row r="35" spans="2:109" ht="13.2" x14ac:dyDescent="0.2">
      <c r="B35" s="1087"/>
    </row>
    <row r="36" spans="2:109" ht="13.2" x14ac:dyDescent="0.2">
      <c r="B36" s="1087"/>
    </row>
    <row r="37" spans="2:109" ht="13.2" x14ac:dyDescent="0.2">
      <c r="B37" s="1087"/>
    </row>
    <row r="38" spans="2:109" ht="13.2" x14ac:dyDescent="0.2">
      <c r="B38" s="1087"/>
    </row>
    <row r="39" spans="2:109" ht="13.2" x14ac:dyDescent="0.2">
      <c r="B39" s="1089"/>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0"/>
      <c r="Y39" s="1090"/>
      <c r="Z39" s="1090"/>
      <c r="AA39" s="1090"/>
      <c r="AB39" s="1090"/>
      <c r="AC39" s="1090"/>
      <c r="AD39" s="1090"/>
      <c r="AE39" s="1090"/>
      <c r="AF39" s="1090"/>
      <c r="AG39" s="1090"/>
      <c r="AH39" s="1090"/>
      <c r="AI39" s="1090"/>
      <c r="AJ39" s="1090"/>
      <c r="AK39" s="1090"/>
      <c r="AL39" s="1090"/>
      <c r="AM39" s="1090"/>
      <c r="AN39" s="1090"/>
      <c r="AO39" s="1090"/>
      <c r="AP39" s="1090"/>
      <c r="AQ39" s="1090"/>
      <c r="AR39" s="1090"/>
      <c r="AS39" s="1090"/>
      <c r="AT39" s="1090"/>
      <c r="AU39" s="1090"/>
      <c r="AV39" s="1090"/>
      <c r="AW39" s="1090"/>
      <c r="AX39" s="1090"/>
      <c r="AY39" s="1090"/>
      <c r="AZ39" s="1090"/>
      <c r="BA39" s="1090"/>
      <c r="BB39" s="1090"/>
      <c r="BC39" s="1090"/>
      <c r="BD39" s="1090"/>
      <c r="BE39" s="1090"/>
      <c r="BF39" s="1090"/>
      <c r="BG39" s="1090"/>
      <c r="BH39" s="1090"/>
      <c r="BI39" s="1090"/>
      <c r="BJ39" s="1090"/>
      <c r="BK39" s="1090"/>
      <c r="BL39" s="1090"/>
      <c r="BM39" s="1090"/>
      <c r="BN39" s="1090"/>
      <c r="BO39" s="1090"/>
      <c r="BP39" s="1090"/>
      <c r="BQ39" s="1090"/>
      <c r="BR39" s="1090"/>
      <c r="BS39" s="1090"/>
      <c r="BT39" s="1090"/>
      <c r="BU39" s="1090"/>
      <c r="BV39" s="1090"/>
      <c r="BW39" s="1090"/>
      <c r="BX39" s="1090"/>
      <c r="BY39" s="1090"/>
      <c r="BZ39" s="1090"/>
      <c r="CA39" s="1090"/>
      <c r="CB39" s="1090"/>
      <c r="CC39" s="1090"/>
      <c r="CD39" s="1090"/>
      <c r="CE39" s="1090"/>
      <c r="CF39" s="1090"/>
      <c r="CG39" s="1090"/>
      <c r="CH39" s="1090"/>
      <c r="CI39" s="1090"/>
      <c r="CJ39" s="1090"/>
      <c r="CK39" s="1090"/>
      <c r="CL39" s="1090"/>
      <c r="CM39" s="1090"/>
      <c r="CN39" s="1090"/>
      <c r="CO39" s="1090"/>
      <c r="CP39" s="1090"/>
      <c r="CQ39" s="1090"/>
      <c r="CR39" s="1090"/>
      <c r="CS39" s="1090"/>
      <c r="CT39" s="1090"/>
      <c r="CU39" s="1090"/>
      <c r="CV39" s="1090"/>
      <c r="CW39" s="1090"/>
      <c r="CX39" s="1090"/>
      <c r="CY39" s="1090"/>
      <c r="CZ39" s="1090"/>
      <c r="DA39" s="1090"/>
      <c r="DB39" s="1090"/>
      <c r="DC39" s="1090"/>
      <c r="DD39" s="1091"/>
    </row>
    <row r="40" spans="2:109" ht="13.2" x14ac:dyDescent="0.2">
      <c r="B40" s="1092"/>
      <c r="DD40" s="1092"/>
      <c r="DE40" s="1080"/>
    </row>
    <row r="41" spans="2:109" ht="16.2" x14ac:dyDescent="0.2">
      <c r="B41" s="1093" t="s">
        <v>547</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4"/>
      <c r="AI41" s="1084"/>
      <c r="AJ41" s="1084"/>
      <c r="AK41" s="1084"/>
      <c r="AL41" s="1084"/>
      <c r="AM41" s="1084"/>
      <c r="AN41" s="1084"/>
      <c r="AO41" s="1084"/>
      <c r="AP41" s="1084"/>
      <c r="AQ41" s="1084"/>
      <c r="AR41" s="1084"/>
      <c r="AS41" s="1084"/>
      <c r="AT41" s="1084"/>
      <c r="AU41" s="1084"/>
      <c r="AV41" s="1084"/>
      <c r="AW41" s="1084"/>
      <c r="AX41" s="1084"/>
      <c r="AY41" s="1084"/>
      <c r="AZ41" s="1084"/>
      <c r="BA41" s="1084"/>
      <c r="BB41" s="1084"/>
      <c r="BC41" s="1084"/>
      <c r="BD41" s="1084"/>
      <c r="BE41" s="1084"/>
      <c r="BF41" s="1084"/>
      <c r="BG41" s="1084"/>
      <c r="BH41" s="1084"/>
      <c r="BI41" s="1084"/>
      <c r="BJ41" s="1084"/>
      <c r="BK41" s="1084"/>
      <c r="BL41" s="1084"/>
      <c r="BM41" s="1084"/>
      <c r="BN41" s="1084"/>
      <c r="BO41" s="1084"/>
      <c r="BP41" s="1084"/>
      <c r="BQ41" s="1084"/>
      <c r="BR41" s="1084"/>
      <c r="BS41" s="1084"/>
      <c r="BT41" s="1084"/>
      <c r="BU41" s="1084"/>
      <c r="BV41" s="1084"/>
      <c r="BW41" s="1084"/>
      <c r="BX41" s="1084"/>
      <c r="BY41" s="1084"/>
      <c r="BZ41" s="1084"/>
      <c r="CA41" s="1084"/>
      <c r="CB41" s="1084"/>
      <c r="CC41" s="1084"/>
      <c r="CD41" s="1084"/>
      <c r="CE41" s="1084"/>
      <c r="CF41" s="1084"/>
      <c r="CG41" s="1084"/>
      <c r="CH41" s="1084"/>
      <c r="CI41" s="1084"/>
      <c r="CJ41" s="1084"/>
      <c r="CK41" s="1084"/>
      <c r="CL41" s="1084"/>
      <c r="CM41" s="1084"/>
      <c r="CN41" s="1084"/>
      <c r="CO41" s="1084"/>
      <c r="CP41" s="1084"/>
      <c r="CQ41" s="1084"/>
      <c r="CR41" s="1084"/>
      <c r="CS41" s="1084"/>
      <c r="CT41" s="1084"/>
      <c r="CU41" s="1084"/>
      <c r="CV41" s="1084"/>
      <c r="CW41" s="1084"/>
      <c r="CX41" s="1084"/>
      <c r="CY41" s="1084"/>
      <c r="CZ41" s="1084"/>
      <c r="DA41" s="1084"/>
      <c r="DB41" s="1084"/>
      <c r="DC41" s="1084"/>
      <c r="DD41" s="1086"/>
    </row>
    <row r="42" spans="2:109" ht="13.2" x14ac:dyDescent="0.2">
      <c r="B42" s="1087"/>
      <c r="G42" s="1094"/>
      <c r="I42" s="1095"/>
      <c r="J42" s="1095"/>
      <c r="K42" s="1095"/>
      <c r="AM42" s="1094"/>
      <c r="AN42" s="1094" t="s">
        <v>548</v>
      </c>
      <c r="AP42" s="1095"/>
      <c r="AQ42" s="1095"/>
      <c r="AR42" s="1095"/>
      <c r="AY42" s="1094"/>
      <c r="BA42" s="1095"/>
      <c r="BB42" s="1095"/>
      <c r="BC42" s="1095"/>
      <c r="BK42" s="1094"/>
      <c r="BM42" s="1095"/>
      <c r="BN42" s="1095"/>
      <c r="BO42" s="1095"/>
      <c r="BW42" s="1094"/>
      <c r="BY42" s="1095"/>
      <c r="BZ42" s="1095"/>
      <c r="CA42" s="1095"/>
      <c r="CI42" s="1094"/>
      <c r="CK42" s="1095"/>
      <c r="CL42" s="1095"/>
      <c r="CM42" s="1095"/>
      <c r="CU42" s="1094"/>
      <c r="CW42" s="1095"/>
      <c r="CX42" s="1095"/>
      <c r="CY42" s="1095"/>
    </row>
    <row r="43" spans="2:109" ht="13.5" customHeight="1" x14ac:dyDescent="0.2">
      <c r="B43" s="1087"/>
      <c r="AN43" s="1096" t="s">
        <v>549</v>
      </c>
      <c r="AO43" s="1097"/>
      <c r="AP43" s="1097"/>
      <c r="AQ43" s="1097"/>
      <c r="AR43" s="1097"/>
      <c r="AS43" s="1097"/>
      <c r="AT43" s="1097"/>
      <c r="AU43" s="1097"/>
      <c r="AV43" s="1097"/>
      <c r="AW43" s="1097"/>
      <c r="AX43" s="1097"/>
      <c r="AY43" s="1097"/>
      <c r="AZ43" s="1097"/>
      <c r="BA43" s="1097"/>
      <c r="BB43" s="1097"/>
      <c r="BC43" s="1097"/>
      <c r="BD43" s="1097"/>
      <c r="BE43" s="1097"/>
      <c r="BF43" s="1097"/>
      <c r="BG43" s="1097"/>
      <c r="BH43" s="1097"/>
      <c r="BI43" s="1097"/>
      <c r="BJ43" s="1097"/>
      <c r="BK43" s="1097"/>
      <c r="BL43" s="1097"/>
      <c r="BM43" s="1097"/>
      <c r="BN43" s="1097"/>
      <c r="BO43" s="1097"/>
      <c r="BP43" s="1097"/>
      <c r="BQ43" s="1097"/>
      <c r="BR43" s="1097"/>
      <c r="BS43" s="1097"/>
      <c r="BT43" s="1097"/>
      <c r="BU43" s="1097"/>
      <c r="BV43" s="1097"/>
      <c r="BW43" s="1097"/>
      <c r="BX43" s="1097"/>
      <c r="BY43" s="1097"/>
      <c r="BZ43" s="1097"/>
      <c r="CA43" s="1097"/>
      <c r="CB43" s="1097"/>
      <c r="CC43" s="1097"/>
      <c r="CD43" s="1097"/>
      <c r="CE43" s="1097"/>
      <c r="CF43" s="1097"/>
      <c r="CG43" s="1097"/>
      <c r="CH43" s="1097"/>
      <c r="CI43" s="1097"/>
      <c r="CJ43" s="1097"/>
      <c r="CK43" s="1097"/>
      <c r="CL43" s="1097"/>
      <c r="CM43" s="1097"/>
      <c r="CN43" s="1097"/>
      <c r="CO43" s="1097"/>
      <c r="CP43" s="1097"/>
      <c r="CQ43" s="1097"/>
      <c r="CR43" s="1097"/>
      <c r="CS43" s="1097"/>
      <c r="CT43" s="1097"/>
      <c r="CU43" s="1097"/>
      <c r="CV43" s="1097"/>
      <c r="CW43" s="1097"/>
      <c r="CX43" s="1097"/>
      <c r="CY43" s="1097"/>
      <c r="CZ43" s="1097"/>
      <c r="DA43" s="1097"/>
      <c r="DB43" s="1097"/>
      <c r="DC43" s="1098"/>
    </row>
    <row r="44" spans="2:109" ht="13.2" x14ac:dyDescent="0.2">
      <c r="B44" s="1087"/>
      <c r="AN44" s="1099"/>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1"/>
    </row>
    <row r="45" spans="2:109" ht="13.2" x14ac:dyDescent="0.2">
      <c r="B45" s="1087"/>
      <c r="AN45" s="1099"/>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1"/>
    </row>
    <row r="46" spans="2:109" ht="13.2" x14ac:dyDescent="0.2">
      <c r="B46" s="1087"/>
      <c r="AN46" s="1099"/>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1"/>
    </row>
    <row r="47" spans="2:109" ht="13.2" x14ac:dyDescent="0.2">
      <c r="B47" s="1087"/>
      <c r="AN47" s="1102"/>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4"/>
    </row>
    <row r="48" spans="2:109" ht="13.2" x14ac:dyDescent="0.2">
      <c r="B48" s="1087"/>
      <c r="H48" s="1105"/>
      <c r="I48" s="1105"/>
      <c r="J48" s="1105"/>
      <c r="AN48" s="1105"/>
      <c r="AO48" s="1105"/>
      <c r="AP48" s="1105"/>
      <c r="AZ48" s="1105"/>
      <c r="BA48" s="1105"/>
      <c r="BB48" s="1105"/>
      <c r="BL48" s="1105"/>
      <c r="BM48" s="1105"/>
      <c r="BN48" s="1105"/>
      <c r="BX48" s="1105"/>
      <c r="BY48" s="1105"/>
      <c r="BZ48" s="1105"/>
      <c r="CJ48" s="1105"/>
      <c r="CK48" s="1105"/>
      <c r="CL48" s="1105"/>
      <c r="CV48" s="1105"/>
      <c r="CW48" s="1105"/>
      <c r="CX48" s="1105"/>
    </row>
    <row r="49" spans="1:109" ht="13.2" x14ac:dyDescent="0.2">
      <c r="B49" s="1087"/>
      <c r="AN49" s="1080" t="s">
        <v>550</v>
      </c>
    </row>
    <row r="50" spans="1:109" ht="13.2" x14ac:dyDescent="0.2">
      <c r="B50" s="1087"/>
      <c r="G50" s="1106"/>
      <c r="H50" s="1106"/>
      <c r="I50" s="1106"/>
      <c r="J50" s="1106"/>
      <c r="K50" s="1107"/>
      <c r="L50" s="1107"/>
      <c r="M50" s="1108"/>
      <c r="N50" s="1108"/>
      <c r="AN50" s="1109"/>
      <c r="AO50" s="1110"/>
      <c r="AP50" s="1110"/>
      <c r="AQ50" s="1110"/>
      <c r="AR50" s="1110"/>
      <c r="AS50" s="1110"/>
      <c r="AT50" s="1110"/>
      <c r="AU50" s="1110"/>
      <c r="AV50" s="1110"/>
      <c r="AW50" s="1110"/>
      <c r="AX50" s="1110"/>
      <c r="AY50" s="1110"/>
      <c r="AZ50" s="1110"/>
      <c r="BA50" s="1110"/>
      <c r="BB50" s="1110"/>
      <c r="BC50" s="1110"/>
      <c r="BD50" s="1110"/>
      <c r="BE50" s="1110"/>
      <c r="BF50" s="1110"/>
      <c r="BG50" s="1110"/>
      <c r="BH50" s="1110"/>
      <c r="BI50" s="1110"/>
      <c r="BJ50" s="1110"/>
      <c r="BK50" s="1110"/>
      <c r="BL50" s="1110"/>
      <c r="BM50" s="1110"/>
      <c r="BN50" s="1110"/>
      <c r="BO50" s="1111"/>
      <c r="BP50" s="1112" t="s">
        <v>442</v>
      </c>
      <c r="BQ50" s="1112"/>
      <c r="BR50" s="1112"/>
      <c r="BS50" s="1112"/>
      <c r="BT50" s="1112"/>
      <c r="BU50" s="1112"/>
      <c r="BV50" s="1112"/>
      <c r="BW50" s="1112"/>
      <c r="BX50" s="1112" t="s">
        <v>525</v>
      </c>
      <c r="BY50" s="1112"/>
      <c r="BZ50" s="1112"/>
      <c r="CA50" s="1112"/>
      <c r="CB50" s="1112"/>
      <c r="CC50" s="1112"/>
      <c r="CD50" s="1112"/>
      <c r="CE50" s="1112"/>
      <c r="CF50" s="1112" t="s">
        <v>526</v>
      </c>
      <c r="CG50" s="1112"/>
      <c r="CH50" s="1112"/>
      <c r="CI50" s="1112"/>
      <c r="CJ50" s="1112"/>
      <c r="CK50" s="1112"/>
      <c r="CL50" s="1112"/>
      <c r="CM50" s="1112"/>
      <c r="CN50" s="1112" t="s">
        <v>527</v>
      </c>
      <c r="CO50" s="1112"/>
      <c r="CP50" s="1112"/>
      <c r="CQ50" s="1112"/>
      <c r="CR50" s="1112"/>
      <c r="CS50" s="1112"/>
      <c r="CT50" s="1112"/>
      <c r="CU50" s="1112"/>
      <c r="CV50" s="1112" t="s">
        <v>528</v>
      </c>
      <c r="CW50" s="1112"/>
      <c r="CX50" s="1112"/>
      <c r="CY50" s="1112"/>
      <c r="CZ50" s="1112"/>
      <c r="DA50" s="1112"/>
      <c r="DB50" s="1112"/>
      <c r="DC50" s="1112"/>
    </row>
    <row r="51" spans="1:109" ht="13.5" customHeight="1" x14ac:dyDescent="0.2">
      <c r="B51" s="1087"/>
      <c r="G51" s="1113"/>
      <c r="H51" s="1113"/>
      <c r="I51" s="1114"/>
      <c r="J51" s="1114"/>
      <c r="K51" s="1115"/>
      <c r="L51" s="1115"/>
      <c r="M51" s="1115"/>
      <c r="N51" s="1115"/>
      <c r="AM51" s="1105"/>
      <c r="AN51" s="1116" t="s">
        <v>551</v>
      </c>
      <c r="AO51" s="1116"/>
      <c r="AP51" s="1116"/>
      <c r="AQ51" s="1116"/>
      <c r="AR51" s="1116"/>
      <c r="AS51" s="1116"/>
      <c r="AT51" s="1116"/>
      <c r="AU51" s="1116"/>
      <c r="AV51" s="1116"/>
      <c r="AW51" s="1116"/>
      <c r="AX51" s="1116"/>
      <c r="AY51" s="1116"/>
      <c r="AZ51" s="1116"/>
      <c r="BA51" s="1116"/>
      <c r="BB51" s="1116" t="s">
        <v>552</v>
      </c>
      <c r="BC51" s="1116"/>
      <c r="BD51" s="1116"/>
      <c r="BE51" s="1116"/>
      <c r="BF51" s="1116"/>
      <c r="BG51" s="1116"/>
      <c r="BH51" s="1116"/>
      <c r="BI51" s="1116"/>
      <c r="BJ51" s="1116"/>
      <c r="BK51" s="1116"/>
      <c r="BL51" s="1116"/>
      <c r="BM51" s="1116"/>
      <c r="BN51" s="1116"/>
      <c r="BO51" s="1116"/>
      <c r="BP51" s="1117">
        <v>46.4</v>
      </c>
      <c r="BQ51" s="1117"/>
      <c r="BR51" s="1117"/>
      <c r="BS51" s="1117"/>
      <c r="BT51" s="1117"/>
      <c r="BU51" s="1117"/>
      <c r="BV51" s="1117"/>
      <c r="BW51" s="1117"/>
      <c r="BX51" s="1117">
        <v>26.9</v>
      </c>
      <c r="BY51" s="1117"/>
      <c r="BZ51" s="1117"/>
      <c r="CA51" s="1117"/>
      <c r="CB51" s="1117"/>
      <c r="CC51" s="1117"/>
      <c r="CD51" s="1117"/>
      <c r="CE51" s="1117"/>
      <c r="CF51" s="1117">
        <v>22.9</v>
      </c>
      <c r="CG51" s="1117"/>
      <c r="CH51" s="1117"/>
      <c r="CI51" s="1117"/>
      <c r="CJ51" s="1117"/>
      <c r="CK51" s="1117"/>
      <c r="CL51" s="1117"/>
      <c r="CM51" s="1117"/>
      <c r="CN51" s="1117">
        <v>20</v>
      </c>
      <c r="CO51" s="1117"/>
      <c r="CP51" s="1117"/>
      <c r="CQ51" s="1117"/>
      <c r="CR51" s="1117"/>
      <c r="CS51" s="1117"/>
      <c r="CT51" s="1117"/>
      <c r="CU51" s="1117"/>
      <c r="CV51" s="1117">
        <v>13.4</v>
      </c>
      <c r="CW51" s="1117"/>
      <c r="CX51" s="1117"/>
      <c r="CY51" s="1117"/>
      <c r="CZ51" s="1117"/>
      <c r="DA51" s="1117"/>
      <c r="DB51" s="1117"/>
      <c r="DC51" s="1117"/>
    </row>
    <row r="52" spans="1:109" ht="13.2" x14ac:dyDescent="0.2">
      <c r="B52" s="1087"/>
      <c r="G52" s="1113"/>
      <c r="H52" s="1113"/>
      <c r="I52" s="1114"/>
      <c r="J52" s="1114"/>
      <c r="K52" s="1115"/>
      <c r="L52" s="1115"/>
      <c r="M52" s="1115"/>
      <c r="N52" s="1115"/>
      <c r="AM52" s="1105"/>
      <c r="AN52" s="1116"/>
      <c r="AO52" s="1116"/>
      <c r="AP52" s="1116"/>
      <c r="AQ52" s="1116"/>
      <c r="AR52" s="1116"/>
      <c r="AS52" s="1116"/>
      <c r="AT52" s="1116"/>
      <c r="AU52" s="1116"/>
      <c r="AV52" s="1116"/>
      <c r="AW52" s="1116"/>
      <c r="AX52" s="1116"/>
      <c r="AY52" s="1116"/>
      <c r="AZ52" s="1116"/>
      <c r="BA52" s="1116"/>
      <c r="BB52" s="1116"/>
      <c r="BC52" s="1116"/>
      <c r="BD52" s="1116"/>
      <c r="BE52" s="1116"/>
      <c r="BF52" s="1116"/>
      <c r="BG52" s="1116"/>
      <c r="BH52" s="1116"/>
      <c r="BI52" s="1116"/>
      <c r="BJ52" s="1116"/>
      <c r="BK52" s="1116"/>
      <c r="BL52" s="1116"/>
      <c r="BM52" s="1116"/>
      <c r="BN52" s="1116"/>
      <c r="BO52" s="1116"/>
      <c r="BP52" s="1117"/>
      <c r="BQ52" s="1117"/>
      <c r="BR52" s="1117"/>
      <c r="BS52" s="1117"/>
      <c r="BT52" s="1117"/>
      <c r="BU52" s="1117"/>
      <c r="BV52" s="1117"/>
      <c r="BW52" s="1117"/>
      <c r="BX52" s="1117"/>
      <c r="BY52" s="1117"/>
      <c r="BZ52" s="1117"/>
      <c r="CA52" s="1117"/>
      <c r="CB52" s="1117"/>
      <c r="CC52" s="1117"/>
      <c r="CD52" s="1117"/>
      <c r="CE52" s="1117"/>
      <c r="CF52" s="1117"/>
      <c r="CG52" s="1117"/>
      <c r="CH52" s="1117"/>
      <c r="CI52" s="1117"/>
      <c r="CJ52" s="1117"/>
      <c r="CK52" s="1117"/>
      <c r="CL52" s="1117"/>
      <c r="CM52" s="1117"/>
      <c r="CN52" s="1117"/>
      <c r="CO52" s="1117"/>
      <c r="CP52" s="1117"/>
      <c r="CQ52" s="1117"/>
      <c r="CR52" s="1117"/>
      <c r="CS52" s="1117"/>
      <c r="CT52" s="1117"/>
      <c r="CU52" s="1117"/>
      <c r="CV52" s="1117"/>
      <c r="CW52" s="1117"/>
      <c r="CX52" s="1117"/>
      <c r="CY52" s="1117"/>
      <c r="CZ52" s="1117"/>
      <c r="DA52" s="1117"/>
      <c r="DB52" s="1117"/>
      <c r="DC52" s="1117"/>
    </row>
    <row r="53" spans="1:109" ht="13.2" x14ac:dyDescent="0.2">
      <c r="A53" s="1095"/>
      <c r="B53" s="1087"/>
      <c r="G53" s="1113"/>
      <c r="H53" s="1113"/>
      <c r="I53" s="1106"/>
      <c r="J53" s="1106"/>
      <c r="K53" s="1115"/>
      <c r="L53" s="1115"/>
      <c r="M53" s="1115"/>
      <c r="N53" s="1115"/>
      <c r="AM53" s="1105"/>
      <c r="AN53" s="1116"/>
      <c r="AO53" s="1116"/>
      <c r="AP53" s="1116"/>
      <c r="AQ53" s="1116"/>
      <c r="AR53" s="1116"/>
      <c r="AS53" s="1116"/>
      <c r="AT53" s="1116"/>
      <c r="AU53" s="1116"/>
      <c r="AV53" s="1116"/>
      <c r="AW53" s="1116"/>
      <c r="AX53" s="1116"/>
      <c r="AY53" s="1116"/>
      <c r="AZ53" s="1116"/>
      <c r="BA53" s="1116"/>
      <c r="BB53" s="1116" t="s">
        <v>553</v>
      </c>
      <c r="BC53" s="1116"/>
      <c r="BD53" s="1116"/>
      <c r="BE53" s="1116"/>
      <c r="BF53" s="1116"/>
      <c r="BG53" s="1116"/>
      <c r="BH53" s="1116"/>
      <c r="BI53" s="1116"/>
      <c r="BJ53" s="1116"/>
      <c r="BK53" s="1116"/>
      <c r="BL53" s="1116"/>
      <c r="BM53" s="1116"/>
      <c r="BN53" s="1116"/>
      <c r="BO53" s="1116"/>
      <c r="BP53" s="1117">
        <v>50.8</v>
      </c>
      <c r="BQ53" s="1117"/>
      <c r="BR53" s="1117"/>
      <c r="BS53" s="1117"/>
      <c r="BT53" s="1117"/>
      <c r="BU53" s="1117"/>
      <c r="BV53" s="1117"/>
      <c r="BW53" s="1117"/>
      <c r="BX53" s="1117">
        <v>52.3</v>
      </c>
      <c r="BY53" s="1117"/>
      <c r="BZ53" s="1117"/>
      <c r="CA53" s="1117"/>
      <c r="CB53" s="1117"/>
      <c r="CC53" s="1117"/>
      <c r="CD53" s="1117"/>
      <c r="CE53" s="1117"/>
      <c r="CF53" s="1117">
        <v>54.3</v>
      </c>
      <c r="CG53" s="1117"/>
      <c r="CH53" s="1117"/>
      <c r="CI53" s="1117"/>
      <c r="CJ53" s="1117"/>
      <c r="CK53" s="1117"/>
      <c r="CL53" s="1117"/>
      <c r="CM53" s="1117"/>
      <c r="CN53" s="1117">
        <v>55.6</v>
      </c>
      <c r="CO53" s="1117"/>
      <c r="CP53" s="1117"/>
      <c r="CQ53" s="1117"/>
      <c r="CR53" s="1117"/>
      <c r="CS53" s="1117"/>
      <c r="CT53" s="1117"/>
      <c r="CU53" s="1117"/>
      <c r="CV53" s="1117">
        <v>56.8</v>
      </c>
      <c r="CW53" s="1117"/>
      <c r="CX53" s="1117"/>
      <c r="CY53" s="1117"/>
      <c r="CZ53" s="1117"/>
      <c r="DA53" s="1117"/>
      <c r="DB53" s="1117"/>
      <c r="DC53" s="1117"/>
    </row>
    <row r="54" spans="1:109" ht="13.2" x14ac:dyDescent="0.2">
      <c r="A54" s="1095"/>
      <c r="B54" s="1087"/>
      <c r="G54" s="1113"/>
      <c r="H54" s="1113"/>
      <c r="I54" s="1106"/>
      <c r="J54" s="1106"/>
      <c r="K54" s="1115"/>
      <c r="L54" s="1115"/>
      <c r="M54" s="1115"/>
      <c r="N54" s="1115"/>
      <c r="AM54" s="1105"/>
      <c r="AN54" s="1116"/>
      <c r="AO54" s="1116"/>
      <c r="AP54" s="1116"/>
      <c r="AQ54" s="1116"/>
      <c r="AR54" s="1116"/>
      <c r="AS54" s="1116"/>
      <c r="AT54" s="1116"/>
      <c r="AU54" s="1116"/>
      <c r="AV54" s="1116"/>
      <c r="AW54" s="1116"/>
      <c r="AX54" s="1116"/>
      <c r="AY54" s="1116"/>
      <c r="AZ54" s="1116"/>
      <c r="BA54" s="1116"/>
      <c r="BB54" s="1116"/>
      <c r="BC54" s="1116"/>
      <c r="BD54" s="1116"/>
      <c r="BE54" s="1116"/>
      <c r="BF54" s="1116"/>
      <c r="BG54" s="1116"/>
      <c r="BH54" s="1116"/>
      <c r="BI54" s="1116"/>
      <c r="BJ54" s="1116"/>
      <c r="BK54" s="1116"/>
      <c r="BL54" s="1116"/>
      <c r="BM54" s="1116"/>
      <c r="BN54" s="1116"/>
      <c r="BO54" s="1116"/>
      <c r="BP54" s="1117"/>
      <c r="BQ54" s="1117"/>
      <c r="BR54" s="1117"/>
      <c r="BS54" s="1117"/>
      <c r="BT54" s="1117"/>
      <c r="BU54" s="1117"/>
      <c r="BV54" s="1117"/>
      <c r="BW54" s="1117"/>
      <c r="BX54" s="1117"/>
      <c r="BY54" s="1117"/>
      <c r="BZ54" s="1117"/>
      <c r="CA54" s="1117"/>
      <c r="CB54" s="1117"/>
      <c r="CC54" s="1117"/>
      <c r="CD54" s="1117"/>
      <c r="CE54" s="1117"/>
      <c r="CF54" s="1117"/>
      <c r="CG54" s="1117"/>
      <c r="CH54" s="1117"/>
      <c r="CI54" s="1117"/>
      <c r="CJ54" s="1117"/>
      <c r="CK54" s="1117"/>
      <c r="CL54" s="1117"/>
      <c r="CM54" s="1117"/>
      <c r="CN54" s="1117"/>
      <c r="CO54" s="1117"/>
      <c r="CP54" s="1117"/>
      <c r="CQ54" s="1117"/>
      <c r="CR54" s="1117"/>
      <c r="CS54" s="1117"/>
      <c r="CT54" s="1117"/>
      <c r="CU54" s="1117"/>
      <c r="CV54" s="1117"/>
      <c r="CW54" s="1117"/>
      <c r="CX54" s="1117"/>
      <c r="CY54" s="1117"/>
      <c r="CZ54" s="1117"/>
      <c r="DA54" s="1117"/>
      <c r="DB54" s="1117"/>
      <c r="DC54" s="1117"/>
    </row>
    <row r="55" spans="1:109" ht="13.2" x14ac:dyDescent="0.2">
      <c r="A55" s="1095"/>
      <c r="B55" s="1087"/>
      <c r="G55" s="1106"/>
      <c r="H55" s="1106"/>
      <c r="I55" s="1106"/>
      <c r="J55" s="1106"/>
      <c r="K55" s="1115"/>
      <c r="L55" s="1115"/>
      <c r="M55" s="1115"/>
      <c r="N55" s="1115"/>
      <c r="AN55" s="1112" t="s">
        <v>554</v>
      </c>
      <c r="AO55" s="1112"/>
      <c r="AP55" s="1112"/>
      <c r="AQ55" s="1112"/>
      <c r="AR55" s="1112"/>
      <c r="AS55" s="1112"/>
      <c r="AT55" s="1112"/>
      <c r="AU55" s="1112"/>
      <c r="AV55" s="1112"/>
      <c r="AW55" s="1112"/>
      <c r="AX55" s="1112"/>
      <c r="AY55" s="1112"/>
      <c r="AZ55" s="1112"/>
      <c r="BA55" s="1112"/>
      <c r="BB55" s="1116" t="s">
        <v>552</v>
      </c>
      <c r="BC55" s="1116"/>
      <c r="BD55" s="1116"/>
      <c r="BE55" s="1116"/>
      <c r="BF55" s="1116"/>
      <c r="BG55" s="1116"/>
      <c r="BH55" s="1116"/>
      <c r="BI55" s="1116"/>
      <c r="BJ55" s="1116"/>
      <c r="BK55" s="1116"/>
      <c r="BL55" s="1116"/>
      <c r="BM55" s="1116"/>
      <c r="BN55" s="1116"/>
      <c r="BO55" s="1116"/>
      <c r="BP55" s="1117">
        <v>17.399999999999999</v>
      </c>
      <c r="BQ55" s="1117"/>
      <c r="BR55" s="1117"/>
      <c r="BS55" s="1117"/>
      <c r="BT55" s="1117"/>
      <c r="BU55" s="1117"/>
      <c r="BV55" s="1117"/>
      <c r="BW55" s="1117"/>
      <c r="BX55" s="1117">
        <v>12.1</v>
      </c>
      <c r="BY55" s="1117"/>
      <c r="BZ55" s="1117"/>
      <c r="CA55" s="1117"/>
      <c r="CB55" s="1117"/>
      <c r="CC55" s="1117"/>
      <c r="CD55" s="1117"/>
      <c r="CE55" s="1117"/>
      <c r="CF55" s="1117">
        <v>11.2</v>
      </c>
      <c r="CG55" s="1117"/>
      <c r="CH55" s="1117"/>
      <c r="CI55" s="1117"/>
      <c r="CJ55" s="1117"/>
      <c r="CK55" s="1117"/>
      <c r="CL55" s="1117"/>
      <c r="CM55" s="1117"/>
      <c r="CN55" s="1117">
        <v>7.1</v>
      </c>
      <c r="CO55" s="1117"/>
      <c r="CP55" s="1117"/>
      <c r="CQ55" s="1117"/>
      <c r="CR55" s="1117"/>
      <c r="CS55" s="1117"/>
      <c r="CT55" s="1117"/>
      <c r="CU55" s="1117"/>
      <c r="CV55" s="1117">
        <v>5</v>
      </c>
      <c r="CW55" s="1117"/>
      <c r="CX55" s="1117"/>
      <c r="CY55" s="1117"/>
      <c r="CZ55" s="1117"/>
      <c r="DA55" s="1117"/>
      <c r="DB55" s="1117"/>
      <c r="DC55" s="1117"/>
    </row>
    <row r="56" spans="1:109" ht="13.2" x14ac:dyDescent="0.2">
      <c r="A56" s="1095"/>
      <c r="B56" s="1087"/>
      <c r="G56" s="1106"/>
      <c r="H56" s="1106"/>
      <c r="I56" s="1106"/>
      <c r="J56" s="1106"/>
      <c r="K56" s="1115"/>
      <c r="L56" s="1115"/>
      <c r="M56" s="1115"/>
      <c r="N56" s="1115"/>
      <c r="AN56" s="1112"/>
      <c r="AO56" s="1112"/>
      <c r="AP56" s="1112"/>
      <c r="AQ56" s="1112"/>
      <c r="AR56" s="1112"/>
      <c r="AS56" s="1112"/>
      <c r="AT56" s="1112"/>
      <c r="AU56" s="1112"/>
      <c r="AV56" s="1112"/>
      <c r="AW56" s="1112"/>
      <c r="AX56" s="1112"/>
      <c r="AY56" s="1112"/>
      <c r="AZ56" s="1112"/>
      <c r="BA56" s="1112"/>
      <c r="BB56" s="1116"/>
      <c r="BC56" s="1116"/>
      <c r="BD56" s="1116"/>
      <c r="BE56" s="1116"/>
      <c r="BF56" s="1116"/>
      <c r="BG56" s="1116"/>
      <c r="BH56" s="1116"/>
      <c r="BI56" s="1116"/>
      <c r="BJ56" s="1116"/>
      <c r="BK56" s="1116"/>
      <c r="BL56" s="1116"/>
      <c r="BM56" s="1116"/>
      <c r="BN56" s="1116"/>
      <c r="BO56" s="1116"/>
      <c r="BP56" s="1117"/>
      <c r="BQ56" s="1117"/>
      <c r="BR56" s="1117"/>
      <c r="BS56" s="1117"/>
      <c r="BT56" s="1117"/>
      <c r="BU56" s="1117"/>
      <c r="BV56" s="1117"/>
      <c r="BW56" s="1117"/>
      <c r="BX56" s="1117"/>
      <c r="BY56" s="1117"/>
      <c r="BZ56" s="1117"/>
      <c r="CA56" s="1117"/>
      <c r="CB56" s="1117"/>
      <c r="CC56" s="1117"/>
      <c r="CD56" s="1117"/>
      <c r="CE56" s="1117"/>
      <c r="CF56" s="1117"/>
      <c r="CG56" s="1117"/>
      <c r="CH56" s="1117"/>
      <c r="CI56" s="1117"/>
      <c r="CJ56" s="1117"/>
      <c r="CK56" s="1117"/>
      <c r="CL56" s="1117"/>
      <c r="CM56" s="1117"/>
      <c r="CN56" s="1117"/>
      <c r="CO56" s="1117"/>
      <c r="CP56" s="1117"/>
      <c r="CQ56" s="1117"/>
      <c r="CR56" s="1117"/>
      <c r="CS56" s="1117"/>
      <c r="CT56" s="1117"/>
      <c r="CU56" s="1117"/>
      <c r="CV56" s="1117"/>
      <c r="CW56" s="1117"/>
      <c r="CX56" s="1117"/>
      <c r="CY56" s="1117"/>
      <c r="CZ56" s="1117"/>
      <c r="DA56" s="1117"/>
      <c r="DB56" s="1117"/>
      <c r="DC56" s="1117"/>
    </row>
    <row r="57" spans="1:109" s="1095" customFormat="1" ht="13.2" x14ac:dyDescent="0.2">
      <c r="B57" s="1118"/>
      <c r="G57" s="1106"/>
      <c r="H57" s="1106"/>
      <c r="I57" s="1119"/>
      <c r="J57" s="1119"/>
      <c r="K57" s="1115"/>
      <c r="L57" s="1115"/>
      <c r="M57" s="1115"/>
      <c r="N57" s="1115"/>
      <c r="AM57" s="1080"/>
      <c r="AN57" s="1112"/>
      <c r="AO57" s="1112"/>
      <c r="AP57" s="1112"/>
      <c r="AQ57" s="1112"/>
      <c r="AR57" s="1112"/>
      <c r="AS57" s="1112"/>
      <c r="AT57" s="1112"/>
      <c r="AU57" s="1112"/>
      <c r="AV57" s="1112"/>
      <c r="AW57" s="1112"/>
      <c r="AX57" s="1112"/>
      <c r="AY57" s="1112"/>
      <c r="AZ57" s="1112"/>
      <c r="BA57" s="1112"/>
      <c r="BB57" s="1116" t="s">
        <v>553</v>
      </c>
      <c r="BC57" s="1116"/>
      <c r="BD57" s="1116"/>
      <c r="BE57" s="1116"/>
      <c r="BF57" s="1116"/>
      <c r="BG57" s="1116"/>
      <c r="BH57" s="1116"/>
      <c r="BI57" s="1116"/>
      <c r="BJ57" s="1116"/>
      <c r="BK57" s="1116"/>
      <c r="BL57" s="1116"/>
      <c r="BM57" s="1116"/>
      <c r="BN57" s="1116"/>
      <c r="BO57" s="1116"/>
      <c r="BP57" s="1117">
        <v>58.9</v>
      </c>
      <c r="BQ57" s="1117"/>
      <c r="BR57" s="1117"/>
      <c r="BS57" s="1117"/>
      <c r="BT57" s="1117"/>
      <c r="BU57" s="1117"/>
      <c r="BV57" s="1117"/>
      <c r="BW57" s="1117"/>
      <c r="BX57" s="1117">
        <v>59.4</v>
      </c>
      <c r="BY57" s="1117"/>
      <c r="BZ57" s="1117"/>
      <c r="CA57" s="1117"/>
      <c r="CB57" s="1117"/>
      <c r="CC57" s="1117"/>
      <c r="CD57" s="1117"/>
      <c r="CE57" s="1117"/>
      <c r="CF57" s="1117">
        <v>60.2</v>
      </c>
      <c r="CG57" s="1117"/>
      <c r="CH57" s="1117"/>
      <c r="CI57" s="1117"/>
      <c r="CJ57" s="1117"/>
      <c r="CK57" s="1117"/>
      <c r="CL57" s="1117"/>
      <c r="CM57" s="1117"/>
      <c r="CN57" s="1117">
        <v>61</v>
      </c>
      <c r="CO57" s="1117"/>
      <c r="CP57" s="1117"/>
      <c r="CQ57" s="1117"/>
      <c r="CR57" s="1117"/>
      <c r="CS57" s="1117"/>
      <c r="CT57" s="1117"/>
      <c r="CU57" s="1117"/>
      <c r="CV57" s="1117">
        <v>62.1</v>
      </c>
      <c r="CW57" s="1117"/>
      <c r="CX57" s="1117"/>
      <c r="CY57" s="1117"/>
      <c r="CZ57" s="1117"/>
      <c r="DA57" s="1117"/>
      <c r="DB57" s="1117"/>
      <c r="DC57" s="1117"/>
      <c r="DD57" s="1120"/>
      <c r="DE57" s="1118"/>
    </row>
    <row r="58" spans="1:109" s="1095" customFormat="1" ht="13.2" x14ac:dyDescent="0.2">
      <c r="A58" s="1080"/>
      <c r="B58" s="1118"/>
      <c r="G58" s="1106"/>
      <c r="H58" s="1106"/>
      <c r="I58" s="1119"/>
      <c r="J58" s="1119"/>
      <c r="K58" s="1115"/>
      <c r="L58" s="1115"/>
      <c r="M58" s="1115"/>
      <c r="N58" s="1115"/>
      <c r="AM58" s="1080"/>
      <c r="AN58" s="1112"/>
      <c r="AO58" s="1112"/>
      <c r="AP58" s="1112"/>
      <c r="AQ58" s="1112"/>
      <c r="AR58" s="1112"/>
      <c r="AS58" s="1112"/>
      <c r="AT58" s="1112"/>
      <c r="AU58" s="1112"/>
      <c r="AV58" s="1112"/>
      <c r="AW58" s="1112"/>
      <c r="AX58" s="1112"/>
      <c r="AY58" s="1112"/>
      <c r="AZ58" s="1112"/>
      <c r="BA58" s="1112"/>
      <c r="BB58" s="1116"/>
      <c r="BC58" s="1116"/>
      <c r="BD58" s="1116"/>
      <c r="BE58" s="1116"/>
      <c r="BF58" s="1116"/>
      <c r="BG58" s="1116"/>
      <c r="BH58" s="1116"/>
      <c r="BI58" s="1116"/>
      <c r="BJ58" s="1116"/>
      <c r="BK58" s="1116"/>
      <c r="BL58" s="1116"/>
      <c r="BM58" s="1116"/>
      <c r="BN58" s="1116"/>
      <c r="BO58" s="1116"/>
      <c r="BP58" s="1117"/>
      <c r="BQ58" s="1117"/>
      <c r="BR58" s="1117"/>
      <c r="BS58" s="1117"/>
      <c r="BT58" s="1117"/>
      <c r="BU58" s="1117"/>
      <c r="BV58" s="1117"/>
      <c r="BW58" s="1117"/>
      <c r="BX58" s="1117"/>
      <c r="BY58" s="1117"/>
      <c r="BZ58" s="1117"/>
      <c r="CA58" s="1117"/>
      <c r="CB58" s="1117"/>
      <c r="CC58" s="1117"/>
      <c r="CD58" s="1117"/>
      <c r="CE58" s="1117"/>
      <c r="CF58" s="1117"/>
      <c r="CG58" s="1117"/>
      <c r="CH58" s="1117"/>
      <c r="CI58" s="1117"/>
      <c r="CJ58" s="1117"/>
      <c r="CK58" s="1117"/>
      <c r="CL58" s="1117"/>
      <c r="CM58" s="1117"/>
      <c r="CN58" s="1117"/>
      <c r="CO58" s="1117"/>
      <c r="CP58" s="1117"/>
      <c r="CQ58" s="1117"/>
      <c r="CR58" s="1117"/>
      <c r="CS58" s="1117"/>
      <c r="CT58" s="1117"/>
      <c r="CU58" s="1117"/>
      <c r="CV58" s="1117"/>
      <c r="CW58" s="1117"/>
      <c r="CX58" s="1117"/>
      <c r="CY58" s="1117"/>
      <c r="CZ58" s="1117"/>
      <c r="DA58" s="1117"/>
      <c r="DB58" s="1117"/>
      <c r="DC58" s="1117"/>
      <c r="DD58" s="1120"/>
      <c r="DE58" s="1118"/>
    </row>
    <row r="59" spans="1:109" s="1095" customFormat="1" ht="13.2" x14ac:dyDescent="0.2">
      <c r="A59" s="1080"/>
      <c r="B59" s="1118"/>
      <c r="K59" s="1121"/>
      <c r="L59" s="1121"/>
      <c r="M59" s="1121"/>
      <c r="N59" s="1121"/>
      <c r="AQ59" s="1121"/>
      <c r="AR59" s="1121"/>
      <c r="AS59" s="1121"/>
      <c r="AT59" s="1121"/>
      <c r="BC59" s="1121"/>
      <c r="BD59" s="1121"/>
      <c r="BE59" s="1121"/>
      <c r="BF59" s="1121"/>
      <c r="BO59" s="1121"/>
      <c r="BP59" s="1121"/>
      <c r="BQ59" s="1121"/>
      <c r="BR59" s="1121"/>
      <c r="CA59" s="1121"/>
      <c r="CB59" s="1121"/>
      <c r="CC59" s="1121"/>
      <c r="CD59" s="1121"/>
      <c r="CM59" s="1121"/>
      <c r="CN59" s="1121"/>
      <c r="CO59" s="1121"/>
      <c r="CP59" s="1121"/>
      <c r="CY59" s="1121"/>
      <c r="CZ59" s="1121"/>
      <c r="DA59" s="1121"/>
      <c r="DB59" s="1121"/>
      <c r="DC59" s="1121"/>
      <c r="DD59" s="1120"/>
      <c r="DE59" s="1118"/>
    </row>
    <row r="60" spans="1:109" s="1095" customFormat="1" ht="13.2" x14ac:dyDescent="0.2">
      <c r="A60" s="1080"/>
      <c r="B60" s="1118"/>
      <c r="K60" s="1121"/>
      <c r="L60" s="1121"/>
      <c r="M60" s="1121"/>
      <c r="N60" s="1121"/>
      <c r="AQ60" s="1121"/>
      <c r="AR60" s="1121"/>
      <c r="AS60" s="1121"/>
      <c r="AT60" s="1121"/>
      <c r="BC60" s="1121"/>
      <c r="BD60" s="1121"/>
      <c r="BE60" s="1121"/>
      <c r="BF60" s="1121"/>
      <c r="BO60" s="1121"/>
      <c r="BP60" s="1121"/>
      <c r="BQ60" s="1121"/>
      <c r="BR60" s="1121"/>
      <c r="CA60" s="1121"/>
      <c r="CB60" s="1121"/>
      <c r="CC60" s="1121"/>
      <c r="CD60" s="1121"/>
      <c r="CM60" s="1121"/>
      <c r="CN60" s="1121"/>
      <c r="CO60" s="1121"/>
      <c r="CP60" s="1121"/>
      <c r="CY60" s="1121"/>
      <c r="CZ60" s="1121"/>
      <c r="DA60" s="1121"/>
      <c r="DB60" s="1121"/>
      <c r="DC60" s="1121"/>
      <c r="DD60" s="1120"/>
      <c r="DE60" s="1118"/>
    </row>
    <row r="61" spans="1:109" s="1095" customFormat="1" ht="13.2" x14ac:dyDescent="0.2">
      <c r="A61" s="1080"/>
      <c r="B61" s="1122"/>
      <c r="C61" s="1123"/>
      <c r="D61" s="1123"/>
      <c r="E61" s="1123"/>
      <c r="F61" s="1123"/>
      <c r="G61" s="1123"/>
      <c r="H61" s="1123"/>
      <c r="I61" s="1123"/>
      <c r="J61" s="1123"/>
      <c r="K61" s="1123"/>
      <c r="L61" s="1123"/>
      <c r="M61" s="1124"/>
      <c r="N61" s="1124"/>
      <c r="O61" s="1123"/>
      <c r="P61" s="1123"/>
      <c r="Q61" s="1123"/>
      <c r="R61" s="1123"/>
      <c r="S61" s="1123"/>
      <c r="T61" s="1123"/>
      <c r="U61" s="1123"/>
      <c r="V61" s="1123"/>
      <c r="W61" s="1123"/>
      <c r="X61" s="1123"/>
      <c r="Y61" s="1123"/>
      <c r="Z61" s="1123"/>
      <c r="AA61" s="1123"/>
      <c r="AB61" s="1123"/>
      <c r="AC61" s="1123"/>
      <c r="AD61" s="1123"/>
      <c r="AE61" s="1123"/>
      <c r="AF61" s="1123"/>
      <c r="AG61" s="1123"/>
      <c r="AH61" s="1123"/>
      <c r="AI61" s="1123"/>
      <c r="AJ61" s="1123"/>
      <c r="AK61" s="1123"/>
      <c r="AL61" s="1123"/>
      <c r="AM61" s="1123"/>
      <c r="AN61" s="1123"/>
      <c r="AO61" s="1123"/>
      <c r="AP61" s="1123"/>
      <c r="AQ61" s="1123"/>
      <c r="AR61" s="1123"/>
      <c r="AS61" s="1124"/>
      <c r="AT61" s="1124"/>
      <c r="AU61" s="1123"/>
      <c r="AV61" s="1123"/>
      <c r="AW61" s="1123"/>
      <c r="AX61" s="1123"/>
      <c r="AY61" s="1123"/>
      <c r="AZ61" s="1123"/>
      <c r="BA61" s="1123"/>
      <c r="BB61" s="1123"/>
      <c r="BC61" s="1123"/>
      <c r="BD61" s="1123"/>
      <c r="BE61" s="1124"/>
      <c r="BF61" s="1124"/>
      <c r="BG61" s="1123"/>
      <c r="BH61" s="1123"/>
      <c r="BI61" s="1123"/>
      <c r="BJ61" s="1123"/>
      <c r="BK61" s="1123"/>
      <c r="BL61" s="1123"/>
      <c r="BM61" s="1123"/>
      <c r="BN61" s="1123"/>
      <c r="BO61" s="1123"/>
      <c r="BP61" s="1123"/>
      <c r="BQ61" s="1124"/>
      <c r="BR61" s="1124"/>
      <c r="BS61" s="1123"/>
      <c r="BT61" s="1123"/>
      <c r="BU61" s="1123"/>
      <c r="BV61" s="1123"/>
      <c r="BW61" s="1123"/>
      <c r="BX61" s="1123"/>
      <c r="BY61" s="1123"/>
      <c r="BZ61" s="1123"/>
      <c r="CA61" s="1123"/>
      <c r="CB61" s="1123"/>
      <c r="CC61" s="1124"/>
      <c r="CD61" s="1124"/>
      <c r="CE61" s="1123"/>
      <c r="CF61" s="1123"/>
      <c r="CG61" s="1123"/>
      <c r="CH61" s="1123"/>
      <c r="CI61" s="1123"/>
      <c r="CJ61" s="1123"/>
      <c r="CK61" s="1123"/>
      <c r="CL61" s="1123"/>
      <c r="CM61" s="1123"/>
      <c r="CN61" s="1123"/>
      <c r="CO61" s="1124"/>
      <c r="CP61" s="1124"/>
      <c r="CQ61" s="1123"/>
      <c r="CR61" s="1123"/>
      <c r="CS61" s="1123"/>
      <c r="CT61" s="1123"/>
      <c r="CU61" s="1123"/>
      <c r="CV61" s="1123"/>
      <c r="CW61" s="1123"/>
      <c r="CX61" s="1123"/>
      <c r="CY61" s="1123"/>
      <c r="CZ61" s="1123"/>
      <c r="DA61" s="1124"/>
      <c r="DB61" s="1124"/>
      <c r="DC61" s="1124"/>
      <c r="DD61" s="1125"/>
      <c r="DE61" s="1118"/>
    </row>
    <row r="62" spans="1:109" ht="13.2" x14ac:dyDescent="0.2">
      <c r="B62" s="1092"/>
      <c r="C62" s="1092"/>
      <c r="D62" s="1092"/>
      <c r="E62" s="1092"/>
      <c r="F62" s="1092"/>
      <c r="G62" s="1092"/>
      <c r="H62" s="1092"/>
      <c r="I62" s="1092"/>
      <c r="J62" s="1092"/>
      <c r="K62" s="1092"/>
      <c r="L62" s="1092"/>
      <c r="M62" s="1092"/>
      <c r="N62" s="1092"/>
      <c r="O62" s="1092"/>
      <c r="P62" s="1092"/>
      <c r="Q62" s="1092"/>
      <c r="R62" s="1092"/>
      <c r="S62" s="1092"/>
      <c r="T62" s="1092"/>
      <c r="U62" s="1092"/>
      <c r="V62" s="1092"/>
      <c r="W62" s="1092"/>
      <c r="X62" s="1092"/>
      <c r="Y62" s="1092"/>
      <c r="Z62" s="1092"/>
      <c r="AA62" s="1092"/>
      <c r="AB62" s="1092"/>
      <c r="AC62" s="1092"/>
      <c r="AD62" s="1092"/>
      <c r="AE62" s="1092"/>
      <c r="AF62" s="1092"/>
      <c r="AG62" s="1092"/>
      <c r="AH62" s="1092"/>
      <c r="AI62" s="1092"/>
      <c r="AJ62" s="1092"/>
      <c r="AK62" s="1092"/>
      <c r="AL62" s="1092"/>
      <c r="AM62" s="1092"/>
      <c r="AN62" s="1092"/>
      <c r="AO62" s="1092"/>
      <c r="AP62" s="1092"/>
      <c r="AQ62" s="1092"/>
      <c r="AR62" s="1092"/>
      <c r="AS62" s="1092"/>
      <c r="AT62" s="1092"/>
      <c r="AU62" s="1092"/>
      <c r="AV62" s="1092"/>
      <c r="AW62" s="1092"/>
      <c r="AX62" s="1092"/>
      <c r="AY62" s="1092"/>
      <c r="AZ62" s="1092"/>
      <c r="BA62" s="1092"/>
      <c r="BB62" s="1092"/>
      <c r="BC62" s="1092"/>
      <c r="BD62" s="1092"/>
      <c r="BE62" s="1092"/>
      <c r="BF62" s="1092"/>
      <c r="BG62" s="1092"/>
      <c r="BH62" s="1092"/>
      <c r="BI62" s="1092"/>
      <c r="BJ62" s="1092"/>
      <c r="BK62" s="1092"/>
      <c r="BL62" s="1092"/>
      <c r="BM62" s="1092"/>
      <c r="BN62" s="1092"/>
      <c r="BO62" s="1092"/>
      <c r="BP62" s="1092"/>
      <c r="BQ62" s="1092"/>
      <c r="BR62" s="1092"/>
      <c r="BS62" s="1092"/>
      <c r="BT62" s="1092"/>
      <c r="BU62" s="1092"/>
      <c r="BV62" s="1092"/>
      <c r="BW62" s="1092"/>
      <c r="BX62" s="1092"/>
      <c r="BY62" s="1092"/>
      <c r="BZ62" s="1092"/>
      <c r="CA62" s="1092"/>
      <c r="CB62" s="1092"/>
      <c r="CC62" s="1092"/>
      <c r="CD62" s="1092"/>
      <c r="CE62" s="1092"/>
      <c r="CF62" s="1092"/>
      <c r="CG62" s="1092"/>
      <c r="CH62" s="1092"/>
      <c r="CI62" s="1092"/>
      <c r="CJ62" s="1092"/>
      <c r="CK62" s="1092"/>
      <c r="CL62" s="1092"/>
      <c r="CM62" s="1092"/>
      <c r="CN62" s="1092"/>
      <c r="CO62" s="1092"/>
      <c r="CP62" s="1092"/>
      <c r="CQ62" s="1092"/>
      <c r="CR62" s="1092"/>
      <c r="CS62" s="1092"/>
      <c r="CT62" s="1092"/>
      <c r="CU62" s="1092"/>
      <c r="CV62" s="1092"/>
      <c r="CW62" s="1092"/>
      <c r="CX62" s="1092"/>
      <c r="CY62" s="1092"/>
      <c r="CZ62" s="1092"/>
      <c r="DA62" s="1092"/>
      <c r="DB62" s="1092"/>
      <c r="DC62" s="1092"/>
      <c r="DD62" s="1092"/>
      <c r="DE62" s="1080"/>
    </row>
    <row r="63" spans="1:109" ht="16.2" x14ac:dyDescent="0.2">
      <c r="B63" s="1126" t="s">
        <v>555</v>
      </c>
    </row>
    <row r="64" spans="1:109" ht="13.2" x14ac:dyDescent="0.2">
      <c r="B64" s="1087"/>
      <c r="G64" s="1094"/>
      <c r="I64" s="1127"/>
      <c r="J64" s="1127"/>
      <c r="K64" s="1127"/>
      <c r="L64" s="1127"/>
      <c r="M64" s="1127"/>
      <c r="N64" s="1128"/>
      <c r="AM64" s="1094"/>
      <c r="AN64" s="1094" t="s">
        <v>548</v>
      </c>
      <c r="AP64" s="1095"/>
      <c r="AQ64" s="1095"/>
      <c r="AR64" s="1095"/>
      <c r="AY64" s="1094"/>
      <c r="BA64" s="1095"/>
      <c r="BB64" s="1095"/>
      <c r="BC64" s="1095"/>
      <c r="BK64" s="1094"/>
      <c r="BM64" s="1095"/>
      <c r="BN64" s="1095"/>
      <c r="BO64" s="1095"/>
      <c r="BW64" s="1094"/>
      <c r="BY64" s="1095"/>
      <c r="BZ64" s="1095"/>
      <c r="CA64" s="1095"/>
      <c r="CI64" s="1094"/>
      <c r="CK64" s="1095"/>
      <c r="CL64" s="1095"/>
      <c r="CM64" s="1095"/>
      <c r="CU64" s="1094"/>
      <c r="CW64" s="1095"/>
      <c r="CX64" s="1095"/>
      <c r="CY64" s="1095"/>
    </row>
    <row r="65" spans="2:107" ht="13.2" x14ac:dyDescent="0.2">
      <c r="B65" s="1087"/>
      <c r="AN65" s="1096" t="s">
        <v>556</v>
      </c>
      <c r="AO65" s="1097"/>
      <c r="AP65" s="1097"/>
      <c r="AQ65" s="1097"/>
      <c r="AR65" s="1097"/>
      <c r="AS65" s="1097"/>
      <c r="AT65" s="1097"/>
      <c r="AU65" s="1097"/>
      <c r="AV65" s="1097"/>
      <c r="AW65" s="1097"/>
      <c r="AX65" s="1097"/>
      <c r="AY65" s="1097"/>
      <c r="AZ65" s="1097"/>
      <c r="BA65" s="1097"/>
      <c r="BB65" s="1097"/>
      <c r="BC65" s="1097"/>
      <c r="BD65" s="1097"/>
      <c r="BE65" s="1097"/>
      <c r="BF65" s="1097"/>
      <c r="BG65" s="1097"/>
      <c r="BH65" s="1097"/>
      <c r="BI65" s="1097"/>
      <c r="BJ65" s="1097"/>
      <c r="BK65" s="1097"/>
      <c r="BL65" s="1097"/>
      <c r="BM65" s="1097"/>
      <c r="BN65" s="1097"/>
      <c r="BO65" s="1097"/>
      <c r="BP65" s="1097"/>
      <c r="BQ65" s="1097"/>
      <c r="BR65" s="1097"/>
      <c r="BS65" s="1097"/>
      <c r="BT65" s="1097"/>
      <c r="BU65" s="1097"/>
      <c r="BV65" s="1097"/>
      <c r="BW65" s="1097"/>
      <c r="BX65" s="1097"/>
      <c r="BY65" s="1097"/>
      <c r="BZ65" s="1097"/>
      <c r="CA65" s="1097"/>
      <c r="CB65" s="1097"/>
      <c r="CC65" s="1097"/>
      <c r="CD65" s="1097"/>
      <c r="CE65" s="1097"/>
      <c r="CF65" s="1097"/>
      <c r="CG65" s="1097"/>
      <c r="CH65" s="1097"/>
      <c r="CI65" s="1097"/>
      <c r="CJ65" s="1097"/>
      <c r="CK65" s="1097"/>
      <c r="CL65" s="1097"/>
      <c r="CM65" s="1097"/>
      <c r="CN65" s="1097"/>
      <c r="CO65" s="1097"/>
      <c r="CP65" s="1097"/>
      <c r="CQ65" s="1097"/>
      <c r="CR65" s="1097"/>
      <c r="CS65" s="1097"/>
      <c r="CT65" s="1097"/>
      <c r="CU65" s="1097"/>
      <c r="CV65" s="1097"/>
      <c r="CW65" s="1097"/>
      <c r="CX65" s="1097"/>
      <c r="CY65" s="1097"/>
      <c r="CZ65" s="1097"/>
      <c r="DA65" s="1097"/>
      <c r="DB65" s="1097"/>
      <c r="DC65" s="1098"/>
    </row>
    <row r="66" spans="2:107" ht="13.2" x14ac:dyDescent="0.2">
      <c r="B66" s="1087"/>
      <c r="AN66" s="1099"/>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1"/>
    </row>
    <row r="67" spans="2:107" ht="13.2" x14ac:dyDescent="0.2">
      <c r="B67" s="1087"/>
      <c r="AN67" s="1099"/>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1"/>
    </row>
    <row r="68" spans="2:107" ht="13.2" x14ac:dyDescent="0.2">
      <c r="B68" s="1087"/>
      <c r="AN68" s="1099"/>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1"/>
    </row>
    <row r="69" spans="2:107" ht="13.2" x14ac:dyDescent="0.2">
      <c r="B69" s="1087"/>
      <c r="AN69" s="1102"/>
      <c r="AO69" s="1103"/>
      <c r="AP69" s="1103"/>
      <c r="AQ69" s="1103"/>
      <c r="AR69" s="1103"/>
      <c r="AS69" s="1103"/>
      <c r="AT69" s="1103"/>
      <c r="AU69" s="1103"/>
      <c r="AV69" s="1103"/>
      <c r="AW69" s="1103"/>
      <c r="AX69" s="1103"/>
      <c r="AY69" s="1103"/>
      <c r="AZ69" s="1103"/>
      <c r="BA69" s="1103"/>
      <c r="BB69" s="1103"/>
      <c r="BC69" s="1103"/>
      <c r="BD69" s="1103"/>
      <c r="BE69" s="1103"/>
      <c r="BF69" s="1103"/>
      <c r="BG69" s="1103"/>
      <c r="BH69" s="1103"/>
      <c r="BI69" s="1103"/>
      <c r="BJ69" s="1103"/>
      <c r="BK69" s="1103"/>
      <c r="BL69" s="1103"/>
      <c r="BM69" s="1103"/>
      <c r="BN69" s="1103"/>
      <c r="BO69" s="1103"/>
      <c r="BP69" s="1103"/>
      <c r="BQ69" s="1103"/>
      <c r="BR69" s="1103"/>
      <c r="BS69" s="1103"/>
      <c r="BT69" s="1103"/>
      <c r="BU69" s="1103"/>
      <c r="BV69" s="1103"/>
      <c r="BW69" s="1103"/>
      <c r="BX69" s="1103"/>
      <c r="BY69" s="1103"/>
      <c r="BZ69" s="1103"/>
      <c r="CA69" s="1103"/>
      <c r="CB69" s="1103"/>
      <c r="CC69" s="1103"/>
      <c r="CD69" s="1103"/>
      <c r="CE69" s="1103"/>
      <c r="CF69" s="1103"/>
      <c r="CG69" s="1103"/>
      <c r="CH69" s="1103"/>
      <c r="CI69" s="1103"/>
      <c r="CJ69" s="1103"/>
      <c r="CK69" s="1103"/>
      <c r="CL69" s="1103"/>
      <c r="CM69" s="1103"/>
      <c r="CN69" s="1103"/>
      <c r="CO69" s="1103"/>
      <c r="CP69" s="1103"/>
      <c r="CQ69" s="1103"/>
      <c r="CR69" s="1103"/>
      <c r="CS69" s="1103"/>
      <c r="CT69" s="1103"/>
      <c r="CU69" s="1103"/>
      <c r="CV69" s="1103"/>
      <c r="CW69" s="1103"/>
      <c r="CX69" s="1103"/>
      <c r="CY69" s="1103"/>
      <c r="CZ69" s="1103"/>
      <c r="DA69" s="1103"/>
      <c r="DB69" s="1103"/>
      <c r="DC69" s="1104"/>
    </row>
    <row r="70" spans="2:107" ht="13.2" x14ac:dyDescent="0.2">
      <c r="B70" s="1087"/>
      <c r="H70" s="1129"/>
      <c r="I70" s="1129"/>
      <c r="J70" s="1130"/>
      <c r="K70" s="1130"/>
      <c r="L70" s="1131"/>
      <c r="M70" s="1130"/>
      <c r="N70" s="1131"/>
      <c r="AN70" s="1105"/>
      <c r="AO70" s="1105"/>
      <c r="AP70" s="1105"/>
      <c r="AZ70" s="1105"/>
      <c r="BA70" s="1105"/>
      <c r="BB70" s="1105"/>
      <c r="BL70" s="1105"/>
      <c r="BM70" s="1105"/>
      <c r="BN70" s="1105"/>
      <c r="BX70" s="1105"/>
      <c r="BY70" s="1105"/>
      <c r="BZ70" s="1105"/>
      <c r="CJ70" s="1105"/>
      <c r="CK70" s="1105"/>
      <c r="CL70" s="1105"/>
      <c r="CV70" s="1105"/>
      <c r="CW70" s="1105"/>
      <c r="CX70" s="1105"/>
    </row>
    <row r="71" spans="2:107" ht="13.2" x14ac:dyDescent="0.2">
      <c r="B71" s="1087"/>
      <c r="G71" s="1132"/>
      <c r="I71" s="1133"/>
      <c r="J71" s="1130"/>
      <c r="K71" s="1130"/>
      <c r="L71" s="1131"/>
      <c r="M71" s="1130"/>
      <c r="N71" s="1131"/>
      <c r="AM71" s="1132"/>
      <c r="AN71" s="1080" t="s">
        <v>550</v>
      </c>
    </row>
    <row r="72" spans="2:107" ht="13.2" x14ac:dyDescent="0.2">
      <c r="B72" s="1087"/>
      <c r="G72" s="1106"/>
      <c r="H72" s="1106"/>
      <c r="I72" s="1106"/>
      <c r="J72" s="1106"/>
      <c r="K72" s="1107"/>
      <c r="L72" s="1107"/>
      <c r="M72" s="1108"/>
      <c r="N72" s="1108"/>
      <c r="AN72" s="1109"/>
      <c r="AO72" s="1110"/>
      <c r="AP72" s="1110"/>
      <c r="AQ72" s="1110"/>
      <c r="AR72" s="1110"/>
      <c r="AS72" s="1110"/>
      <c r="AT72" s="1110"/>
      <c r="AU72" s="1110"/>
      <c r="AV72" s="1110"/>
      <c r="AW72" s="1110"/>
      <c r="AX72" s="1110"/>
      <c r="AY72" s="1110"/>
      <c r="AZ72" s="1110"/>
      <c r="BA72" s="1110"/>
      <c r="BB72" s="1110"/>
      <c r="BC72" s="1110"/>
      <c r="BD72" s="1110"/>
      <c r="BE72" s="1110"/>
      <c r="BF72" s="1110"/>
      <c r="BG72" s="1110"/>
      <c r="BH72" s="1110"/>
      <c r="BI72" s="1110"/>
      <c r="BJ72" s="1110"/>
      <c r="BK72" s="1110"/>
      <c r="BL72" s="1110"/>
      <c r="BM72" s="1110"/>
      <c r="BN72" s="1110"/>
      <c r="BO72" s="1111"/>
      <c r="BP72" s="1112" t="s">
        <v>442</v>
      </c>
      <c r="BQ72" s="1112"/>
      <c r="BR72" s="1112"/>
      <c r="BS72" s="1112"/>
      <c r="BT72" s="1112"/>
      <c r="BU72" s="1112"/>
      <c r="BV72" s="1112"/>
      <c r="BW72" s="1112"/>
      <c r="BX72" s="1112" t="s">
        <v>525</v>
      </c>
      <c r="BY72" s="1112"/>
      <c r="BZ72" s="1112"/>
      <c r="CA72" s="1112"/>
      <c r="CB72" s="1112"/>
      <c r="CC72" s="1112"/>
      <c r="CD72" s="1112"/>
      <c r="CE72" s="1112"/>
      <c r="CF72" s="1112" t="s">
        <v>526</v>
      </c>
      <c r="CG72" s="1112"/>
      <c r="CH72" s="1112"/>
      <c r="CI72" s="1112"/>
      <c r="CJ72" s="1112"/>
      <c r="CK72" s="1112"/>
      <c r="CL72" s="1112"/>
      <c r="CM72" s="1112"/>
      <c r="CN72" s="1112" t="s">
        <v>527</v>
      </c>
      <c r="CO72" s="1112"/>
      <c r="CP72" s="1112"/>
      <c r="CQ72" s="1112"/>
      <c r="CR72" s="1112"/>
      <c r="CS72" s="1112"/>
      <c r="CT72" s="1112"/>
      <c r="CU72" s="1112"/>
      <c r="CV72" s="1112" t="s">
        <v>528</v>
      </c>
      <c r="CW72" s="1112"/>
      <c r="CX72" s="1112"/>
      <c r="CY72" s="1112"/>
      <c r="CZ72" s="1112"/>
      <c r="DA72" s="1112"/>
      <c r="DB72" s="1112"/>
      <c r="DC72" s="1112"/>
    </row>
    <row r="73" spans="2:107" ht="13.2" x14ac:dyDescent="0.2">
      <c r="B73" s="1087"/>
      <c r="G73" s="1113"/>
      <c r="H73" s="1113"/>
      <c r="I73" s="1113"/>
      <c r="J73" s="1113"/>
      <c r="K73" s="1134"/>
      <c r="L73" s="1134"/>
      <c r="M73" s="1134"/>
      <c r="N73" s="1134"/>
      <c r="AM73" s="1105"/>
      <c r="AN73" s="1116" t="s">
        <v>551</v>
      </c>
      <c r="AO73" s="1116"/>
      <c r="AP73" s="1116"/>
      <c r="AQ73" s="1116"/>
      <c r="AR73" s="1116"/>
      <c r="AS73" s="1116"/>
      <c r="AT73" s="1116"/>
      <c r="AU73" s="1116"/>
      <c r="AV73" s="1116"/>
      <c r="AW73" s="1116"/>
      <c r="AX73" s="1116"/>
      <c r="AY73" s="1116"/>
      <c r="AZ73" s="1116"/>
      <c r="BA73" s="1116"/>
      <c r="BB73" s="1116" t="s">
        <v>552</v>
      </c>
      <c r="BC73" s="1116"/>
      <c r="BD73" s="1116"/>
      <c r="BE73" s="1116"/>
      <c r="BF73" s="1116"/>
      <c r="BG73" s="1116"/>
      <c r="BH73" s="1116"/>
      <c r="BI73" s="1116"/>
      <c r="BJ73" s="1116"/>
      <c r="BK73" s="1116"/>
      <c r="BL73" s="1116"/>
      <c r="BM73" s="1116"/>
      <c r="BN73" s="1116"/>
      <c r="BO73" s="1116"/>
      <c r="BP73" s="1117">
        <v>46.4</v>
      </c>
      <c r="BQ73" s="1117"/>
      <c r="BR73" s="1117"/>
      <c r="BS73" s="1117"/>
      <c r="BT73" s="1117"/>
      <c r="BU73" s="1117"/>
      <c r="BV73" s="1117"/>
      <c r="BW73" s="1117"/>
      <c r="BX73" s="1117">
        <v>26.9</v>
      </c>
      <c r="BY73" s="1117"/>
      <c r="BZ73" s="1117"/>
      <c r="CA73" s="1117"/>
      <c r="CB73" s="1117"/>
      <c r="CC73" s="1117"/>
      <c r="CD73" s="1117"/>
      <c r="CE73" s="1117"/>
      <c r="CF73" s="1117">
        <v>22.9</v>
      </c>
      <c r="CG73" s="1117"/>
      <c r="CH73" s="1117"/>
      <c r="CI73" s="1117"/>
      <c r="CJ73" s="1117"/>
      <c r="CK73" s="1117"/>
      <c r="CL73" s="1117"/>
      <c r="CM73" s="1117"/>
      <c r="CN73" s="1117">
        <v>20</v>
      </c>
      <c r="CO73" s="1117"/>
      <c r="CP73" s="1117"/>
      <c r="CQ73" s="1117"/>
      <c r="CR73" s="1117"/>
      <c r="CS73" s="1117"/>
      <c r="CT73" s="1117"/>
      <c r="CU73" s="1117"/>
      <c r="CV73" s="1117">
        <v>13.4</v>
      </c>
      <c r="CW73" s="1117"/>
      <c r="CX73" s="1117"/>
      <c r="CY73" s="1117"/>
      <c r="CZ73" s="1117"/>
      <c r="DA73" s="1117"/>
      <c r="DB73" s="1117"/>
      <c r="DC73" s="1117"/>
    </row>
    <row r="74" spans="2:107" ht="13.2" x14ac:dyDescent="0.2">
      <c r="B74" s="1087"/>
      <c r="G74" s="1113"/>
      <c r="H74" s="1113"/>
      <c r="I74" s="1113"/>
      <c r="J74" s="1113"/>
      <c r="K74" s="1134"/>
      <c r="L74" s="1134"/>
      <c r="M74" s="1134"/>
      <c r="N74" s="1134"/>
      <c r="AM74" s="1105"/>
      <c r="AN74" s="1116"/>
      <c r="AO74" s="1116"/>
      <c r="AP74" s="1116"/>
      <c r="AQ74" s="1116"/>
      <c r="AR74" s="1116"/>
      <c r="AS74" s="1116"/>
      <c r="AT74" s="1116"/>
      <c r="AU74" s="1116"/>
      <c r="AV74" s="1116"/>
      <c r="AW74" s="1116"/>
      <c r="AX74" s="1116"/>
      <c r="AY74" s="1116"/>
      <c r="AZ74" s="1116"/>
      <c r="BA74" s="1116"/>
      <c r="BB74" s="1116"/>
      <c r="BC74" s="1116"/>
      <c r="BD74" s="1116"/>
      <c r="BE74" s="1116"/>
      <c r="BF74" s="1116"/>
      <c r="BG74" s="1116"/>
      <c r="BH74" s="1116"/>
      <c r="BI74" s="1116"/>
      <c r="BJ74" s="1116"/>
      <c r="BK74" s="1116"/>
      <c r="BL74" s="1116"/>
      <c r="BM74" s="1116"/>
      <c r="BN74" s="1116"/>
      <c r="BO74" s="1116"/>
      <c r="BP74" s="1117"/>
      <c r="BQ74" s="1117"/>
      <c r="BR74" s="1117"/>
      <c r="BS74" s="1117"/>
      <c r="BT74" s="1117"/>
      <c r="BU74" s="1117"/>
      <c r="BV74" s="1117"/>
      <c r="BW74" s="1117"/>
      <c r="BX74" s="1117"/>
      <c r="BY74" s="1117"/>
      <c r="BZ74" s="1117"/>
      <c r="CA74" s="1117"/>
      <c r="CB74" s="1117"/>
      <c r="CC74" s="1117"/>
      <c r="CD74" s="1117"/>
      <c r="CE74" s="1117"/>
      <c r="CF74" s="1117"/>
      <c r="CG74" s="1117"/>
      <c r="CH74" s="1117"/>
      <c r="CI74" s="1117"/>
      <c r="CJ74" s="1117"/>
      <c r="CK74" s="1117"/>
      <c r="CL74" s="1117"/>
      <c r="CM74" s="1117"/>
      <c r="CN74" s="1117"/>
      <c r="CO74" s="1117"/>
      <c r="CP74" s="1117"/>
      <c r="CQ74" s="1117"/>
      <c r="CR74" s="1117"/>
      <c r="CS74" s="1117"/>
      <c r="CT74" s="1117"/>
      <c r="CU74" s="1117"/>
      <c r="CV74" s="1117"/>
      <c r="CW74" s="1117"/>
      <c r="CX74" s="1117"/>
      <c r="CY74" s="1117"/>
      <c r="CZ74" s="1117"/>
      <c r="DA74" s="1117"/>
      <c r="DB74" s="1117"/>
      <c r="DC74" s="1117"/>
    </row>
    <row r="75" spans="2:107" ht="13.2" x14ac:dyDescent="0.2">
      <c r="B75" s="1087"/>
      <c r="G75" s="1113"/>
      <c r="H75" s="1113"/>
      <c r="I75" s="1106"/>
      <c r="J75" s="1106"/>
      <c r="K75" s="1115"/>
      <c r="L75" s="1115"/>
      <c r="M75" s="1115"/>
      <c r="N75" s="1115"/>
      <c r="AM75" s="1105"/>
      <c r="AN75" s="1116"/>
      <c r="AO75" s="1116"/>
      <c r="AP75" s="1116"/>
      <c r="AQ75" s="1116"/>
      <c r="AR75" s="1116"/>
      <c r="AS75" s="1116"/>
      <c r="AT75" s="1116"/>
      <c r="AU75" s="1116"/>
      <c r="AV75" s="1116"/>
      <c r="AW75" s="1116"/>
      <c r="AX75" s="1116"/>
      <c r="AY75" s="1116"/>
      <c r="AZ75" s="1116"/>
      <c r="BA75" s="1116"/>
      <c r="BB75" s="1116" t="s">
        <v>557</v>
      </c>
      <c r="BC75" s="1116"/>
      <c r="BD75" s="1116"/>
      <c r="BE75" s="1116"/>
      <c r="BF75" s="1116"/>
      <c r="BG75" s="1116"/>
      <c r="BH75" s="1116"/>
      <c r="BI75" s="1116"/>
      <c r="BJ75" s="1116"/>
      <c r="BK75" s="1116"/>
      <c r="BL75" s="1116"/>
      <c r="BM75" s="1116"/>
      <c r="BN75" s="1116"/>
      <c r="BO75" s="1116"/>
      <c r="BP75" s="1117">
        <v>7.5</v>
      </c>
      <c r="BQ75" s="1117"/>
      <c r="BR75" s="1117"/>
      <c r="BS75" s="1117"/>
      <c r="BT75" s="1117"/>
      <c r="BU75" s="1117"/>
      <c r="BV75" s="1117"/>
      <c r="BW75" s="1117"/>
      <c r="BX75" s="1117">
        <v>5.9</v>
      </c>
      <c r="BY75" s="1117"/>
      <c r="BZ75" s="1117"/>
      <c r="CA75" s="1117"/>
      <c r="CB75" s="1117"/>
      <c r="CC75" s="1117"/>
      <c r="CD75" s="1117"/>
      <c r="CE75" s="1117"/>
      <c r="CF75" s="1117">
        <v>5</v>
      </c>
      <c r="CG75" s="1117"/>
      <c r="CH75" s="1117"/>
      <c r="CI75" s="1117"/>
      <c r="CJ75" s="1117"/>
      <c r="CK75" s="1117"/>
      <c r="CL75" s="1117"/>
      <c r="CM75" s="1117"/>
      <c r="CN75" s="1117">
        <v>4.5999999999999996</v>
      </c>
      <c r="CO75" s="1117"/>
      <c r="CP75" s="1117"/>
      <c r="CQ75" s="1117"/>
      <c r="CR75" s="1117"/>
      <c r="CS75" s="1117"/>
      <c r="CT75" s="1117"/>
      <c r="CU75" s="1117"/>
      <c r="CV75" s="1117">
        <v>4.8</v>
      </c>
      <c r="CW75" s="1117"/>
      <c r="CX75" s="1117"/>
      <c r="CY75" s="1117"/>
      <c r="CZ75" s="1117"/>
      <c r="DA75" s="1117"/>
      <c r="DB75" s="1117"/>
      <c r="DC75" s="1117"/>
    </row>
    <row r="76" spans="2:107" ht="13.2" x14ac:dyDescent="0.2">
      <c r="B76" s="1087"/>
      <c r="G76" s="1113"/>
      <c r="H76" s="1113"/>
      <c r="I76" s="1106"/>
      <c r="J76" s="1106"/>
      <c r="K76" s="1115"/>
      <c r="L76" s="1115"/>
      <c r="M76" s="1115"/>
      <c r="N76" s="1115"/>
      <c r="AM76" s="1105"/>
      <c r="AN76" s="1116"/>
      <c r="AO76" s="1116"/>
      <c r="AP76" s="1116"/>
      <c r="AQ76" s="1116"/>
      <c r="AR76" s="1116"/>
      <c r="AS76" s="1116"/>
      <c r="AT76" s="1116"/>
      <c r="AU76" s="1116"/>
      <c r="AV76" s="1116"/>
      <c r="AW76" s="1116"/>
      <c r="AX76" s="1116"/>
      <c r="AY76" s="1116"/>
      <c r="AZ76" s="1116"/>
      <c r="BA76" s="1116"/>
      <c r="BB76" s="1116"/>
      <c r="BC76" s="1116"/>
      <c r="BD76" s="1116"/>
      <c r="BE76" s="1116"/>
      <c r="BF76" s="1116"/>
      <c r="BG76" s="1116"/>
      <c r="BH76" s="1116"/>
      <c r="BI76" s="1116"/>
      <c r="BJ76" s="1116"/>
      <c r="BK76" s="1116"/>
      <c r="BL76" s="1116"/>
      <c r="BM76" s="1116"/>
      <c r="BN76" s="1116"/>
      <c r="BO76" s="1116"/>
      <c r="BP76" s="1117"/>
      <c r="BQ76" s="1117"/>
      <c r="BR76" s="1117"/>
      <c r="BS76" s="1117"/>
      <c r="BT76" s="1117"/>
      <c r="BU76" s="1117"/>
      <c r="BV76" s="1117"/>
      <c r="BW76" s="1117"/>
      <c r="BX76" s="1117"/>
      <c r="BY76" s="1117"/>
      <c r="BZ76" s="1117"/>
      <c r="CA76" s="1117"/>
      <c r="CB76" s="1117"/>
      <c r="CC76" s="1117"/>
      <c r="CD76" s="1117"/>
      <c r="CE76" s="1117"/>
      <c r="CF76" s="1117"/>
      <c r="CG76" s="1117"/>
      <c r="CH76" s="1117"/>
      <c r="CI76" s="1117"/>
      <c r="CJ76" s="1117"/>
      <c r="CK76" s="1117"/>
      <c r="CL76" s="1117"/>
      <c r="CM76" s="1117"/>
      <c r="CN76" s="1117"/>
      <c r="CO76" s="1117"/>
      <c r="CP76" s="1117"/>
      <c r="CQ76" s="1117"/>
      <c r="CR76" s="1117"/>
      <c r="CS76" s="1117"/>
      <c r="CT76" s="1117"/>
      <c r="CU76" s="1117"/>
      <c r="CV76" s="1117"/>
      <c r="CW76" s="1117"/>
      <c r="CX76" s="1117"/>
      <c r="CY76" s="1117"/>
      <c r="CZ76" s="1117"/>
      <c r="DA76" s="1117"/>
      <c r="DB76" s="1117"/>
      <c r="DC76" s="1117"/>
    </row>
    <row r="77" spans="2:107" ht="13.2" x14ac:dyDescent="0.2">
      <c r="B77" s="1087"/>
      <c r="G77" s="1106"/>
      <c r="H77" s="1106"/>
      <c r="I77" s="1106"/>
      <c r="J77" s="1106"/>
      <c r="K77" s="1134"/>
      <c r="L77" s="1134"/>
      <c r="M77" s="1134"/>
      <c r="N77" s="1134"/>
      <c r="AN77" s="1112" t="s">
        <v>554</v>
      </c>
      <c r="AO77" s="1112"/>
      <c r="AP77" s="1112"/>
      <c r="AQ77" s="1112"/>
      <c r="AR77" s="1112"/>
      <c r="AS77" s="1112"/>
      <c r="AT77" s="1112"/>
      <c r="AU77" s="1112"/>
      <c r="AV77" s="1112"/>
      <c r="AW77" s="1112"/>
      <c r="AX77" s="1112"/>
      <c r="AY77" s="1112"/>
      <c r="AZ77" s="1112"/>
      <c r="BA77" s="1112"/>
      <c r="BB77" s="1116" t="s">
        <v>552</v>
      </c>
      <c r="BC77" s="1116"/>
      <c r="BD77" s="1116"/>
      <c r="BE77" s="1116"/>
      <c r="BF77" s="1116"/>
      <c r="BG77" s="1116"/>
      <c r="BH77" s="1116"/>
      <c r="BI77" s="1116"/>
      <c r="BJ77" s="1116"/>
      <c r="BK77" s="1116"/>
      <c r="BL77" s="1116"/>
      <c r="BM77" s="1116"/>
      <c r="BN77" s="1116"/>
      <c r="BO77" s="1116"/>
      <c r="BP77" s="1117">
        <v>17.399999999999999</v>
      </c>
      <c r="BQ77" s="1117"/>
      <c r="BR77" s="1117"/>
      <c r="BS77" s="1117"/>
      <c r="BT77" s="1117"/>
      <c r="BU77" s="1117"/>
      <c r="BV77" s="1117"/>
      <c r="BW77" s="1117"/>
      <c r="BX77" s="1117">
        <v>12.1</v>
      </c>
      <c r="BY77" s="1117"/>
      <c r="BZ77" s="1117"/>
      <c r="CA77" s="1117"/>
      <c r="CB77" s="1117"/>
      <c r="CC77" s="1117"/>
      <c r="CD77" s="1117"/>
      <c r="CE77" s="1117"/>
      <c r="CF77" s="1117">
        <v>11.2</v>
      </c>
      <c r="CG77" s="1117"/>
      <c r="CH77" s="1117"/>
      <c r="CI77" s="1117"/>
      <c r="CJ77" s="1117"/>
      <c r="CK77" s="1117"/>
      <c r="CL77" s="1117"/>
      <c r="CM77" s="1117"/>
      <c r="CN77" s="1117">
        <v>7.1</v>
      </c>
      <c r="CO77" s="1117"/>
      <c r="CP77" s="1117"/>
      <c r="CQ77" s="1117"/>
      <c r="CR77" s="1117"/>
      <c r="CS77" s="1117"/>
      <c r="CT77" s="1117"/>
      <c r="CU77" s="1117"/>
      <c r="CV77" s="1117">
        <v>5</v>
      </c>
      <c r="CW77" s="1117"/>
      <c r="CX77" s="1117"/>
      <c r="CY77" s="1117"/>
      <c r="CZ77" s="1117"/>
      <c r="DA77" s="1117"/>
      <c r="DB77" s="1117"/>
      <c r="DC77" s="1117"/>
    </row>
    <row r="78" spans="2:107" ht="13.2" x14ac:dyDescent="0.2">
      <c r="B78" s="1087"/>
      <c r="G78" s="1106"/>
      <c r="H78" s="1106"/>
      <c r="I78" s="1106"/>
      <c r="J78" s="1106"/>
      <c r="K78" s="1134"/>
      <c r="L78" s="1134"/>
      <c r="M78" s="1134"/>
      <c r="N78" s="1134"/>
      <c r="AN78" s="1112"/>
      <c r="AO78" s="1112"/>
      <c r="AP78" s="1112"/>
      <c r="AQ78" s="1112"/>
      <c r="AR78" s="1112"/>
      <c r="AS78" s="1112"/>
      <c r="AT78" s="1112"/>
      <c r="AU78" s="1112"/>
      <c r="AV78" s="1112"/>
      <c r="AW78" s="1112"/>
      <c r="AX78" s="1112"/>
      <c r="AY78" s="1112"/>
      <c r="AZ78" s="1112"/>
      <c r="BA78" s="1112"/>
      <c r="BB78" s="1116"/>
      <c r="BC78" s="1116"/>
      <c r="BD78" s="1116"/>
      <c r="BE78" s="1116"/>
      <c r="BF78" s="1116"/>
      <c r="BG78" s="1116"/>
      <c r="BH78" s="1116"/>
      <c r="BI78" s="1116"/>
      <c r="BJ78" s="1116"/>
      <c r="BK78" s="1116"/>
      <c r="BL78" s="1116"/>
      <c r="BM78" s="1116"/>
      <c r="BN78" s="1116"/>
      <c r="BO78" s="1116"/>
      <c r="BP78" s="1117"/>
      <c r="BQ78" s="1117"/>
      <c r="BR78" s="1117"/>
      <c r="BS78" s="1117"/>
      <c r="BT78" s="1117"/>
      <c r="BU78" s="1117"/>
      <c r="BV78" s="1117"/>
      <c r="BW78" s="1117"/>
      <c r="BX78" s="1117"/>
      <c r="BY78" s="1117"/>
      <c r="BZ78" s="1117"/>
      <c r="CA78" s="1117"/>
      <c r="CB78" s="1117"/>
      <c r="CC78" s="1117"/>
      <c r="CD78" s="1117"/>
      <c r="CE78" s="1117"/>
      <c r="CF78" s="1117"/>
      <c r="CG78" s="1117"/>
      <c r="CH78" s="1117"/>
      <c r="CI78" s="1117"/>
      <c r="CJ78" s="1117"/>
      <c r="CK78" s="1117"/>
      <c r="CL78" s="1117"/>
      <c r="CM78" s="1117"/>
      <c r="CN78" s="1117"/>
      <c r="CO78" s="1117"/>
      <c r="CP78" s="1117"/>
      <c r="CQ78" s="1117"/>
      <c r="CR78" s="1117"/>
      <c r="CS78" s="1117"/>
      <c r="CT78" s="1117"/>
      <c r="CU78" s="1117"/>
      <c r="CV78" s="1117"/>
      <c r="CW78" s="1117"/>
      <c r="CX78" s="1117"/>
      <c r="CY78" s="1117"/>
      <c r="CZ78" s="1117"/>
      <c r="DA78" s="1117"/>
      <c r="DB78" s="1117"/>
      <c r="DC78" s="1117"/>
    </row>
    <row r="79" spans="2:107" ht="13.2" x14ac:dyDescent="0.2">
      <c r="B79" s="1087"/>
      <c r="G79" s="1106"/>
      <c r="H79" s="1106"/>
      <c r="I79" s="1119"/>
      <c r="J79" s="1119"/>
      <c r="K79" s="1135"/>
      <c r="L79" s="1135"/>
      <c r="M79" s="1135"/>
      <c r="N79" s="1135"/>
      <c r="AN79" s="1112"/>
      <c r="AO79" s="1112"/>
      <c r="AP79" s="1112"/>
      <c r="AQ79" s="1112"/>
      <c r="AR79" s="1112"/>
      <c r="AS79" s="1112"/>
      <c r="AT79" s="1112"/>
      <c r="AU79" s="1112"/>
      <c r="AV79" s="1112"/>
      <c r="AW79" s="1112"/>
      <c r="AX79" s="1112"/>
      <c r="AY79" s="1112"/>
      <c r="AZ79" s="1112"/>
      <c r="BA79" s="1112"/>
      <c r="BB79" s="1116" t="s">
        <v>557</v>
      </c>
      <c r="BC79" s="1116"/>
      <c r="BD79" s="1116"/>
      <c r="BE79" s="1116"/>
      <c r="BF79" s="1116"/>
      <c r="BG79" s="1116"/>
      <c r="BH79" s="1116"/>
      <c r="BI79" s="1116"/>
      <c r="BJ79" s="1116"/>
      <c r="BK79" s="1116"/>
      <c r="BL79" s="1116"/>
      <c r="BM79" s="1116"/>
      <c r="BN79" s="1116"/>
      <c r="BO79" s="1116"/>
      <c r="BP79" s="1117">
        <v>3.6</v>
      </c>
      <c r="BQ79" s="1117"/>
      <c r="BR79" s="1117"/>
      <c r="BS79" s="1117"/>
      <c r="BT79" s="1117"/>
      <c r="BU79" s="1117"/>
      <c r="BV79" s="1117"/>
      <c r="BW79" s="1117"/>
      <c r="BX79" s="1117">
        <v>3.5</v>
      </c>
      <c r="BY79" s="1117"/>
      <c r="BZ79" s="1117"/>
      <c r="CA79" s="1117"/>
      <c r="CB79" s="1117"/>
      <c r="CC79" s="1117"/>
      <c r="CD79" s="1117"/>
      <c r="CE79" s="1117"/>
      <c r="CF79" s="1117">
        <v>3.5</v>
      </c>
      <c r="CG79" s="1117"/>
      <c r="CH79" s="1117"/>
      <c r="CI79" s="1117"/>
      <c r="CJ79" s="1117"/>
      <c r="CK79" s="1117"/>
      <c r="CL79" s="1117"/>
      <c r="CM79" s="1117"/>
      <c r="CN79" s="1117">
        <v>3.4</v>
      </c>
      <c r="CO79" s="1117"/>
      <c r="CP79" s="1117"/>
      <c r="CQ79" s="1117"/>
      <c r="CR79" s="1117"/>
      <c r="CS79" s="1117"/>
      <c r="CT79" s="1117"/>
      <c r="CU79" s="1117"/>
      <c r="CV79" s="1117">
        <v>3.6</v>
      </c>
      <c r="CW79" s="1117"/>
      <c r="CX79" s="1117"/>
      <c r="CY79" s="1117"/>
      <c r="CZ79" s="1117"/>
      <c r="DA79" s="1117"/>
      <c r="DB79" s="1117"/>
      <c r="DC79" s="1117"/>
    </row>
    <row r="80" spans="2:107" ht="13.2" x14ac:dyDescent="0.2">
      <c r="B80" s="1087"/>
      <c r="G80" s="1106"/>
      <c r="H80" s="1106"/>
      <c r="I80" s="1119"/>
      <c r="J80" s="1119"/>
      <c r="K80" s="1135"/>
      <c r="L80" s="1135"/>
      <c r="M80" s="1135"/>
      <c r="N80" s="1135"/>
      <c r="AN80" s="1112"/>
      <c r="AO80" s="1112"/>
      <c r="AP80" s="1112"/>
      <c r="AQ80" s="1112"/>
      <c r="AR80" s="1112"/>
      <c r="AS80" s="1112"/>
      <c r="AT80" s="1112"/>
      <c r="AU80" s="1112"/>
      <c r="AV80" s="1112"/>
      <c r="AW80" s="1112"/>
      <c r="AX80" s="1112"/>
      <c r="AY80" s="1112"/>
      <c r="AZ80" s="1112"/>
      <c r="BA80" s="1112"/>
      <c r="BB80" s="1116"/>
      <c r="BC80" s="1116"/>
      <c r="BD80" s="1116"/>
      <c r="BE80" s="1116"/>
      <c r="BF80" s="1116"/>
      <c r="BG80" s="1116"/>
      <c r="BH80" s="1116"/>
      <c r="BI80" s="1116"/>
      <c r="BJ80" s="1116"/>
      <c r="BK80" s="1116"/>
      <c r="BL80" s="1116"/>
      <c r="BM80" s="1116"/>
      <c r="BN80" s="1116"/>
      <c r="BO80" s="1116"/>
      <c r="BP80" s="1117"/>
      <c r="BQ80" s="1117"/>
      <c r="BR80" s="1117"/>
      <c r="BS80" s="1117"/>
      <c r="BT80" s="1117"/>
      <c r="BU80" s="1117"/>
      <c r="BV80" s="1117"/>
      <c r="BW80" s="1117"/>
      <c r="BX80" s="1117"/>
      <c r="BY80" s="1117"/>
      <c r="BZ80" s="1117"/>
      <c r="CA80" s="1117"/>
      <c r="CB80" s="1117"/>
      <c r="CC80" s="1117"/>
      <c r="CD80" s="1117"/>
      <c r="CE80" s="1117"/>
      <c r="CF80" s="1117"/>
      <c r="CG80" s="1117"/>
      <c r="CH80" s="1117"/>
      <c r="CI80" s="1117"/>
      <c r="CJ80" s="1117"/>
      <c r="CK80" s="1117"/>
      <c r="CL80" s="1117"/>
      <c r="CM80" s="1117"/>
      <c r="CN80" s="1117"/>
      <c r="CO80" s="1117"/>
      <c r="CP80" s="1117"/>
      <c r="CQ80" s="1117"/>
      <c r="CR80" s="1117"/>
      <c r="CS80" s="1117"/>
      <c r="CT80" s="1117"/>
      <c r="CU80" s="1117"/>
      <c r="CV80" s="1117"/>
      <c r="CW80" s="1117"/>
      <c r="CX80" s="1117"/>
      <c r="CY80" s="1117"/>
      <c r="CZ80" s="1117"/>
      <c r="DA80" s="1117"/>
      <c r="DB80" s="1117"/>
      <c r="DC80" s="1117"/>
    </row>
    <row r="81" spans="2:109" ht="13.2" x14ac:dyDescent="0.2">
      <c r="B81" s="1087"/>
    </row>
    <row r="82" spans="2:109" ht="16.2" x14ac:dyDescent="0.2">
      <c r="B82" s="1087"/>
      <c r="K82" s="1136"/>
      <c r="L82" s="1136"/>
      <c r="M82" s="1136"/>
      <c r="N82" s="1136"/>
      <c r="AQ82" s="1136"/>
      <c r="AR82" s="1136"/>
      <c r="AS82" s="1136"/>
      <c r="AT82" s="1136"/>
      <c r="BC82" s="1136"/>
      <c r="BD82" s="1136"/>
      <c r="BE82" s="1136"/>
      <c r="BF82" s="1136"/>
      <c r="BO82" s="1136"/>
      <c r="BP82" s="1136"/>
      <c r="BQ82" s="1136"/>
      <c r="BR82" s="1136"/>
      <c r="CA82" s="1136"/>
      <c r="CB82" s="1136"/>
      <c r="CC82" s="1136"/>
      <c r="CD82" s="1136"/>
      <c r="CM82" s="1136"/>
      <c r="CN82" s="1136"/>
      <c r="CO82" s="1136"/>
      <c r="CP82" s="1136"/>
      <c r="CY82" s="1136"/>
      <c r="CZ82" s="1136"/>
      <c r="DA82" s="1136"/>
      <c r="DB82" s="1136"/>
      <c r="DC82" s="1136"/>
    </row>
    <row r="83" spans="2:109" ht="13.2" x14ac:dyDescent="0.2">
      <c r="B83" s="1089"/>
      <c r="C83" s="1090"/>
      <c r="D83" s="1090"/>
      <c r="E83" s="1090"/>
      <c r="F83" s="1090"/>
      <c r="G83" s="1090"/>
      <c r="H83" s="1090"/>
      <c r="I83" s="1090"/>
      <c r="J83" s="1090"/>
      <c r="K83" s="1090"/>
      <c r="L83" s="1090"/>
      <c r="M83" s="1090"/>
      <c r="N83" s="1090"/>
      <c r="O83" s="1090"/>
      <c r="P83" s="1090"/>
      <c r="Q83" s="1090"/>
      <c r="R83" s="1090"/>
      <c r="S83" s="1090"/>
      <c r="T83" s="1090"/>
      <c r="U83" s="1090"/>
      <c r="V83" s="1090"/>
      <c r="W83" s="1090"/>
      <c r="X83" s="1090"/>
      <c r="Y83" s="1090"/>
      <c r="Z83" s="1090"/>
      <c r="AA83" s="1090"/>
      <c r="AB83" s="1090"/>
      <c r="AC83" s="1090"/>
      <c r="AD83" s="1090"/>
      <c r="AE83" s="1090"/>
      <c r="AF83" s="1090"/>
      <c r="AG83" s="1090"/>
      <c r="AH83" s="1090"/>
      <c r="AI83" s="1090"/>
      <c r="AJ83" s="1090"/>
      <c r="AK83" s="1090"/>
      <c r="AL83" s="1090"/>
      <c r="AM83" s="1090"/>
      <c r="AN83" s="1090"/>
      <c r="AO83" s="1090"/>
      <c r="AP83" s="1090"/>
      <c r="AQ83" s="1090"/>
      <c r="AR83" s="1090"/>
      <c r="AS83" s="1090"/>
      <c r="AT83" s="1090"/>
      <c r="AU83" s="1090"/>
      <c r="AV83" s="1090"/>
      <c r="AW83" s="1090"/>
      <c r="AX83" s="1090"/>
      <c r="AY83" s="1090"/>
      <c r="AZ83" s="1090"/>
      <c r="BA83" s="1090"/>
      <c r="BB83" s="1090"/>
      <c r="BC83" s="1090"/>
      <c r="BD83" s="1090"/>
      <c r="BE83" s="1090"/>
      <c r="BF83" s="1090"/>
      <c r="BG83" s="1090"/>
      <c r="BH83" s="1090"/>
      <c r="BI83" s="1090"/>
      <c r="BJ83" s="1090"/>
      <c r="BK83" s="1090"/>
      <c r="BL83" s="1090"/>
      <c r="BM83" s="1090"/>
      <c r="BN83" s="1090"/>
      <c r="BO83" s="1090"/>
      <c r="BP83" s="1090"/>
      <c r="BQ83" s="1090"/>
      <c r="BR83" s="1090"/>
      <c r="BS83" s="1090"/>
      <c r="BT83" s="1090"/>
      <c r="BU83" s="1090"/>
      <c r="BV83" s="1090"/>
      <c r="BW83" s="1090"/>
      <c r="BX83" s="1090"/>
      <c r="BY83" s="1090"/>
      <c r="BZ83" s="1090"/>
      <c r="CA83" s="1090"/>
      <c r="CB83" s="1090"/>
      <c r="CC83" s="1090"/>
      <c r="CD83" s="1090"/>
      <c r="CE83" s="1090"/>
      <c r="CF83" s="1090"/>
      <c r="CG83" s="1090"/>
      <c r="CH83" s="1090"/>
      <c r="CI83" s="1090"/>
      <c r="CJ83" s="1090"/>
      <c r="CK83" s="1090"/>
      <c r="CL83" s="1090"/>
      <c r="CM83" s="1090"/>
      <c r="CN83" s="1090"/>
      <c r="CO83" s="1090"/>
      <c r="CP83" s="1090"/>
      <c r="CQ83" s="1090"/>
      <c r="CR83" s="1090"/>
      <c r="CS83" s="1090"/>
      <c r="CT83" s="1090"/>
      <c r="CU83" s="1090"/>
      <c r="CV83" s="1090"/>
      <c r="CW83" s="1090"/>
      <c r="CX83" s="1090"/>
      <c r="CY83" s="1090"/>
      <c r="CZ83" s="1090"/>
      <c r="DA83" s="1090"/>
      <c r="DB83" s="1090"/>
      <c r="DC83" s="1090"/>
      <c r="DD83" s="1091"/>
    </row>
    <row r="84" spans="2:109" ht="13.2" x14ac:dyDescent="0.2">
      <c r="DD84" s="1080"/>
      <c r="DE84" s="1080"/>
    </row>
    <row r="85" spans="2:109" ht="13.2" x14ac:dyDescent="0.2">
      <c r="DD85" s="1080"/>
      <c r="DE85" s="1080"/>
    </row>
  </sheetData>
  <sheetProtection algorithmName="SHA-512" hashValue="cvzprUKA/T8PGGUcnE8mx8PNWPY25whttSAYvoJZkduaFryBdsnceUAP79uPEgVzC9H626sb06Oz38Pe21yhmA==" saltValue="VXEU6r9V6J555fkambgM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E107-6DC3-4734-B24B-5E82F7B4ABE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1137" customWidth="1"/>
    <col min="35" max="122" width="2.44140625" style="1082" customWidth="1"/>
    <col min="123" max="16384" width="2.44140625" style="1082" hidden="1"/>
  </cols>
  <sheetData>
    <row r="1" spans="1:34" ht="13.5" customHeight="1" x14ac:dyDescent="0.2">
      <c r="A1" s="1082"/>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row>
    <row r="2" spans="1:34" ht="13.2" x14ac:dyDescent="0.2">
      <c r="S2" s="1082"/>
      <c r="AH2" s="1082"/>
    </row>
    <row r="3" spans="1:34" ht="13.2" x14ac:dyDescent="0.2">
      <c r="C3" s="1082"/>
      <c r="D3" s="1082"/>
      <c r="E3" s="1082"/>
      <c r="F3" s="1082"/>
      <c r="G3" s="1082"/>
      <c r="H3" s="1082"/>
      <c r="I3" s="1082"/>
      <c r="J3" s="1082"/>
      <c r="K3" s="1082"/>
      <c r="L3" s="1082"/>
      <c r="M3" s="1082"/>
      <c r="N3" s="1082"/>
      <c r="O3" s="1082"/>
      <c r="P3" s="1082"/>
      <c r="Q3" s="1082"/>
      <c r="R3" s="1082"/>
      <c r="S3" s="1082"/>
      <c r="U3" s="1082"/>
      <c r="V3" s="1082"/>
      <c r="W3" s="1082"/>
      <c r="X3" s="1082"/>
      <c r="Y3" s="1082"/>
      <c r="Z3" s="1082"/>
      <c r="AA3" s="1082"/>
      <c r="AB3" s="1082"/>
      <c r="AC3" s="1082"/>
      <c r="AD3" s="1082"/>
      <c r="AE3" s="1082"/>
      <c r="AF3" s="1082"/>
      <c r="AG3" s="1082"/>
      <c r="AH3" s="1082"/>
    </row>
    <row r="4" spans="1:34" ht="13.2" x14ac:dyDescent="0.2"/>
    <row r="5" spans="1:34" ht="13.2" x14ac:dyDescent="0.2"/>
    <row r="6" spans="1:34" ht="13.2" x14ac:dyDescent="0.2"/>
    <row r="7" spans="1:34" ht="13.2" x14ac:dyDescent="0.2"/>
    <row r="8" spans="1:34" ht="13.2" x14ac:dyDescent="0.2"/>
    <row r="9" spans="1:34" ht="13.2" x14ac:dyDescent="0.2">
      <c r="AH9" s="10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1082"/>
    </row>
    <row r="18" spans="12:34" ht="13.2" x14ac:dyDescent="0.2"/>
    <row r="19" spans="12:34" ht="13.2" x14ac:dyDescent="0.2"/>
    <row r="20" spans="12:34" ht="13.2" x14ac:dyDescent="0.2">
      <c r="AH20" s="1082"/>
    </row>
    <row r="21" spans="12:34" ht="13.2" x14ac:dyDescent="0.2">
      <c r="AH21" s="1082"/>
    </row>
    <row r="22" spans="12:34" ht="13.2" x14ac:dyDescent="0.2"/>
    <row r="23" spans="12:34" ht="13.2" x14ac:dyDescent="0.2"/>
    <row r="24" spans="12:34" ht="13.2" x14ac:dyDescent="0.2">
      <c r="Q24" s="1082"/>
    </row>
    <row r="25" spans="12:34" ht="13.2" x14ac:dyDescent="0.2"/>
    <row r="26" spans="12:34" ht="13.2" x14ac:dyDescent="0.2"/>
    <row r="27" spans="12:34" ht="13.2" x14ac:dyDescent="0.2"/>
    <row r="28" spans="12:34" ht="13.2" x14ac:dyDescent="0.2">
      <c r="O28" s="1082"/>
      <c r="T28" s="1082"/>
      <c r="AH28" s="1082"/>
    </row>
    <row r="29" spans="12:34" ht="13.2" x14ac:dyDescent="0.2"/>
    <row r="30" spans="12:34" ht="13.2" x14ac:dyDescent="0.2"/>
    <row r="31" spans="12:34" ht="13.2" x14ac:dyDescent="0.2">
      <c r="Q31" s="1082"/>
    </row>
    <row r="32" spans="12:34" ht="13.2" x14ac:dyDescent="0.2">
      <c r="L32" s="1082"/>
    </row>
    <row r="33" spans="2:34" ht="13.2" x14ac:dyDescent="0.2">
      <c r="C33" s="1082"/>
      <c r="E33" s="1082"/>
      <c r="G33" s="1082"/>
      <c r="I33" s="1082"/>
      <c r="X33" s="1082"/>
    </row>
    <row r="34" spans="2:34" ht="13.2" x14ac:dyDescent="0.2">
      <c r="B34" s="1082"/>
      <c r="P34" s="1082"/>
      <c r="R34" s="1082"/>
      <c r="T34" s="1082"/>
    </row>
    <row r="35" spans="2:34" ht="13.2" x14ac:dyDescent="0.2">
      <c r="D35" s="1082"/>
      <c r="W35" s="1082"/>
      <c r="AC35" s="1082"/>
      <c r="AD35" s="1082"/>
      <c r="AE35" s="1082"/>
      <c r="AF35" s="1082"/>
      <c r="AG35" s="1082"/>
      <c r="AH35" s="1082"/>
    </row>
    <row r="36" spans="2:34" ht="13.2" x14ac:dyDescent="0.2">
      <c r="H36" s="1082"/>
      <c r="J36" s="1082"/>
      <c r="K36" s="1082"/>
      <c r="M36" s="1082"/>
      <c r="Y36" s="1082"/>
      <c r="Z36" s="1082"/>
      <c r="AA36" s="1082"/>
      <c r="AB36" s="1082"/>
      <c r="AC36" s="1082"/>
      <c r="AD36" s="1082"/>
      <c r="AE36" s="1082"/>
      <c r="AF36" s="1082"/>
      <c r="AG36" s="1082"/>
      <c r="AH36" s="1082"/>
    </row>
    <row r="37" spans="2:34" ht="13.2" x14ac:dyDescent="0.2">
      <c r="AH37" s="1082"/>
    </row>
    <row r="38" spans="2:34" ht="13.2" x14ac:dyDescent="0.2">
      <c r="AG38" s="1082"/>
      <c r="AH38" s="1082"/>
    </row>
    <row r="39" spans="2:34" ht="13.2" x14ac:dyDescent="0.2"/>
    <row r="40" spans="2:34" ht="13.2" x14ac:dyDescent="0.2">
      <c r="X40" s="1082"/>
    </row>
    <row r="41" spans="2:34" ht="13.2" x14ac:dyDescent="0.2">
      <c r="R41" s="1082"/>
    </row>
    <row r="42" spans="2:34" ht="13.2" x14ac:dyDescent="0.2">
      <c r="W42" s="1082"/>
    </row>
    <row r="43" spans="2:34" ht="13.2" x14ac:dyDescent="0.2">
      <c r="Y43" s="1082"/>
      <c r="Z43" s="1082"/>
      <c r="AA43" s="1082"/>
      <c r="AB43" s="1082"/>
      <c r="AC43" s="1082"/>
      <c r="AD43" s="1082"/>
      <c r="AE43" s="1082"/>
      <c r="AF43" s="1082"/>
      <c r="AG43" s="1082"/>
      <c r="AH43" s="1082"/>
    </row>
    <row r="44" spans="2:34" ht="13.2" x14ac:dyDescent="0.2">
      <c r="AH44" s="1082"/>
    </row>
    <row r="45" spans="2:34" ht="13.2" x14ac:dyDescent="0.2">
      <c r="X45" s="1082"/>
    </row>
    <row r="46" spans="2:34" ht="13.2" x14ac:dyDescent="0.2"/>
    <row r="47" spans="2:34" ht="13.2" x14ac:dyDescent="0.2"/>
    <row r="48" spans="2:34" ht="13.2" x14ac:dyDescent="0.2">
      <c r="W48" s="1082"/>
      <c r="Y48" s="1082"/>
      <c r="Z48" s="1082"/>
      <c r="AA48" s="1082"/>
      <c r="AB48" s="1082"/>
      <c r="AC48" s="1082"/>
      <c r="AD48" s="1082"/>
      <c r="AE48" s="1082"/>
      <c r="AF48" s="1082"/>
      <c r="AG48" s="1082"/>
      <c r="AH48" s="1082"/>
    </row>
    <row r="49" spans="28:34" ht="13.2" x14ac:dyDescent="0.2"/>
    <row r="50" spans="28:34" ht="13.2" x14ac:dyDescent="0.2">
      <c r="AE50" s="1082"/>
      <c r="AF50" s="1082"/>
      <c r="AG50" s="1082"/>
      <c r="AH50" s="1082"/>
    </row>
    <row r="51" spans="28:34" ht="13.2" x14ac:dyDescent="0.2">
      <c r="AC51" s="1082"/>
      <c r="AD51" s="1082"/>
      <c r="AE51" s="1082"/>
      <c r="AF51" s="1082"/>
      <c r="AG51" s="1082"/>
      <c r="AH51" s="1082"/>
    </row>
    <row r="52" spans="28:34" ht="13.2" x14ac:dyDescent="0.2"/>
    <row r="53" spans="28:34" ht="13.2" x14ac:dyDescent="0.2">
      <c r="AF53" s="1082"/>
      <c r="AG53" s="1082"/>
      <c r="AH53" s="1082"/>
    </row>
    <row r="54" spans="28:34" ht="13.2" x14ac:dyDescent="0.2">
      <c r="AH54" s="1082"/>
    </row>
    <row r="55" spans="28:34" ht="13.2" x14ac:dyDescent="0.2"/>
    <row r="56" spans="28:34" ht="13.2" x14ac:dyDescent="0.2">
      <c r="AB56" s="1082"/>
      <c r="AC56" s="1082"/>
      <c r="AD56" s="1082"/>
      <c r="AE56" s="1082"/>
      <c r="AF56" s="1082"/>
      <c r="AG56" s="1082"/>
      <c r="AH56" s="1082"/>
    </row>
    <row r="57" spans="28:34" ht="13.2" x14ac:dyDescent="0.2">
      <c r="AH57" s="1082"/>
    </row>
    <row r="58" spans="28:34" ht="13.2" x14ac:dyDescent="0.2">
      <c r="AH58" s="1082"/>
    </row>
    <row r="59" spans="28:34" ht="13.2" x14ac:dyDescent="0.2"/>
    <row r="60" spans="28:34" ht="13.2" x14ac:dyDescent="0.2"/>
    <row r="61" spans="28:34" ht="13.2" x14ac:dyDescent="0.2"/>
    <row r="62" spans="28:34" ht="13.2" x14ac:dyDescent="0.2"/>
    <row r="63" spans="28:34" ht="13.2" x14ac:dyDescent="0.2">
      <c r="AH63" s="1082"/>
    </row>
    <row r="64" spans="28:34" ht="13.2" x14ac:dyDescent="0.2">
      <c r="AG64" s="1082"/>
      <c r="AH64" s="1082"/>
    </row>
    <row r="65" spans="28:34" ht="13.2" x14ac:dyDescent="0.2"/>
    <row r="66" spans="28:34" ht="13.2" x14ac:dyDescent="0.2"/>
    <row r="67" spans="28:34" ht="13.2" x14ac:dyDescent="0.2"/>
    <row r="68" spans="28:34" ht="13.2" x14ac:dyDescent="0.2">
      <c r="AB68" s="1082"/>
      <c r="AC68" s="1082"/>
      <c r="AD68" s="1082"/>
      <c r="AE68" s="1082"/>
      <c r="AF68" s="1082"/>
      <c r="AG68" s="1082"/>
      <c r="AH68" s="1082"/>
    </row>
    <row r="69" spans="28:34" ht="13.2" x14ac:dyDescent="0.2">
      <c r="AF69" s="1082"/>
      <c r="AG69" s="1082"/>
      <c r="AH69" s="1082"/>
    </row>
    <row r="70" spans="28:34" ht="13.2" x14ac:dyDescent="0.2"/>
    <row r="71" spans="28:34" ht="13.2" x14ac:dyDescent="0.2"/>
    <row r="72" spans="28:34" ht="13.2" x14ac:dyDescent="0.2"/>
    <row r="73" spans="28:34" ht="13.2" x14ac:dyDescent="0.2"/>
    <row r="74" spans="28:34" ht="13.2" x14ac:dyDescent="0.2"/>
    <row r="75" spans="28:34" ht="13.2" x14ac:dyDescent="0.2">
      <c r="AH75" s="1082"/>
    </row>
    <row r="76" spans="28:34" ht="13.2" x14ac:dyDescent="0.2">
      <c r="AF76" s="1082"/>
      <c r="AG76" s="1082"/>
      <c r="AH76" s="1082"/>
    </row>
    <row r="77" spans="28:34" ht="13.2" x14ac:dyDescent="0.2">
      <c r="AG77" s="1082"/>
      <c r="AH77" s="1082"/>
    </row>
    <row r="78" spans="28:34" ht="13.2" x14ac:dyDescent="0.2"/>
    <row r="79" spans="28:34" ht="13.2" x14ac:dyDescent="0.2"/>
    <row r="80" spans="28:34" ht="13.2" x14ac:dyDescent="0.2"/>
    <row r="81" spans="25:34" ht="13.2" x14ac:dyDescent="0.2"/>
    <row r="82" spans="25:34" ht="13.2" x14ac:dyDescent="0.2">
      <c r="Y82" s="1082"/>
    </row>
    <row r="83" spans="25:34" ht="13.2" x14ac:dyDescent="0.2">
      <c r="Y83" s="1082"/>
      <c r="Z83" s="1082"/>
      <c r="AA83" s="1082"/>
      <c r="AB83" s="1082"/>
      <c r="AC83" s="1082"/>
      <c r="AD83" s="1082"/>
      <c r="AE83" s="1082"/>
      <c r="AF83" s="1082"/>
      <c r="AG83" s="1082"/>
      <c r="AH83" s="1082"/>
    </row>
    <row r="84" spans="25:34" ht="13.2" x14ac:dyDescent="0.2"/>
    <row r="85" spans="25:34" ht="13.2" x14ac:dyDescent="0.2"/>
    <row r="86" spans="25:34" ht="13.2" x14ac:dyDescent="0.2"/>
    <row r="87" spans="25:34" ht="13.2" x14ac:dyDescent="0.2"/>
    <row r="88" spans="25:34" ht="13.2" x14ac:dyDescent="0.2">
      <c r="AH88" s="10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082"/>
      <c r="AG94" s="1082"/>
      <c r="AH94" s="1082"/>
    </row>
    <row r="95" spans="25:34" ht="13.5" customHeight="1" x14ac:dyDescent="0.2">
      <c r="AH95" s="10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082"/>
    </row>
    <row r="102" spans="33:34" ht="13.5" customHeight="1" x14ac:dyDescent="0.2"/>
    <row r="103" spans="33:34" ht="13.5" customHeight="1" x14ac:dyDescent="0.2"/>
    <row r="104" spans="33:34" ht="13.5" customHeight="1" x14ac:dyDescent="0.2">
      <c r="AG104" s="1082"/>
      <c r="AH104" s="10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082"/>
    </row>
    <row r="117" spans="34:122" ht="13.5" customHeight="1" x14ac:dyDescent="0.2"/>
    <row r="118" spans="34:122" ht="13.5" customHeight="1" x14ac:dyDescent="0.2"/>
    <row r="119" spans="34:122" ht="13.5" customHeight="1" x14ac:dyDescent="0.2"/>
    <row r="120" spans="34:122" ht="13.5" customHeight="1" x14ac:dyDescent="0.2">
      <c r="AH120" s="1082"/>
    </row>
    <row r="121" spans="34:122" ht="13.5" customHeight="1" x14ac:dyDescent="0.2">
      <c r="AH121" s="1082"/>
    </row>
    <row r="122" spans="34:122" ht="13.5" customHeight="1" x14ac:dyDescent="0.2"/>
    <row r="123" spans="34:122" ht="13.5" customHeight="1" x14ac:dyDescent="0.2"/>
    <row r="124" spans="34:122" ht="13.5" customHeight="1" x14ac:dyDescent="0.2"/>
    <row r="125" spans="34:122" ht="13.5" customHeight="1" x14ac:dyDescent="0.2">
      <c r="DR125" s="1082" t="s">
        <v>558</v>
      </c>
    </row>
  </sheetData>
  <sheetProtection algorithmName="SHA-512" hashValue="r8+KZ8M2TtMsCxDZVlv5fVo+5L0uaykjoLvHnCn7IlUO6JKdUEsGYdcBTR73iuk4FREd9VlUJskm3dCeEFMLYw==" saltValue="GO1J/1eEUG5eFYnjgiJD4w==" spinCount="100000" sheet="1" objects="1" scenarios="1"/>
  <dataConsolidate/>
  <phoneticPr fontId="4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6908-12E7-4D79-9DED-61D102D5346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1137" customWidth="1"/>
    <col min="35" max="122" width="2.44140625" style="1082" customWidth="1"/>
    <col min="123" max="16384" width="2.44140625" style="1082" hidden="1"/>
  </cols>
  <sheetData>
    <row r="1" spans="2:34" ht="13.5" customHeight="1" x14ac:dyDescent="0.2">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row>
    <row r="2" spans="2:34" ht="13.2" x14ac:dyDescent="0.2">
      <c r="S2" s="1082"/>
      <c r="AH2" s="1082"/>
    </row>
    <row r="3" spans="2:34" ht="13.2" x14ac:dyDescent="0.2">
      <c r="C3" s="1082"/>
      <c r="D3" s="1082"/>
      <c r="E3" s="1082"/>
      <c r="F3" s="1082"/>
      <c r="G3" s="1082"/>
      <c r="H3" s="1082"/>
      <c r="I3" s="1082"/>
      <c r="J3" s="1082"/>
      <c r="K3" s="1082"/>
      <c r="L3" s="1082"/>
      <c r="M3" s="1082"/>
      <c r="N3" s="1082"/>
      <c r="O3" s="1082"/>
      <c r="P3" s="1082"/>
      <c r="Q3" s="1082"/>
      <c r="R3" s="1082"/>
      <c r="S3" s="1082"/>
      <c r="U3" s="1082"/>
      <c r="V3" s="1082"/>
      <c r="W3" s="1082"/>
      <c r="X3" s="1082"/>
      <c r="Y3" s="1082"/>
      <c r="Z3" s="1082"/>
      <c r="AA3" s="1082"/>
      <c r="AB3" s="1082"/>
      <c r="AC3" s="1082"/>
      <c r="AD3" s="1082"/>
      <c r="AE3" s="1082"/>
      <c r="AF3" s="1082"/>
      <c r="AG3" s="1082"/>
      <c r="AH3" s="1082"/>
    </row>
    <row r="4" spans="2:34" ht="13.2" x14ac:dyDescent="0.2"/>
    <row r="5" spans="2:34" ht="13.2" x14ac:dyDescent="0.2"/>
    <row r="6" spans="2:34" ht="13.2" x14ac:dyDescent="0.2"/>
    <row r="7" spans="2:34" ht="13.2" x14ac:dyDescent="0.2"/>
    <row r="8" spans="2:34" ht="13.2" x14ac:dyDescent="0.2"/>
    <row r="9" spans="2:34" ht="13.2" x14ac:dyDescent="0.2">
      <c r="AH9" s="10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1082"/>
    </row>
    <row r="18" spans="12:34" ht="13.2" x14ac:dyDescent="0.2"/>
    <row r="19" spans="12:34" ht="13.2" x14ac:dyDescent="0.2"/>
    <row r="20" spans="12:34" ht="13.2" x14ac:dyDescent="0.2">
      <c r="AH20" s="1082"/>
    </row>
    <row r="21" spans="12:34" ht="13.2" x14ac:dyDescent="0.2">
      <c r="AH21" s="1082"/>
    </row>
    <row r="22" spans="12:34" ht="13.2" x14ac:dyDescent="0.2"/>
    <row r="23" spans="12:34" ht="13.2" x14ac:dyDescent="0.2"/>
    <row r="24" spans="12:34" ht="13.2" x14ac:dyDescent="0.2">
      <c r="Q24" s="1082"/>
    </row>
    <row r="25" spans="12:34" ht="13.2" x14ac:dyDescent="0.2"/>
    <row r="26" spans="12:34" ht="13.2" x14ac:dyDescent="0.2"/>
    <row r="27" spans="12:34" ht="13.2" x14ac:dyDescent="0.2"/>
    <row r="28" spans="12:34" ht="13.2" x14ac:dyDescent="0.2">
      <c r="O28" s="1082"/>
      <c r="T28" s="1082"/>
      <c r="AH28" s="1082"/>
    </row>
    <row r="29" spans="12:34" ht="13.2" x14ac:dyDescent="0.2"/>
    <row r="30" spans="12:34" ht="13.2" x14ac:dyDescent="0.2"/>
    <row r="31" spans="12:34" ht="13.2" x14ac:dyDescent="0.2">
      <c r="Q31" s="1082"/>
    </row>
    <row r="32" spans="12:34" ht="13.2" x14ac:dyDescent="0.2">
      <c r="L32" s="1082"/>
    </row>
    <row r="33" spans="2:34" ht="13.2" x14ac:dyDescent="0.2">
      <c r="C33" s="1082"/>
      <c r="E33" s="1082"/>
      <c r="G33" s="1082"/>
      <c r="I33" s="1082"/>
      <c r="X33" s="1082"/>
    </row>
    <row r="34" spans="2:34" ht="13.2" x14ac:dyDescent="0.2">
      <c r="B34" s="1082"/>
      <c r="P34" s="1082"/>
      <c r="R34" s="1082"/>
      <c r="T34" s="1082"/>
    </row>
    <row r="35" spans="2:34" ht="13.2" x14ac:dyDescent="0.2">
      <c r="D35" s="1082"/>
      <c r="W35" s="1082"/>
      <c r="AC35" s="1082"/>
      <c r="AD35" s="1082"/>
      <c r="AE35" s="1082"/>
      <c r="AF35" s="1082"/>
      <c r="AG35" s="1082"/>
      <c r="AH35" s="1082"/>
    </row>
    <row r="36" spans="2:34" ht="13.2" x14ac:dyDescent="0.2">
      <c r="H36" s="1082"/>
      <c r="J36" s="1082"/>
      <c r="K36" s="1082"/>
      <c r="M36" s="1082"/>
      <c r="Y36" s="1082"/>
      <c r="Z36" s="1082"/>
      <c r="AA36" s="1082"/>
      <c r="AB36" s="1082"/>
      <c r="AC36" s="1082"/>
      <c r="AD36" s="1082"/>
      <c r="AE36" s="1082"/>
      <c r="AF36" s="1082"/>
      <c r="AG36" s="1082"/>
      <c r="AH36" s="1082"/>
    </row>
    <row r="37" spans="2:34" ht="13.2" x14ac:dyDescent="0.2">
      <c r="AH37" s="1082"/>
    </row>
    <row r="38" spans="2:34" ht="13.2" x14ac:dyDescent="0.2">
      <c r="AG38" s="1082"/>
      <c r="AH38" s="1082"/>
    </row>
    <row r="39" spans="2:34" ht="13.2" x14ac:dyDescent="0.2"/>
    <row r="40" spans="2:34" ht="13.2" x14ac:dyDescent="0.2">
      <c r="X40" s="1082"/>
    </row>
    <row r="41" spans="2:34" ht="13.2" x14ac:dyDescent="0.2">
      <c r="R41" s="1082"/>
    </row>
    <row r="42" spans="2:34" ht="13.2" x14ac:dyDescent="0.2">
      <c r="W42" s="1082"/>
    </row>
    <row r="43" spans="2:34" ht="13.2" x14ac:dyDescent="0.2">
      <c r="Y43" s="1082"/>
      <c r="Z43" s="1082"/>
      <c r="AA43" s="1082"/>
      <c r="AB43" s="1082"/>
      <c r="AC43" s="1082"/>
      <c r="AD43" s="1082"/>
      <c r="AE43" s="1082"/>
      <c r="AF43" s="1082"/>
      <c r="AG43" s="1082"/>
      <c r="AH43" s="1082"/>
    </row>
    <row r="44" spans="2:34" ht="13.2" x14ac:dyDescent="0.2">
      <c r="AH44" s="1082"/>
    </row>
    <row r="45" spans="2:34" ht="13.2" x14ac:dyDescent="0.2">
      <c r="X45" s="1082"/>
    </row>
    <row r="46" spans="2:34" ht="13.2" x14ac:dyDescent="0.2"/>
    <row r="47" spans="2:34" ht="13.2" x14ac:dyDescent="0.2"/>
    <row r="48" spans="2:34" ht="13.2" x14ac:dyDescent="0.2">
      <c r="W48" s="1082"/>
      <c r="Y48" s="1082"/>
      <c r="Z48" s="1082"/>
      <c r="AA48" s="1082"/>
      <c r="AB48" s="1082"/>
      <c r="AC48" s="1082"/>
      <c r="AD48" s="1082"/>
      <c r="AE48" s="1082"/>
      <c r="AF48" s="1082"/>
      <c r="AG48" s="1082"/>
      <c r="AH48" s="1082"/>
    </row>
    <row r="49" spans="28:34" ht="13.2" x14ac:dyDescent="0.2"/>
    <row r="50" spans="28:34" ht="13.2" x14ac:dyDescent="0.2">
      <c r="AE50" s="1082"/>
      <c r="AF50" s="1082"/>
      <c r="AG50" s="1082"/>
      <c r="AH50" s="1082"/>
    </row>
    <row r="51" spans="28:34" ht="13.2" x14ac:dyDescent="0.2">
      <c r="AC51" s="1082"/>
      <c r="AD51" s="1082"/>
      <c r="AE51" s="1082"/>
      <c r="AF51" s="1082"/>
      <c r="AG51" s="1082"/>
      <c r="AH51" s="1082"/>
    </row>
    <row r="52" spans="28:34" ht="13.2" x14ac:dyDescent="0.2"/>
    <row r="53" spans="28:34" ht="13.2" x14ac:dyDescent="0.2">
      <c r="AF53" s="1082"/>
      <c r="AG53" s="1082"/>
      <c r="AH53" s="1082"/>
    </row>
    <row r="54" spans="28:34" ht="13.2" x14ac:dyDescent="0.2">
      <c r="AH54" s="1082"/>
    </row>
    <row r="55" spans="28:34" ht="13.2" x14ac:dyDescent="0.2"/>
    <row r="56" spans="28:34" ht="13.2" x14ac:dyDescent="0.2">
      <c r="AB56" s="1082"/>
      <c r="AC56" s="1082"/>
      <c r="AD56" s="1082"/>
      <c r="AE56" s="1082"/>
      <c r="AF56" s="1082"/>
      <c r="AG56" s="1082"/>
      <c r="AH56" s="1082"/>
    </row>
    <row r="57" spans="28:34" ht="13.2" x14ac:dyDescent="0.2">
      <c r="AH57" s="1082"/>
    </row>
    <row r="58" spans="28:34" ht="13.2" x14ac:dyDescent="0.2">
      <c r="AH58" s="1082"/>
    </row>
    <row r="59" spans="28:34" ht="13.2" x14ac:dyDescent="0.2">
      <c r="AG59" s="1082"/>
      <c r="AH59" s="1082"/>
    </row>
    <row r="60" spans="28:34" ht="13.2" x14ac:dyDescent="0.2"/>
    <row r="61" spans="28:34" ht="13.2" x14ac:dyDescent="0.2"/>
    <row r="62" spans="28:34" ht="13.2" x14ac:dyDescent="0.2"/>
    <row r="63" spans="28:34" ht="13.2" x14ac:dyDescent="0.2">
      <c r="AH63" s="1082"/>
    </row>
    <row r="64" spans="28:34" ht="13.2" x14ac:dyDescent="0.2">
      <c r="AG64" s="1082"/>
      <c r="AH64" s="1082"/>
    </row>
    <row r="65" spans="28:34" ht="13.2" x14ac:dyDescent="0.2"/>
    <row r="66" spans="28:34" ht="13.2" x14ac:dyDescent="0.2"/>
    <row r="67" spans="28:34" ht="13.2" x14ac:dyDescent="0.2"/>
    <row r="68" spans="28:34" ht="13.2" x14ac:dyDescent="0.2">
      <c r="AB68" s="1082"/>
      <c r="AC68" s="1082"/>
      <c r="AD68" s="1082"/>
      <c r="AE68" s="1082"/>
      <c r="AF68" s="1082"/>
      <c r="AG68" s="1082"/>
      <c r="AH68" s="1082"/>
    </row>
    <row r="69" spans="28:34" ht="13.2" x14ac:dyDescent="0.2">
      <c r="AF69" s="1082"/>
      <c r="AG69" s="1082"/>
      <c r="AH69" s="1082"/>
    </row>
    <row r="70" spans="28:34" ht="13.2" x14ac:dyDescent="0.2"/>
    <row r="71" spans="28:34" ht="13.2" x14ac:dyDescent="0.2"/>
    <row r="72" spans="28:34" ht="13.2" x14ac:dyDescent="0.2"/>
    <row r="73" spans="28:34" ht="13.2" x14ac:dyDescent="0.2"/>
    <row r="74" spans="28:34" ht="13.2" x14ac:dyDescent="0.2"/>
    <row r="75" spans="28:34" ht="13.2" x14ac:dyDescent="0.2">
      <c r="AH75" s="1082"/>
    </row>
    <row r="76" spans="28:34" ht="13.2" x14ac:dyDescent="0.2">
      <c r="AF76" s="1082"/>
      <c r="AG76" s="1082"/>
      <c r="AH76" s="1082"/>
    </row>
    <row r="77" spans="28:34" ht="13.2" x14ac:dyDescent="0.2">
      <c r="AG77" s="1082"/>
      <c r="AH77" s="1082"/>
    </row>
    <row r="78" spans="28:34" ht="13.2" x14ac:dyDescent="0.2"/>
    <row r="79" spans="28:34" ht="13.2" x14ac:dyDescent="0.2"/>
    <row r="80" spans="28:34" ht="13.2" x14ac:dyDescent="0.2"/>
    <row r="81" spans="25:34" ht="13.2" x14ac:dyDescent="0.2"/>
    <row r="82" spans="25:34" ht="13.2" x14ac:dyDescent="0.2">
      <c r="Y82" s="1082"/>
    </row>
    <row r="83" spans="25:34" ht="13.2" x14ac:dyDescent="0.2">
      <c r="Y83" s="1082"/>
      <c r="Z83" s="1082"/>
      <c r="AA83" s="1082"/>
      <c r="AB83" s="1082"/>
      <c r="AC83" s="1082"/>
      <c r="AD83" s="1082"/>
      <c r="AE83" s="1082"/>
      <c r="AF83" s="1082"/>
      <c r="AG83" s="1082"/>
      <c r="AH83" s="1082"/>
    </row>
    <row r="84" spans="25:34" ht="13.2" x14ac:dyDescent="0.2"/>
    <row r="85" spans="25:34" ht="13.2" x14ac:dyDescent="0.2"/>
    <row r="86" spans="25:34" ht="13.2" x14ac:dyDescent="0.2"/>
    <row r="87" spans="25:34" ht="13.2" x14ac:dyDescent="0.2"/>
    <row r="88" spans="25:34" ht="13.2" x14ac:dyDescent="0.2">
      <c r="AH88" s="10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082"/>
      <c r="AG94" s="1082"/>
      <c r="AH94" s="1082"/>
    </row>
    <row r="95" spans="25:34" ht="13.5" customHeight="1" x14ac:dyDescent="0.2">
      <c r="AH95" s="10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082"/>
    </row>
    <row r="102" spans="33:34" ht="13.5" customHeight="1" x14ac:dyDescent="0.2"/>
    <row r="103" spans="33:34" ht="13.5" customHeight="1" x14ac:dyDescent="0.2"/>
    <row r="104" spans="33:34" ht="13.5" customHeight="1" x14ac:dyDescent="0.2">
      <c r="AG104" s="1082"/>
      <c r="AH104" s="10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082"/>
    </row>
    <row r="117" spans="34:122" ht="13.5" customHeight="1" x14ac:dyDescent="0.2"/>
    <row r="118" spans="34:122" ht="13.5" customHeight="1" x14ac:dyDescent="0.2"/>
    <row r="119" spans="34:122" ht="13.5" customHeight="1" x14ac:dyDescent="0.2"/>
    <row r="120" spans="34:122" ht="13.5" customHeight="1" x14ac:dyDescent="0.2">
      <c r="AH120" s="1082"/>
    </row>
    <row r="121" spans="34:122" ht="13.5" customHeight="1" x14ac:dyDescent="0.2">
      <c r="AH121" s="1082"/>
    </row>
    <row r="122" spans="34:122" ht="13.5" customHeight="1" x14ac:dyDescent="0.2"/>
    <row r="123" spans="34:122" ht="13.5" customHeight="1" x14ac:dyDescent="0.2"/>
    <row r="124" spans="34:122" ht="13.5" customHeight="1" x14ac:dyDescent="0.2"/>
    <row r="125" spans="34:122" ht="13.5" customHeight="1" x14ac:dyDescent="0.2">
      <c r="DR125" s="1082" t="s">
        <v>558</v>
      </c>
    </row>
  </sheetData>
  <sheetProtection algorithmName="SHA-512" hashValue="70EBFOVbhar95hp3HJYJ36uwOnk4Xcj9cGOe0Ue+GQMH+R8SqApmR4spYwqZp35QUicJ1lEJJKi13OBZ5Ky/XQ==" saltValue="WZs7fXuI+DD2npoykpzjnw==" spinCount="100000" sheet="1" objects="1" scenarios="1"/>
  <dataConsolidate/>
  <phoneticPr fontId="4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89" customWidth="1"/>
    <col min="2" max="8" width="13.33203125" style="289" customWidth="1"/>
    <col min="9" max="16384" width="11.109375" style="289"/>
  </cols>
  <sheetData>
    <row r="1" spans="1:8" x14ac:dyDescent="0.2">
      <c r="A1" s="97"/>
      <c r="B1" s="103"/>
      <c r="C1" s="107"/>
      <c r="D1" s="113"/>
      <c r="E1" s="123"/>
      <c r="F1" s="123"/>
      <c r="G1" s="123"/>
      <c r="H1" s="157"/>
    </row>
    <row r="2" spans="1:8" x14ac:dyDescent="0.2">
      <c r="A2" s="98"/>
      <c r="B2" s="104"/>
      <c r="C2" s="296"/>
      <c r="D2" s="114" t="s">
        <v>85</v>
      </c>
      <c r="E2" s="124"/>
      <c r="F2" s="304" t="s">
        <v>524</v>
      </c>
      <c r="G2" s="148"/>
      <c r="H2" s="158"/>
    </row>
    <row r="3" spans="1:8" x14ac:dyDescent="0.2">
      <c r="A3" s="114" t="s">
        <v>232</v>
      </c>
      <c r="B3" s="106"/>
      <c r="C3" s="297"/>
      <c r="D3" s="300">
        <v>44672</v>
      </c>
      <c r="E3" s="302"/>
      <c r="F3" s="305">
        <v>41080</v>
      </c>
      <c r="G3" s="307"/>
      <c r="H3" s="310"/>
    </row>
    <row r="4" spans="1:8" x14ac:dyDescent="0.2">
      <c r="A4" s="99"/>
      <c r="B4" s="105"/>
      <c r="C4" s="298"/>
      <c r="D4" s="301">
        <v>22142</v>
      </c>
      <c r="E4" s="303"/>
      <c r="F4" s="306">
        <v>27265</v>
      </c>
      <c r="G4" s="308"/>
      <c r="H4" s="311"/>
    </row>
    <row r="5" spans="1:8" x14ac:dyDescent="0.2">
      <c r="A5" s="114" t="s">
        <v>502</v>
      </c>
      <c r="B5" s="106"/>
      <c r="C5" s="297"/>
      <c r="D5" s="300">
        <v>26123</v>
      </c>
      <c r="E5" s="302"/>
      <c r="F5" s="305">
        <v>33173</v>
      </c>
      <c r="G5" s="307"/>
      <c r="H5" s="310"/>
    </row>
    <row r="6" spans="1:8" x14ac:dyDescent="0.2">
      <c r="A6" s="99"/>
      <c r="B6" s="105"/>
      <c r="C6" s="298"/>
      <c r="D6" s="301">
        <v>14915</v>
      </c>
      <c r="E6" s="303"/>
      <c r="F6" s="306">
        <v>20353</v>
      </c>
      <c r="G6" s="308"/>
      <c r="H6" s="311"/>
    </row>
    <row r="7" spans="1:8" x14ac:dyDescent="0.2">
      <c r="A7" s="114" t="s">
        <v>522</v>
      </c>
      <c r="B7" s="106"/>
      <c r="C7" s="297"/>
      <c r="D7" s="300">
        <v>29305</v>
      </c>
      <c r="E7" s="302"/>
      <c r="F7" s="305">
        <v>37644</v>
      </c>
      <c r="G7" s="307"/>
      <c r="H7" s="310"/>
    </row>
    <row r="8" spans="1:8" x14ac:dyDescent="0.2">
      <c r="A8" s="99"/>
      <c r="B8" s="105"/>
      <c r="C8" s="298"/>
      <c r="D8" s="301">
        <v>14807</v>
      </c>
      <c r="E8" s="303"/>
      <c r="F8" s="306">
        <v>24939</v>
      </c>
      <c r="G8" s="308"/>
      <c r="H8" s="311"/>
    </row>
    <row r="9" spans="1:8" x14ac:dyDescent="0.2">
      <c r="A9" s="114" t="s">
        <v>476</v>
      </c>
      <c r="B9" s="106"/>
      <c r="C9" s="297"/>
      <c r="D9" s="300">
        <v>38455</v>
      </c>
      <c r="E9" s="302"/>
      <c r="F9" s="305">
        <v>39221</v>
      </c>
      <c r="G9" s="307"/>
      <c r="H9" s="310"/>
    </row>
    <row r="10" spans="1:8" x14ac:dyDescent="0.2">
      <c r="A10" s="99"/>
      <c r="B10" s="105"/>
      <c r="C10" s="298"/>
      <c r="D10" s="301">
        <v>19365</v>
      </c>
      <c r="E10" s="303"/>
      <c r="F10" s="306">
        <v>24821</v>
      </c>
      <c r="G10" s="308"/>
      <c r="H10" s="311"/>
    </row>
    <row r="11" spans="1:8" x14ac:dyDescent="0.2">
      <c r="A11" s="114" t="s">
        <v>314</v>
      </c>
      <c r="B11" s="106"/>
      <c r="C11" s="297"/>
      <c r="D11" s="300">
        <v>44378</v>
      </c>
      <c r="E11" s="302"/>
      <c r="F11" s="305">
        <v>38566</v>
      </c>
      <c r="G11" s="307"/>
      <c r="H11" s="310"/>
    </row>
    <row r="12" spans="1:8" x14ac:dyDescent="0.2">
      <c r="A12" s="99"/>
      <c r="B12" s="105"/>
      <c r="C12" s="299"/>
      <c r="D12" s="301">
        <v>23907</v>
      </c>
      <c r="E12" s="303"/>
      <c r="F12" s="306">
        <v>24059</v>
      </c>
      <c r="G12" s="308"/>
      <c r="H12" s="311"/>
    </row>
    <row r="13" spans="1:8" x14ac:dyDescent="0.2">
      <c r="A13" s="114"/>
      <c r="B13" s="106"/>
      <c r="C13" s="297"/>
      <c r="D13" s="300">
        <v>36587</v>
      </c>
      <c r="E13" s="302"/>
      <c r="F13" s="305">
        <v>37937</v>
      </c>
      <c r="G13" s="309"/>
      <c r="H13" s="310"/>
    </row>
    <row r="14" spans="1:8" x14ac:dyDescent="0.2">
      <c r="A14" s="99"/>
      <c r="B14" s="105"/>
      <c r="C14" s="298"/>
      <c r="D14" s="301">
        <v>19027</v>
      </c>
      <c r="E14" s="303"/>
      <c r="F14" s="306">
        <v>24287</v>
      </c>
      <c r="G14" s="308"/>
      <c r="H14" s="311"/>
    </row>
    <row r="17" spans="1:11" x14ac:dyDescent="0.2">
      <c r="A17" s="289" t="s">
        <v>23</v>
      </c>
    </row>
    <row r="18" spans="1:11" x14ac:dyDescent="0.2">
      <c r="A18" s="290"/>
      <c r="B18" s="290" t="str">
        <f>実質収支比率等に係る経年分析!F$46</f>
        <v>H29</v>
      </c>
      <c r="C18" s="290" t="str">
        <f>実質収支比率等に係る経年分析!G$46</f>
        <v>H30</v>
      </c>
      <c r="D18" s="290" t="str">
        <f>実質収支比率等に係る経年分析!H$46</f>
        <v>R01</v>
      </c>
      <c r="E18" s="290" t="str">
        <f>実質収支比率等に係る経年分析!I$46</f>
        <v>R02</v>
      </c>
      <c r="F18" s="290" t="str">
        <f>実質収支比率等に係る経年分析!J$46</f>
        <v>R03</v>
      </c>
    </row>
    <row r="19" spans="1:11" x14ac:dyDescent="0.2">
      <c r="A19" s="290" t="s">
        <v>92</v>
      </c>
      <c r="B19" s="290">
        <f>ROUND(VALUE(SUBSTITUTE(実質収支比率等に係る経年分析!F$48,"▲","-")),2)</f>
        <v>7.01</v>
      </c>
      <c r="C19" s="290">
        <f>ROUND(VALUE(SUBSTITUTE(実質収支比率等に係る経年分析!G$48,"▲","-")),2)</f>
        <v>4.43</v>
      </c>
      <c r="D19" s="290">
        <f>ROUND(VALUE(SUBSTITUTE(実質収支比率等に係る経年分析!H$48,"▲","-")),2)</f>
        <v>4.0199999999999996</v>
      </c>
      <c r="E19" s="290">
        <f>ROUND(VALUE(SUBSTITUTE(実質収支比率等に係る経年分析!I$48,"▲","-")),2)</f>
        <v>4.5999999999999996</v>
      </c>
      <c r="F19" s="290">
        <f>ROUND(VALUE(SUBSTITUTE(実質収支比率等に係る経年分析!J$48,"▲","-")),2)</f>
        <v>6.71</v>
      </c>
    </row>
    <row r="20" spans="1:11" x14ac:dyDescent="0.2">
      <c r="A20" s="290" t="s">
        <v>35</v>
      </c>
      <c r="B20" s="290">
        <f>ROUND(VALUE(SUBSTITUTE(実質収支比率等に係る経年分析!F$47,"▲","-")),2)</f>
        <v>12.9</v>
      </c>
      <c r="C20" s="290">
        <f>ROUND(VALUE(SUBSTITUTE(実質収支比率等に係る経年分析!G$47,"▲","-")),2)</f>
        <v>18.829999999999998</v>
      </c>
      <c r="D20" s="290">
        <f>ROUND(VALUE(SUBSTITUTE(実質収支比率等に係る経年分析!H$47,"▲","-")),2)</f>
        <v>18.809999999999999</v>
      </c>
      <c r="E20" s="290">
        <f>ROUND(VALUE(SUBSTITUTE(実質収支比率等に係る経年分析!I$47,"▲","-")),2)</f>
        <v>17.82</v>
      </c>
      <c r="F20" s="290">
        <f>ROUND(VALUE(SUBSTITUTE(実質収支比率等に係る経年分析!J$47,"▲","-")),2)</f>
        <v>17.63</v>
      </c>
    </row>
    <row r="21" spans="1:11" x14ac:dyDescent="0.2">
      <c r="A21" s="290" t="s">
        <v>118</v>
      </c>
      <c r="B21" s="290">
        <f>IF(ISNUMBER(VALUE(SUBSTITUTE(実質収支比率等に係る経年分析!F$49,"▲","-"))),ROUND(VALUE(SUBSTITUTE(実質収支比率等に係る経年分析!F$49,"▲","-")),2),NA())</f>
        <v>3.98</v>
      </c>
      <c r="C21" s="290">
        <f>IF(ISNUMBER(VALUE(SUBSTITUTE(実質収支比率等に係る経年分析!G$49,"▲","-"))),ROUND(VALUE(SUBSTITUTE(実質収支比率等に係る経年分析!G$49,"▲","-")),2),NA())</f>
        <v>3.48</v>
      </c>
      <c r="D21" s="290">
        <f>IF(ISNUMBER(VALUE(SUBSTITUTE(実質収支比率等に係る経年分析!H$49,"▲","-"))),ROUND(VALUE(SUBSTITUTE(実質収支比率等に係る経年分析!H$49,"▲","-")),2),NA())</f>
        <v>-0.31</v>
      </c>
      <c r="E21" s="290">
        <f>IF(ISNUMBER(VALUE(SUBSTITUTE(実質収支比率等に係る経年分析!I$49,"▲","-"))),ROUND(VALUE(SUBSTITUTE(実質収支比率等に係る経年分析!I$49,"▲","-")),2),NA())</f>
        <v>0.22</v>
      </c>
      <c r="F21" s="290">
        <f>IF(ISNUMBER(VALUE(SUBSTITUTE(実質収支比率等に係る経年分析!J$49,"▲","-"))),ROUND(VALUE(SUBSTITUTE(実質収支比率等に係る経年分析!J$49,"▲","-")),2),NA())</f>
        <v>3.09</v>
      </c>
    </row>
    <row r="24" spans="1:11" x14ac:dyDescent="0.2">
      <c r="A24" s="289" t="s">
        <v>104</v>
      </c>
    </row>
    <row r="25" spans="1:11" x14ac:dyDescent="0.2">
      <c r="A25" s="291"/>
      <c r="B25" s="291" t="str">
        <f>連結実質赤字比率に係る赤字・黒字の構成分析!F$33</f>
        <v>H29</v>
      </c>
      <c r="C25" s="291"/>
      <c r="D25" s="291" t="str">
        <f>連結実質赤字比率に係る赤字・黒字の構成分析!G$33</f>
        <v>H30</v>
      </c>
      <c r="E25" s="291"/>
      <c r="F25" s="291" t="str">
        <f>連結実質赤字比率に係る赤字・黒字の構成分析!H$33</f>
        <v>R01</v>
      </c>
      <c r="G25" s="291"/>
      <c r="H25" s="291" t="str">
        <f>連結実質赤字比率に係る赤字・黒字の構成分析!I$33</f>
        <v>R02</v>
      </c>
      <c r="I25" s="291"/>
      <c r="J25" s="291" t="str">
        <f>連結実質赤字比率に係る赤字・黒字の構成分析!J$33</f>
        <v>R03</v>
      </c>
      <c r="K25" s="291"/>
    </row>
    <row r="26" spans="1:11" x14ac:dyDescent="0.2">
      <c r="A26" s="291"/>
      <c r="B26" s="291" t="s">
        <v>119</v>
      </c>
      <c r="C26" s="291" t="s">
        <v>70</v>
      </c>
      <c r="D26" s="291" t="s">
        <v>119</v>
      </c>
      <c r="E26" s="291" t="s">
        <v>70</v>
      </c>
      <c r="F26" s="291" t="s">
        <v>119</v>
      </c>
      <c r="G26" s="291" t="s">
        <v>70</v>
      </c>
      <c r="H26" s="291" t="s">
        <v>119</v>
      </c>
      <c r="I26" s="291" t="s">
        <v>70</v>
      </c>
      <c r="J26" s="291" t="s">
        <v>119</v>
      </c>
      <c r="K26" s="291" t="s">
        <v>70</v>
      </c>
    </row>
    <row r="27" spans="1:11" x14ac:dyDescent="0.2">
      <c r="A27" s="291" t="str">
        <f>IF(連結実質赤字比率に係る赤字・黒字の構成分析!C$43="",NA(),連結実質赤字比率に係る赤字・黒字の構成分析!C$43)</f>
        <v>その他会計（黒字）</v>
      </c>
      <c r="B27" s="291" t="e">
        <f>IF(ROUND(VALUE(SUBSTITUTE(連結実質赤字比率に係る赤字・黒字の構成分析!F$43,"▲","-")),2)&lt;0,ABS(ROUND(VALUE(SUBSTITUTE(連結実質赤字比率に係る赤字・黒字の構成分析!F$43,"▲","-")),2)),NA())</f>
        <v>#N/A</v>
      </c>
      <c r="C27" s="291">
        <f>IF(ROUND(VALUE(SUBSTITUTE(連結実質赤字比率に係る赤字・黒字の構成分析!F$43,"▲","-")),2)&gt;=0,ABS(ROUND(VALUE(SUBSTITUTE(連結実質赤字比率に係る赤字・黒字の構成分析!F$43,"▲","-")),2)),NA())</f>
        <v>0.47</v>
      </c>
      <c r="D27" s="291" t="e">
        <f>IF(ROUND(VALUE(SUBSTITUTE(連結実質赤字比率に係る赤字・黒字の構成分析!G$43,"▲","-")),2)&lt;0,ABS(ROUND(VALUE(SUBSTITUTE(連結実質赤字比率に係る赤字・黒字の構成分析!G$43,"▲","-")),2)),NA())</f>
        <v>#N/A</v>
      </c>
      <c r="E27" s="291">
        <f>IF(ROUND(VALUE(SUBSTITUTE(連結実質赤字比率に係る赤字・黒字の構成分析!G$43,"▲","-")),2)&gt;=0,ABS(ROUND(VALUE(SUBSTITUTE(連結実質赤字比率に係る赤字・黒字の構成分析!G$43,"▲","-")),2)),NA())</f>
        <v>0.5</v>
      </c>
      <c r="F27" s="291" t="e">
        <f>IF(ROUND(VALUE(SUBSTITUTE(連結実質赤字比率に係る赤字・黒字の構成分析!H$43,"▲","-")),2)&lt;0,ABS(ROUND(VALUE(SUBSTITUTE(連結実質赤字比率に係る赤字・黒字の構成分析!H$43,"▲","-")),2)),NA())</f>
        <v>#N/A</v>
      </c>
      <c r="G27" s="291">
        <f>IF(ROUND(VALUE(SUBSTITUTE(連結実質赤字比率に係る赤字・黒字の構成分析!H$43,"▲","-")),2)&gt;=0,ABS(ROUND(VALUE(SUBSTITUTE(連結実質赤字比率に係る赤字・黒字の構成分析!H$43,"▲","-")),2)),NA())</f>
        <v>0.61</v>
      </c>
      <c r="H27" s="291" t="e">
        <f>IF(ROUND(VALUE(SUBSTITUTE(連結実質赤字比率に係る赤字・黒字の構成分析!I$43,"▲","-")),2)&lt;0,ABS(ROUND(VALUE(SUBSTITUTE(連結実質赤字比率に係る赤字・黒字の構成分析!I$43,"▲","-")),2)),NA())</f>
        <v>#VALUE!</v>
      </c>
      <c r="I27" s="291" t="e">
        <f>IF(ROUND(VALUE(SUBSTITUTE(連結実質赤字比率に係る赤字・黒字の構成分析!I$43,"▲","-")),2)&gt;=0,ABS(ROUND(VALUE(SUBSTITUTE(連結実質赤字比率に係る赤字・黒字の構成分析!I$43,"▲","-")),2)),NA())</f>
        <v>#VALUE!</v>
      </c>
      <c r="J27" s="291" t="e">
        <f>IF(ROUND(VALUE(SUBSTITUTE(連結実質赤字比率に係る赤字・黒字の構成分析!J$43,"▲","-")),2)&lt;0,ABS(ROUND(VALUE(SUBSTITUTE(連結実質赤字比率に係る赤字・黒字の構成分析!J$43,"▲","-")),2)),NA())</f>
        <v>#VALUE!</v>
      </c>
      <c r="K27" s="291" t="e">
        <f>IF(ROUND(VALUE(SUBSTITUTE(連結実質赤字比率に係る赤字・黒字の構成分析!J$43,"▲","-")),2)&gt;=0,ABS(ROUND(VALUE(SUBSTITUTE(連結実質赤字比率に係る赤字・黒字の構成分析!J$43,"▲","-")),2)),NA())</f>
        <v>#VALUE!</v>
      </c>
    </row>
    <row r="28" spans="1:11" x14ac:dyDescent="0.2">
      <c r="A28" s="291" t="str">
        <f>IF(連結実質赤字比率に係る赤字・黒字の構成分析!C$42="",NA(),連結実質赤字比率に係る赤字・黒字の構成分析!C$42)</f>
        <v>その他会計（赤字）</v>
      </c>
      <c r="B28" s="291" t="e">
        <f>IF(ROUND(VALUE(SUBSTITUTE(連結実質赤字比率に係る赤字・黒字の構成分析!F$42,"▲","-")),2)&lt;0,ABS(ROUND(VALUE(SUBSTITUTE(連結実質赤字比率に係る赤字・黒字の構成分析!F$42,"▲","-")),2)),NA())</f>
        <v>#VALUE!</v>
      </c>
      <c r="C28" s="291" t="e">
        <f>IF(ROUND(VALUE(SUBSTITUTE(連結実質赤字比率に係る赤字・黒字の構成分析!F$42,"▲","-")),2)&gt;=0,ABS(ROUND(VALUE(SUBSTITUTE(連結実質赤字比率に係る赤字・黒字の構成分析!F$42,"▲","-")),2)),NA())</f>
        <v>#VALUE!</v>
      </c>
      <c r="D28" s="291" t="e">
        <f>IF(ROUND(VALUE(SUBSTITUTE(連結実質赤字比率に係る赤字・黒字の構成分析!G$42,"▲","-")),2)&lt;0,ABS(ROUND(VALUE(SUBSTITUTE(連結実質赤字比率に係る赤字・黒字の構成分析!G$42,"▲","-")),2)),NA())</f>
        <v>#VALUE!</v>
      </c>
      <c r="E28" s="291" t="e">
        <f>IF(ROUND(VALUE(SUBSTITUTE(連結実質赤字比率に係る赤字・黒字の構成分析!G$42,"▲","-")),2)&gt;=0,ABS(ROUND(VALUE(SUBSTITUTE(連結実質赤字比率に係る赤字・黒字の構成分析!G$42,"▲","-")),2)),NA())</f>
        <v>#VALUE!</v>
      </c>
      <c r="F28" s="291" t="e">
        <f>IF(ROUND(VALUE(SUBSTITUTE(連結実質赤字比率に係る赤字・黒字の構成分析!H$42,"▲","-")),2)&lt;0,ABS(ROUND(VALUE(SUBSTITUTE(連結実質赤字比率に係る赤字・黒字の構成分析!H$42,"▲","-")),2)),NA())</f>
        <v>#VALUE!</v>
      </c>
      <c r="G28" s="291" t="e">
        <f>IF(ROUND(VALUE(SUBSTITUTE(連結実質赤字比率に係る赤字・黒字の構成分析!H$42,"▲","-")),2)&gt;=0,ABS(ROUND(VALUE(SUBSTITUTE(連結実質赤字比率に係る赤字・黒字の構成分析!H$42,"▲","-")),2)),NA())</f>
        <v>#VALUE!</v>
      </c>
      <c r="H28" s="291" t="e">
        <f>IF(ROUND(VALUE(SUBSTITUTE(連結実質赤字比率に係る赤字・黒字の構成分析!I$42,"▲","-")),2)&lt;0,ABS(ROUND(VALUE(SUBSTITUTE(連結実質赤字比率に係る赤字・黒字の構成分析!I$42,"▲","-")),2)),NA())</f>
        <v>#VALUE!</v>
      </c>
      <c r="I28" s="291" t="e">
        <f>IF(ROUND(VALUE(SUBSTITUTE(連結実質赤字比率に係る赤字・黒字の構成分析!I$42,"▲","-")),2)&gt;=0,ABS(ROUND(VALUE(SUBSTITUTE(連結実質赤字比率に係る赤字・黒字の構成分析!I$42,"▲","-")),2)),NA())</f>
        <v>#VALUE!</v>
      </c>
      <c r="J28" s="291" t="e">
        <f>IF(ROUND(VALUE(SUBSTITUTE(連結実質赤字比率に係る赤字・黒字の構成分析!J$42,"▲","-")),2)&lt;0,ABS(ROUND(VALUE(SUBSTITUTE(連結実質赤字比率に係る赤字・黒字の構成分析!J$42,"▲","-")),2)),NA())</f>
        <v>#VALUE!</v>
      </c>
      <c r="K28" s="291" t="e">
        <f>IF(ROUND(VALUE(SUBSTITUTE(連結実質赤字比率に係る赤字・黒字の構成分析!J$42,"▲","-")),2)&gt;=0,ABS(ROUND(VALUE(SUBSTITUTE(連結実質赤字比率に係る赤字・黒字の構成分析!J$42,"▲","-")),2)),NA())</f>
        <v>#VALUE!</v>
      </c>
    </row>
    <row r="29" spans="1:11" x14ac:dyDescent="0.2">
      <c r="A29" s="291" t="e">
        <f>IF(連結実質赤字比率に係る赤字・黒字の構成分析!C$41="",NA(),連結実質赤字比率に係る赤字・黒字の構成分析!C$41)</f>
        <v>#N/A</v>
      </c>
      <c r="B29" s="291" t="e">
        <f>IF(ROUND(VALUE(SUBSTITUTE(連結実質赤字比率に係る赤字・黒字の構成分析!F$41,"▲","-")),2)&lt;0,ABS(ROUND(VALUE(SUBSTITUTE(連結実質赤字比率に係る赤字・黒字の構成分析!F$41,"▲","-")),2)),NA())</f>
        <v>#VALUE!</v>
      </c>
      <c r="C29" s="291" t="e">
        <f>IF(ROUND(VALUE(SUBSTITUTE(連結実質赤字比率に係る赤字・黒字の構成分析!F$41,"▲","-")),2)&gt;=0,ABS(ROUND(VALUE(SUBSTITUTE(連結実質赤字比率に係る赤字・黒字の構成分析!F$41,"▲","-")),2)),NA())</f>
        <v>#VALUE!</v>
      </c>
      <c r="D29" s="291" t="e">
        <f>IF(ROUND(VALUE(SUBSTITUTE(連結実質赤字比率に係る赤字・黒字の構成分析!G$41,"▲","-")),2)&lt;0,ABS(ROUND(VALUE(SUBSTITUTE(連結実質赤字比率に係る赤字・黒字の構成分析!G$41,"▲","-")),2)),NA())</f>
        <v>#VALUE!</v>
      </c>
      <c r="E29" s="291" t="e">
        <f>IF(ROUND(VALUE(SUBSTITUTE(連結実質赤字比率に係る赤字・黒字の構成分析!G$41,"▲","-")),2)&gt;=0,ABS(ROUND(VALUE(SUBSTITUTE(連結実質赤字比率に係る赤字・黒字の構成分析!G$41,"▲","-")),2)),NA())</f>
        <v>#VALUE!</v>
      </c>
      <c r="F29" s="291" t="e">
        <f>IF(ROUND(VALUE(SUBSTITUTE(連結実質赤字比率に係る赤字・黒字の構成分析!H$41,"▲","-")),2)&lt;0,ABS(ROUND(VALUE(SUBSTITUTE(連結実質赤字比率に係る赤字・黒字の構成分析!H$41,"▲","-")),2)),NA())</f>
        <v>#VALUE!</v>
      </c>
      <c r="G29" s="291" t="e">
        <f>IF(ROUND(VALUE(SUBSTITUTE(連結実質赤字比率に係る赤字・黒字の構成分析!H$41,"▲","-")),2)&gt;=0,ABS(ROUND(VALUE(SUBSTITUTE(連結実質赤字比率に係る赤字・黒字の構成分析!H$41,"▲","-")),2)),NA())</f>
        <v>#VALUE!</v>
      </c>
      <c r="H29" s="291" t="e">
        <f>IF(ROUND(VALUE(SUBSTITUTE(連結実質赤字比率に係る赤字・黒字の構成分析!I$41,"▲","-")),2)&lt;0,ABS(ROUND(VALUE(SUBSTITUTE(連結実質赤字比率に係る赤字・黒字の構成分析!I$41,"▲","-")),2)),NA())</f>
        <v>#VALUE!</v>
      </c>
      <c r="I29" s="291" t="e">
        <f>IF(ROUND(VALUE(SUBSTITUTE(連結実質赤字比率に係る赤字・黒字の構成分析!I$41,"▲","-")),2)&gt;=0,ABS(ROUND(VALUE(SUBSTITUTE(連結実質赤字比率に係る赤字・黒字の構成分析!I$41,"▲","-")),2)),NA())</f>
        <v>#VALUE!</v>
      </c>
      <c r="J29" s="291" t="e">
        <f>IF(ROUND(VALUE(SUBSTITUTE(連結実質赤字比率に係る赤字・黒字の構成分析!J$41,"▲","-")),2)&lt;0,ABS(ROUND(VALUE(SUBSTITUTE(連結実質赤字比率に係る赤字・黒字の構成分析!J$41,"▲","-")),2)),NA())</f>
        <v>#VALUE!</v>
      </c>
      <c r="K29" s="291" t="e">
        <f>IF(ROUND(VALUE(SUBSTITUTE(連結実質赤字比率に係る赤字・黒字の構成分析!J$41,"▲","-")),2)&gt;=0,ABS(ROUND(VALUE(SUBSTITUTE(連結実質赤字比率に係る赤字・黒字の構成分析!J$41,"▲","-")),2)),NA())</f>
        <v>#VALUE!</v>
      </c>
    </row>
    <row r="30" spans="1:11" x14ac:dyDescent="0.2">
      <c r="A30" s="291" t="str">
        <f>IF(連結実質赤字比率に係る赤字・黒字の構成分析!C$40="",NA(),連結実質赤字比率に係る赤字・黒字の構成分析!C$40)</f>
        <v>次木親野井特定土地区画整理事業特別会計</v>
      </c>
      <c r="B30" s="291" t="e">
        <f>IF(ROUND(VALUE(SUBSTITUTE(連結実質赤字比率に係る赤字・黒字の構成分析!F$40,"▲","-")),2)&lt;0,ABS(ROUND(VALUE(SUBSTITUTE(連結実質赤字比率に係る赤字・黒字の構成分析!F$40,"▲","-")),2)),NA())</f>
        <v>#N/A</v>
      </c>
      <c r="C30" s="291">
        <f>IF(ROUND(VALUE(SUBSTITUTE(連結実質赤字比率に係る赤字・黒字の構成分析!F$40,"▲","-")),2)&gt;=0,ABS(ROUND(VALUE(SUBSTITUTE(連結実質赤字比率に係る赤字・黒字の構成分析!F$40,"▲","-")),2)),NA())</f>
        <v>0</v>
      </c>
      <c r="D30" s="291" t="e">
        <f>IF(ROUND(VALUE(SUBSTITUTE(連結実質赤字比率に係る赤字・黒字の構成分析!G$40,"▲","-")),2)&lt;0,ABS(ROUND(VALUE(SUBSTITUTE(連結実質赤字比率に係る赤字・黒字の構成分析!G$40,"▲","-")),2)),NA())</f>
        <v>#N/A</v>
      </c>
      <c r="E30" s="291">
        <f>IF(ROUND(VALUE(SUBSTITUTE(連結実質赤字比率に係る赤字・黒字の構成分析!G$40,"▲","-")),2)&gt;=0,ABS(ROUND(VALUE(SUBSTITUTE(連結実質赤字比率に係る赤字・黒字の構成分析!G$40,"▲","-")),2)),NA())</f>
        <v>0</v>
      </c>
      <c r="F30" s="291" t="e">
        <f>IF(ROUND(VALUE(SUBSTITUTE(連結実質赤字比率に係る赤字・黒字の構成分析!H$40,"▲","-")),2)&lt;0,ABS(ROUND(VALUE(SUBSTITUTE(連結実質赤字比率に係る赤字・黒字の構成分析!H$40,"▲","-")),2)),NA())</f>
        <v>#N/A</v>
      </c>
      <c r="G30" s="291">
        <f>IF(ROUND(VALUE(SUBSTITUTE(連結実質赤字比率に係る赤字・黒字の構成分析!H$40,"▲","-")),2)&gt;=0,ABS(ROUND(VALUE(SUBSTITUTE(連結実質赤字比率に係る赤字・黒字の構成分析!H$40,"▲","-")),2)),NA())</f>
        <v>0</v>
      </c>
      <c r="H30" s="291" t="e">
        <f>IF(ROUND(VALUE(SUBSTITUTE(連結実質赤字比率に係る赤字・黒字の構成分析!I$40,"▲","-")),2)&lt;0,ABS(ROUND(VALUE(SUBSTITUTE(連結実質赤字比率に係る赤字・黒字の構成分析!I$40,"▲","-")),2)),NA())</f>
        <v>#N/A</v>
      </c>
      <c r="I30" s="291">
        <f>IF(ROUND(VALUE(SUBSTITUTE(連結実質赤字比率に係る赤字・黒字の構成分析!I$40,"▲","-")),2)&gt;=0,ABS(ROUND(VALUE(SUBSTITUTE(連結実質赤字比率に係る赤字・黒字の構成分析!I$40,"▲","-")),2)),NA())</f>
        <v>0</v>
      </c>
      <c r="J30" s="291" t="e">
        <f>IF(ROUND(VALUE(SUBSTITUTE(連結実質赤字比率に係る赤字・黒字の構成分析!J$40,"▲","-")),2)&lt;0,ABS(ROUND(VALUE(SUBSTITUTE(連結実質赤字比率に係る赤字・黒字の構成分析!J$40,"▲","-")),2)),NA())</f>
        <v>#N/A</v>
      </c>
      <c r="K30" s="291">
        <f>IF(ROUND(VALUE(SUBSTITUTE(連結実質赤字比率に係る赤字・黒字の構成分析!J$40,"▲","-")),2)&gt;=0,ABS(ROUND(VALUE(SUBSTITUTE(連結実質赤字比率に係る赤字・黒字の構成分析!J$40,"▲","-")),2)),NA())</f>
        <v>0</v>
      </c>
    </row>
    <row r="31" spans="1:11" x14ac:dyDescent="0.2">
      <c r="A31" s="291" t="str">
        <f>IF(連結実質赤字比率に係る赤字・黒字の構成分析!C$39="",NA(),連結実質赤字比率に係る赤字・黒字の構成分析!C$39)</f>
        <v>後期高齢者医療特別会計</v>
      </c>
      <c r="B31" s="291" t="e">
        <f>IF(ROUND(VALUE(SUBSTITUTE(連結実質赤字比率に係る赤字・黒字の構成分析!F$39,"▲","-")),2)&lt;0,ABS(ROUND(VALUE(SUBSTITUTE(連結実質赤字比率に係る赤字・黒字の構成分析!F$39,"▲","-")),2)),NA())</f>
        <v>#N/A</v>
      </c>
      <c r="C31" s="291">
        <f>IF(ROUND(VALUE(SUBSTITUTE(連結実質赤字比率に係る赤字・黒字の構成分析!F$39,"▲","-")),2)&gt;=0,ABS(ROUND(VALUE(SUBSTITUTE(連結実質赤字比率に係る赤字・黒字の構成分析!F$39,"▲","-")),2)),NA())</f>
        <v>0.16</v>
      </c>
      <c r="D31" s="291" t="e">
        <f>IF(ROUND(VALUE(SUBSTITUTE(連結実質赤字比率に係る赤字・黒字の構成分析!G$39,"▲","-")),2)&lt;0,ABS(ROUND(VALUE(SUBSTITUTE(連結実質赤字比率に係る赤字・黒字の構成分析!G$39,"▲","-")),2)),NA())</f>
        <v>#N/A</v>
      </c>
      <c r="E31" s="291">
        <f>IF(ROUND(VALUE(SUBSTITUTE(連結実質赤字比率に係る赤字・黒字の構成分析!G$39,"▲","-")),2)&gt;=0,ABS(ROUND(VALUE(SUBSTITUTE(連結実質赤字比率に係る赤字・黒字の構成分析!G$39,"▲","-")),2)),NA())</f>
        <v>0.1</v>
      </c>
      <c r="F31" s="291" t="e">
        <f>IF(ROUND(VALUE(SUBSTITUTE(連結実質赤字比率に係る赤字・黒字の構成分析!H$39,"▲","-")),2)&lt;0,ABS(ROUND(VALUE(SUBSTITUTE(連結実質赤字比率に係る赤字・黒字の構成分析!H$39,"▲","-")),2)),NA())</f>
        <v>#N/A</v>
      </c>
      <c r="G31" s="291">
        <f>IF(ROUND(VALUE(SUBSTITUTE(連結実質赤字比率に係る赤字・黒字の構成分析!H$39,"▲","-")),2)&gt;=0,ABS(ROUND(VALUE(SUBSTITUTE(連結実質赤字比率に係る赤字・黒字の構成分析!H$39,"▲","-")),2)),NA())</f>
        <v>0.28999999999999998</v>
      </c>
      <c r="H31" s="291" t="e">
        <f>IF(ROUND(VALUE(SUBSTITUTE(連結実質赤字比率に係る赤字・黒字の構成分析!I$39,"▲","-")),2)&lt;0,ABS(ROUND(VALUE(SUBSTITUTE(連結実質赤字比率に係る赤字・黒字の構成分析!I$39,"▲","-")),2)),NA())</f>
        <v>#N/A</v>
      </c>
      <c r="I31" s="291">
        <f>IF(ROUND(VALUE(SUBSTITUTE(連結実質赤字比率に係る赤字・黒字の構成分析!I$39,"▲","-")),2)&gt;=0,ABS(ROUND(VALUE(SUBSTITUTE(連結実質赤字比率に係る赤字・黒字の構成分析!I$39,"▲","-")),2)),NA())</f>
        <v>0.11</v>
      </c>
      <c r="J31" s="291" t="e">
        <f>IF(ROUND(VALUE(SUBSTITUTE(連結実質赤字比率に係る赤字・黒字の構成分析!J$39,"▲","-")),2)&lt;0,ABS(ROUND(VALUE(SUBSTITUTE(連結実質赤字比率に係る赤字・黒字の構成分析!J$39,"▲","-")),2)),NA())</f>
        <v>#N/A</v>
      </c>
      <c r="K31" s="291">
        <f>IF(ROUND(VALUE(SUBSTITUTE(連結実質赤字比率に係る赤字・黒字の構成分析!J$39,"▲","-")),2)&gt;=0,ABS(ROUND(VALUE(SUBSTITUTE(連結実質赤字比率に係る赤字・黒字の構成分析!J$39,"▲","-")),2)),NA())</f>
        <v>0.06</v>
      </c>
    </row>
    <row r="32" spans="1:11" x14ac:dyDescent="0.2">
      <c r="A32" s="291" t="str">
        <f>IF(連結実質赤字比率に係る赤字・黒字の構成分析!C$38="",NA(),連結実質赤字比率に係る赤字・黒字の構成分析!C$38)</f>
        <v>介護保険特別会計</v>
      </c>
      <c r="B32" s="291" t="e">
        <f>IF(ROUND(VALUE(SUBSTITUTE(連結実質赤字比率に係る赤字・黒字の構成分析!F$38,"▲","-")),2)&lt;0,ABS(ROUND(VALUE(SUBSTITUTE(連結実質赤字比率に係る赤字・黒字の構成分析!F$38,"▲","-")),2)),NA())</f>
        <v>#N/A</v>
      </c>
      <c r="C32" s="291">
        <f>IF(ROUND(VALUE(SUBSTITUTE(連結実質赤字比率に係る赤字・黒字の構成分析!F$38,"▲","-")),2)&gt;=0,ABS(ROUND(VALUE(SUBSTITUTE(連結実質赤字比率に係る赤字・黒字の構成分析!F$38,"▲","-")),2)),NA())</f>
        <v>0.91</v>
      </c>
      <c r="D32" s="291" t="e">
        <f>IF(ROUND(VALUE(SUBSTITUTE(連結実質赤字比率に係る赤字・黒字の構成分析!G$38,"▲","-")),2)&lt;0,ABS(ROUND(VALUE(SUBSTITUTE(連結実質赤字比率に係る赤字・黒字の構成分析!G$38,"▲","-")),2)),NA())</f>
        <v>#N/A</v>
      </c>
      <c r="E32" s="291">
        <f>IF(ROUND(VALUE(SUBSTITUTE(連結実質赤字比率に係る赤字・黒字の構成分析!G$38,"▲","-")),2)&gt;=0,ABS(ROUND(VALUE(SUBSTITUTE(連結実質赤字比率に係る赤字・黒字の構成分析!G$38,"▲","-")),2)),NA())</f>
        <v>1.0900000000000001</v>
      </c>
      <c r="F32" s="291" t="e">
        <f>IF(ROUND(VALUE(SUBSTITUTE(連結実質赤字比率に係る赤字・黒字の構成分析!H$38,"▲","-")),2)&lt;0,ABS(ROUND(VALUE(SUBSTITUTE(連結実質赤字比率に係る赤字・黒字の構成分析!H$38,"▲","-")),2)),NA())</f>
        <v>#N/A</v>
      </c>
      <c r="G32" s="291">
        <f>IF(ROUND(VALUE(SUBSTITUTE(連結実質赤字比率に係る赤字・黒字の構成分析!H$38,"▲","-")),2)&gt;=0,ABS(ROUND(VALUE(SUBSTITUTE(連結実質赤字比率に係る赤字・黒字の構成分析!H$38,"▲","-")),2)),NA())</f>
        <v>1.04</v>
      </c>
      <c r="H32" s="291" t="e">
        <f>IF(ROUND(VALUE(SUBSTITUTE(連結実質赤字比率に係る赤字・黒字の構成分析!I$38,"▲","-")),2)&lt;0,ABS(ROUND(VALUE(SUBSTITUTE(連結実質赤字比率に係る赤字・黒字の構成分析!I$38,"▲","-")),2)),NA())</f>
        <v>#N/A</v>
      </c>
      <c r="I32" s="291">
        <f>IF(ROUND(VALUE(SUBSTITUTE(連結実質赤字比率に係る赤字・黒字の構成分析!I$38,"▲","-")),2)&gt;=0,ABS(ROUND(VALUE(SUBSTITUTE(連結実質赤字比率に係る赤字・黒字の構成分析!I$38,"▲","-")),2)),NA())</f>
        <v>1.71</v>
      </c>
      <c r="J32" s="291" t="e">
        <f>IF(ROUND(VALUE(SUBSTITUTE(連結実質赤字比率に係る赤字・黒字の構成分析!J$38,"▲","-")),2)&lt;0,ABS(ROUND(VALUE(SUBSTITUTE(連結実質赤字比率に係る赤字・黒字の構成分析!J$38,"▲","-")),2)),NA())</f>
        <v>#N/A</v>
      </c>
      <c r="K32" s="291">
        <f>IF(ROUND(VALUE(SUBSTITUTE(連結実質赤字比率に係る赤字・黒字の構成分析!J$38,"▲","-")),2)&gt;=0,ABS(ROUND(VALUE(SUBSTITUTE(連結実質赤字比率に係る赤字・黒字の構成分析!J$38,"▲","-")),2)),NA())</f>
        <v>0.66</v>
      </c>
    </row>
    <row r="33" spans="1:16" x14ac:dyDescent="0.2">
      <c r="A33" s="291" t="str">
        <f>IF(連結実質赤字比率に係る赤字・黒字の構成分析!C$37="",NA(),連結実質赤字比率に係る赤字・黒字の構成分析!C$37)</f>
        <v>国民健康保険特別会計</v>
      </c>
      <c r="B33" s="291" t="e">
        <f>IF(ROUND(VALUE(SUBSTITUTE(連結実質赤字比率に係る赤字・黒字の構成分析!F$37,"▲","-")),2)&lt;0,ABS(ROUND(VALUE(SUBSTITUTE(連結実質赤字比率に係る赤字・黒字の構成分析!F$37,"▲","-")),2)),NA())</f>
        <v>#N/A</v>
      </c>
      <c r="C33" s="291">
        <f>IF(ROUND(VALUE(SUBSTITUTE(連結実質赤字比率に係る赤字・黒字の構成分析!F$37,"▲","-")),2)&gt;=0,ABS(ROUND(VALUE(SUBSTITUTE(連結実質赤字比率に係る赤字・黒字の構成分析!F$37,"▲","-")),2)),NA())</f>
        <v>4.17</v>
      </c>
      <c r="D33" s="291" t="e">
        <f>IF(ROUND(VALUE(SUBSTITUTE(連結実質赤字比率に係る赤字・黒字の構成分析!G$37,"▲","-")),2)&lt;0,ABS(ROUND(VALUE(SUBSTITUTE(連結実質赤字比率に係る赤字・黒字の構成分析!G$37,"▲","-")),2)),NA())</f>
        <v>#N/A</v>
      </c>
      <c r="E33" s="291">
        <f>IF(ROUND(VALUE(SUBSTITUTE(連結実質赤字比率に係る赤字・黒字の構成分析!G$37,"▲","-")),2)&gt;=0,ABS(ROUND(VALUE(SUBSTITUTE(連結実質赤字比率に係る赤字・黒字の構成分析!G$37,"▲","-")),2)),NA())</f>
        <v>0.24</v>
      </c>
      <c r="F33" s="291" t="e">
        <f>IF(ROUND(VALUE(SUBSTITUTE(連結実質赤字比率に係る赤字・黒字の構成分析!H$37,"▲","-")),2)&lt;0,ABS(ROUND(VALUE(SUBSTITUTE(連結実質赤字比率に係る赤字・黒字の構成分析!H$37,"▲","-")),2)),NA())</f>
        <v>#N/A</v>
      </c>
      <c r="G33" s="291">
        <f>IF(ROUND(VALUE(SUBSTITUTE(連結実質赤字比率に係る赤字・黒字の構成分析!H$37,"▲","-")),2)&gt;=0,ABS(ROUND(VALUE(SUBSTITUTE(連結実質赤字比率に係る赤字・黒字の構成分析!H$37,"▲","-")),2)),NA())</f>
        <v>0.57999999999999996</v>
      </c>
      <c r="H33" s="291" t="e">
        <f>IF(ROUND(VALUE(SUBSTITUTE(連結実質赤字比率に係る赤字・黒字の構成分析!I$37,"▲","-")),2)&lt;0,ABS(ROUND(VALUE(SUBSTITUTE(連結実質赤字比率に係る赤字・黒字の構成分析!I$37,"▲","-")),2)),NA())</f>
        <v>#N/A</v>
      </c>
      <c r="I33" s="291">
        <f>IF(ROUND(VALUE(SUBSTITUTE(連結実質赤字比率に係る赤字・黒字の構成分析!I$37,"▲","-")),2)&gt;=0,ABS(ROUND(VALUE(SUBSTITUTE(連結実質赤字比率に係る赤字・黒字の構成分析!I$37,"▲","-")),2)),NA())</f>
        <v>0.52</v>
      </c>
      <c r="J33" s="291" t="e">
        <f>IF(ROUND(VALUE(SUBSTITUTE(連結実質赤字比率に係る赤字・黒字の構成分析!J$37,"▲","-")),2)&lt;0,ABS(ROUND(VALUE(SUBSTITUTE(連結実質赤字比率に係る赤字・黒字の構成分析!J$37,"▲","-")),2)),NA())</f>
        <v>#N/A</v>
      </c>
      <c r="K33" s="291">
        <f>IF(ROUND(VALUE(SUBSTITUTE(連結実質赤字比率に係る赤字・黒字の構成分析!J$37,"▲","-")),2)&gt;=0,ABS(ROUND(VALUE(SUBSTITUTE(連結実質赤字比率に係る赤字・黒字の構成分析!J$37,"▲","-")),2)),NA())</f>
        <v>0.81</v>
      </c>
    </row>
    <row r="34" spans="1:16" x14ac:dyDescent="0.2">
      <c r="A34" s="291" t="str">
        <f>IF(連結実質赤字比率に係る赤字・黒字の構成分析!C$36="",NA(),連結実質赤字比率に係る赤字・黒字の構成分析!C$36)</f>
        <v>下水道事業会計</v>
      </c>
      <c r="B34" s="291" t="e">
        <f>IF(ROUND(VALUE(SUBSTITUTE(連結実質赤字比率に係る赤字・黒字の構成分析!F$36,"▲","-")),2)&lt;0,ABS(ROUND(VALUE(SUBSTITUTE(連結実質赤字比率に係る赤字・黒字の構成分析!F$36,"▲","-")),2)),NA())</f>
        <v>#N/A</v>
      </c>
      <c r="C34" s="291">
        <f>IF(ROUND(VALUE(SUBSTITUTE(連結実質赤字比率に係る赤字・黒字の構成分析!F$36,"▲","-")),2)&gt;=0,ABS(ROUND(VALUE(SUBSTITUTE(連結実質赤字比率に係る赤字・黒字の構成分析!F$36,"▲","-")),2)),NA())</f>
        <v>0.16</v>
      </c>
      <c r="D34" s="291" t="e">
        <f>IF(ROUND(VALUE(SUBSTITUTE(連結実質赤字比率に係る赤字・黒字の構成分析!G$36,"▲","-")),2)&lt;0,ABS(ROUND(VALUE(SUBSTITUTE(連結実質赤字比率に係る赤字・黒字の構成分析!G$36,"▲","-")),2)),NA())</f>
        <v>#N/A</v>
      </c>
      <c r="E34" s="291">
        <f>IF(ROUND(VALUE(SUBSTITUTE(連結実質赤字比率に係る赤字・黒字の構成分析!G$36,"▲","-")),2)&gt;=0,ABS(ROUND(VALUE(SUBSTITUTE(連結実質赤字比率に係る赤字・黒字の構成分析!G$36,"▲","-")),2)),NA())</f>
        <v>0.16</v>
      </c>
      <c r="F34" s="291" t="e">
        <f>IF(ROUND(VALUE(SUBSTITUTE(連結実質赤字比率に係る赤字・黒字の構成分析!H$36,"▲","-")),2)&lt;0,ABS(ROUND(VALUE(SUBSTITUTE(連結実質赤字比率に係る赤字・黒字の構成分析!H$36,"▲","-")),2)),NA())</f>
        <v>#N/A</v>
      </c>
      <c r="G34" s="291">
        <f>IF(ROUND(VALUE(SUBSTITUTE(連結実質赤字比率に係る赤字・黒字の構成分析!H$36,"▲","-")),2)&gt;=0,ABS(ROUND(VALUE(SUBSTITUTE(連結実質赤字比率に係る赤字・黒字の構成分析!H$36,"▲","-")),2)),NA())</f>
        <v>0.08</v>
      </c>
      <c r="H34" s="291" t="e">
        <f>IF(ROUND(VALUE(SUBSTITUTE(連結実質赤字比率に係る赤字・黒字の構成分析!I$36,"▲","-")),2)&lt;0,ABS(ROUND(VALUE(SUBSTITUTE(連結実質赤字比率に係る赤字・黒字の構成分析!I$36,"▲","-")),2)),NA())</f>
        <v>#N/A</v>
      </c>
      <c r="I34" s="291">
        <f>IF(ROUND(VALUE(SUBSTITUTE(連結実質赤字比率に係る赤字・黒字の構成分析!I$36,"▲","-")),2)&gt;=0,ABS(ROUND(VALUE(SUBSTITUTE(連結実質赤字比率に係る赤字・黒字の構成分析!I$36,"▲","-")),2)),NA())</f>
        <v>1.47</v>
      </c>
      <c r="J34" s="291" t="e">
        <f>IF(ROUND(VALUE(SUBSTITUTE(連結実質赤字比率に係る赤字・黒字の構成分析!J$36,"▲","-")),2)&lt;0,ABS(ROUND(VALUE(SUBSTITUTE(連結実質赤字比率に係る赤字・黒字の構成分析!J$36,"▲","-")),2)),NA())</f>
        <v>#N/A</v>
      </c>
      <c r="K34" s="291">
        <f>IF(ROUND(VALUE(SUBSTITUTE(連結実質赤字比率に係る赤字・黒字の構成分析!J$36,"▲","-")),2)&gt;=0,ABS(ROUND(VALUE(SUBSTITUTE(連結実質赤字比率に係る赤字・黒字の構成分析!J$36,"▲","-")),2)),NA())</f>
        <v>1.39</v>
      </c>
    </row>
    <row r="35" spans="1:16" x14ac:dyDescent="0.2">
      <c r="A35" s="291" t="str">
        <f>IF(連結実質赤字比率に係る赤字・黒字の構成分析!C$35="",NA(),連結実質赤字比率に係る赤字・黒字の構成分析!C$35)</f>
        <v>一般会計</v>
      </c>
      <c r="B35" s="291" t="e">
        <f>IF(ROUND(VALUE(SUBSTITUTE(連結実質赤字比率に係る赤字・黒字の構成分析!F$35,"▲","-")),2)&lt;0,ABS(ROUND(VALUE(SUBSTITUTE(連結実質赤字比率に係る赤字・黒字の構成分析!F$35,"▲","-")),2)),NA())</f>
        <v>#N/A</v>
      </c>
      <c r="C35" s="291">
        <f>IF(ROUND(VALUE(SUBSTITUTE(連結実質赤字比率に係る赤字・黒字の構成分析!F$35,"▲","-")),2)&gt;=0,ABS(ROUND(VALUE(SUBSTITUTE(連結実質赤字比率に係る赤字・黒字の構成分析!F$35,"▲","-")),2)),NA())</f>
        <v>6.53</v>
      </c>
      <c r="D35" s="291" t="e">
        <f>IF(ROUND(VALUE(SUBSTITUTE(連結実質赤字比率に係る赤字・黒字の構成分析!G$35,"▲","-")),2)&lt;0,ABS(ROUND(VALUE(SUBSTITUTE(連結実質赤字比率に係る赤字・黒字の構成分析!G$35,"▲","-")),2)),NA())</f>
        <v>#N/A</v>
      </c>
      <c r="E35" s="291">
        <f>IF(ROUND(VALUE(SUBSTITUTE(連結実質赤字比率に係る赤字・黒字の構成分析!G$35,"▲","-")),2)&gt;=0,ABS(ROUND(VALUE(SUBSTITUTE(連結実質赤字比率に係る赤字・黒字の構成分析!G$35,"▲","-")),2)),NA())</f>
        <v>3.92</v>
      </c>
      <c r="F35" s="291" t="e">
        <f>IF(ROUND(VALUE(SUBSTITUTE(連結実質赤字比率に係る赤字・黒字の構成分析!H$35,"▲","-")),2)&lt;0,ABS(ROUND(VALUE(SUBSTITUTE(連結実質赤字比率に係る赤字・黒字の構成分析!H$35,"▲","-")),2)),NA())</f>
        <v>#N/A</v>
      </c>
      <c r="G35" s="291">
        <f>IF(ROUND(VALUE(SUBSTITUTE(連結実質赤字比率に係る赤字・黒字の構成分析!H$35,"▲","-")),2)&gt;=0,ABS(ROUND(VALUE(SUBSTITUTE(連結実質赤字比率に係る赤字・黒字の構成分析!H$35,"▲","-")),2)),NA())</f>
        <v>3.4</v>
      </c>
      <c r="H35" s="291" t="e">
        <f>IF(ROUND(VALUE(SUBSTITUTE(連結実質赤字比率に係る赤字・黒字の構成分析!I$35,"▲","-")),2)&lt;0,ABS(ROUND(VALUE(SUBSTITUTE(連結実質赤字比率に係る赤字・黒字の構成分析!I$35,"▲","-")),2)),NA())</f>
        <v>#N/A</v>
      </c>
      <c r="I35" s="291">
        <f>IF(ROUND(VALUE(SUBSTITUTE(連結実質赤字比率に係る赤字・黒字の構成分析!I$35,"▲","-")),2)&gt;=0,ABS(ROUND(VALUE(SUBSTITUTE(連結実質赤字比率に係る赤字・黒字の構成分析!I$35,"▲","-")),2)),NA())</f>
        <v>4.5999999999999996</v>
      </c>
      <c r="J35" s="291" t="e">
        <f>IF(ROUND(VALUE(SUBSTITUTE(連結実質赤字比率に係る赤字・黒字の構成分析!J$35,"▲","-")),2)&lt;0,ABS(ROUND(VALUE(SUBSTITUTE(連結実質赤字比率に係る赤字・黒字の構成分析!J$35,"▲","-")),2)),NA())</f>
        <v>#N/A</v>
      </c>
      <c r="K35" s="291">
        <f>IF(ROUND(VALUE(SUBSTITUTE(連結実質赤字比率に係る赤字・黒字の構成分析!J$35,"▲","-")),2)&gt;=0,ABS(ROUND(VALUE(SUBSTITUTE(連結実質赤字比率に係る赤字・黒字の構成分析!J$35,"▲","-")),2)),NA())</f>
        <v>6.71</v>
      </c>
    </row>
    <row r="36" spans="1:16" x14ac:dyDescent="0.2">
      <c r="A36" s="291" t="str">
        <f>IF(連結実質赤字比率に係る赤字・黒字の構成分析!C$34="",NA(),連結実質赤字比率に係る赤字・黒字の構成分析!C$34)</f>
        <v>水道事業会計</v>
      </c>
      <c r="B36" s="291" t="e">
        <f>IF(ROUND(VALUE(SUBSTITUTE(連結実質赤字比率に係る赤字・黒字の構成分析!F$34,"▲","-")),2)&lt;0,ABS(ROUND(VALUE(SUBSTITUTE(連結実質赤字比率に係る赤字・黒字の構成分析!F$34,"▲","-")),2)),NA())</f>
        <v>#N/A</v>
      </c>
      <c r="C36" s="291">
        <f>IF(ROUND(VALUE(SUBSTITUTE(連結実質赤字比率に係る赤字・黒字の構成分析!F$34,"▲","-")),2)&gt;=0,ABS(ROUND(VALUE(SUBSTITUTE(連結実質赤字比率に係る赤字・黒字の構成分析!F$34,"▲","-")),2)),NA())</f>
        <v>18.11</v>
      </c>
      <c r="D36" s="291" t="e">
        <f>IF(ROUND(VALUE(SUBSTITUTE(連結実質赤字比率に係る赤字・黒字の構成分析!G$34,"▲","-")),2)&lt;0,ABS(ROUND(VALUE(SUBSTITUTE(連結実質赤字比率に係る赤字・黒字の構成分析!G$34,"▲","-")),2)),NA())</f>
        <v>#N/A</v>
      </c>
      <c r="E36" s="291">
        <f>IF(ROUND(VALUE(SUBSTITUTE(連結実質赤字比率に係る赤字・黒字の構成分析!G$34,"▲","-")),2)&gt;=0,ABS(ROUND(VALUE(SUBSTITUTE(連結実質赤字比率に係る赤字・黒字の構成分析!G$34,"▲","-")),2)),NA())</f>
        <v>17.98</v>
      </c>
      <c r="F36" s="291" t="e">
        <f>IF(ROUND(VALUE(SUBSTITUTE(連結実質赤字比率に係る赤字・黒字の構成分析!H$34,"▲","-")),2)&lt;0,ABS(ROUND(VALUE(SUBSTITUTE(連結実質赤字比率に係る赤字・黒字の構成分析!H$34,"▲","-")),2)),NA())</f>
        <v>#N/A</v>
      </c>
      <c r="G36" s="291">
        <f>IF(ROUND(VALUE(SUBSTITUTE(連結実質赤字比率に係る赤字・黒字の構成分析!H$34,"▲","-")),2)&gt;=0,ABS(ROUND(VALUE(SUBSTITUTE(連結実質赤字比率に係る赤字・黒字の構成分析!H$34,"▲","-")),2)),NA())</f>
        <v>17.38</v>
      </c>
      <c r="H36" s="291" t="e">
        <f>IF(ROUND(VALUE(SUBSTITUTE(連結実質赤字比率に係る赤字・黒字の構成分析!I$34,"▲","-")),2)&lt;0,ABS(ROUND(VALUE(SUBSTITUTE(連結実質赤字比率に係る赤字・黒字の構成分析!I$34,"▲","-")),2)),NA())</f>
        <v>#N/A</v>
      </c>
      <c r="I36" s="291">
        <f>IF(ROUND(VALUE(SUBSTITUTE(連結実質赤字比率に係る赤字・黒字の構成分析!I$34,"▲","-")),2)&gt;=0,ABS(ROUND(VALUE(SUBSTITUTE(連結実質赤字比率に係る赤字・黒字の構成分析!I$34,"▲","-")),2)),NA())</f>
        <v>15.77</v>
      </c>
      <c r="J36" s="291" t="e">
        <f>IF(ROUND(VALUE(SUBSTITUTE(連結実質赤字比率に係る赤字・黒字の構成分析!J$34,"▲","-")),2)&lt;0,ABS(ROUND(VALUE(SUBSTITUTE(連結実質赤字比率に係る赤字・黒字の構成分析!J$34,"▲","-")),2)),NA())</f>
        <v>#N/A</v>
      </c>
      <c r="K36" s="291">
        <f>IF(ROUND(VALUE(SUBSTITUTE(連結実質赤字比率に係る赤字・黒字の構成分析!J$34,"▲","-")),2)&gt;=0,ABS(ROUND(VALUE(SUBSTITUTE(連結実質赤字比率に係る赤字・黒字の構成分析!J$34,"▲","-")),2)),NA())</f>
        <v>15.1</v>
      </c>
    </row>
    <row r="39" spans="1:16" x14ac:dyDescent="0.2">
      <c r="A39" s="289" t="s">
        <v>13</v>
      </c>
    </row>
    <row r="40" spans="1:16" x14ac:dyDescent="0.2">
      <c r="A40" s="292"/>
      <c r="B40" s="292" t="str">
        <f>'実質公債費比率（分子）の構造'!K$44</f>
        <v>H29</v>
      </c>
      <c r="C40" s="292"/>
      <c r="D40" s="292"/>
      <c r="E40" s="292" t="str">
        <f>'実質公債費比率（分子）の構造'!L$44</f>
        <v>H30</v>
      </c>
      <c r="F40" s="292"/>
      <c r="G40" s="292"/>
      <c r="H40" s="292" t="str">
        <f>'実質公債費比率（分子）の構造'!M$44</f>
        <v>R01</v>
      </c>
      <c r="I40" s="292"/>
      <c r="J40" s="292"/>
      <c r="K40" s="292" t="str">
        <f>'実質公債費比率（分子）の構造'!N$44</f>
        <v>R02</v>
      </c>
      <c r="L40" s="292"/>
      <c r="M40" s="292"/>
      <c r="N40" s="292" t="str">
        <f>'実質公債費比率（分子）の構造'!O$44</f>
        <v>R03</v>
      </c>
      <c r="O40" s="292"/>
      <c r="P40" s="292"/>
    </row>
    <row r="41" spans="1:16" x14ac:dyDescent="0.2">
      <c r="A41" s="292"/>
      <c r="B41" s="292" t="s">
        <v>120</v>
      </c>
      <c r="C41" s="292"/>
      <c r="D41" s="292" t="s">
        <v>122</v>
      </c>
      <c r="E41" s="292" t="s">
        <v>120</v>
      </c>
      <c r="F41" s="292"/>
      <c r="G41" s="292" t="s">
        <v>122</v>
      </c>
      <c r="H41" s="292" t="s">
        <v>120</v>
      </c>
      <c r="I41" s="292"/>
      <c r="J41" s="292" t="s">
        <v>122</v>
      </c>
      <c r="K41" s="292" t="s">
        <v>120</v>
      </c>
      <c r="L41" s="292"/>
      <c r="M41" s="292" t="s">
        <v>122</v>
      </c>
      <c r="N41" s="292" t="s">
        <v>120</v>
      </c>
      <c r="O41" s="292"/>
      <c r="P41" s="292" t="s">
        <v>122</v>
      </c>
    </row>
    <row r="42" spans="1:16" x14ac:dyDescent="0.2">
      <c r="A42" s="292" t="s">
        <v>124</v>
      </c>
      <c r="B42" s="292"/>
      <c r="C42" s="292"/>
      <c r="D42" s="292">
        <f>'実質公債費比率（分子）の構造'!K$52</f>
        <v>5198</v>
      </c>
      <c r="E42" s="292"/>
      <c r="F42" s="292"/>
      <c r="G42" s="292">
        <f>'実質公債費比率（分子）の構造'!L$52</f>
        <v>5178</v>
      </c>
      <c r="H42" s="292"/>
      <c r="I42" s="292"/>
      <c r="J42" s="292">
        <f>'実質公債費比率（分子）の構造'!M$52</f>
        <v>4920</v>
      </c>
      <c r="K42" s="292"/>
      <c r="L42" s="292"/>
      <c r="M42" s="292">
        <f>'実質公債費比率（分子）の構造'!N$52</f>
        <v>4709</v>
      </c>
      <c r="N42" s="292"/>
      <c r="O42" s="292"/>
      <c r="P42" s="292">
        <f>'実質公債費比率（分子）の構造'!O$52</f>
        <v>4707</v>
      </c>
    </row>
    <row r="43" spans="1:16" x14ac:dyDescent="0.2">
      <c r="A43" s="292" t="s">
        <v>49</v>
      </c>
      <c r="B43" s="292" t="str">
        <f>'実質公債費比率（分子）の構造'!K$51</f>
        <v>-</v>
      </c>
      <c r="C43" s="292"/>
      <c r="D43" s="292"/>
      <c r="E43" s="292" t="str">
        <f>'実質公債費比率（分子）の構造'!L$51</f>
        <v>-</v>
      </c>
      <c r="F43" s="292"/>
      <c r="G43" s="292"/>
      <c r="H43" s="292" t="str">
        <f>'実質公債費比率（分子）の構造'!M$51</f>
        <v>-</v>
      </c>
      <c r="I43" s="292"/>
      <c r="J43" s="292"/>
      <c r="K43" s="292" t="str">
        <f>'実質公債費比率（分子）の構造'!N$51</f>
        <v>-</v>
      </c>
      <c r="L43" s="292"/>
      <c r="M43" s="292"/>
      <c r="N43" s="292" t="str">
        <f>'実質公債費比率（分子）の構造'!O$51</f>
        <v>-</v>
      </c>
      <c r="O43" s="292"/>
      <c r="P43" s="292"/>
    </row>
    <row r="44" spans="1:16" x14ac:dyDescent="0.2">
      <c r="A44" s="292" t="s">
        <v>42</v>
      </c>
      <c r="B44" s="292">
        <f>'実質公債費比率（分子）の構造'!K$50</f>
        <v>404</v>
      </c>
      <c r="C44" s="292"/>
      <c r="D44" s="292"/>
      <c r="E44" s="292">
        <f>'実質公債費比率（分子）の構造'!L$50</f>
        <v>177</v>
      </c>
      <c r="F44" s="292"/>
      <c r="G44" s="292"/>
      <c r="H44" s="292">
        <f>'実質公債費比率（分子）の構造'!M$50</f>
        <v>175</v>
      </c>
      <c r="I44" s="292"/>
      <c r="J44" s="292"/>
      <c r="K44" s="292">
        <f>'実質公債費比率（分子）の構造'!N$50</f>
        <v>183</v>
      </c>
      <c r="L44" s="292"/>
      <c r="M44" s="292"/>
      <c r="N44" s="292">
        <f>'実質公債費比率（分子）の構造'!O$50</f>
        <v>187</v>
      </c>
      <c r="O44" s="292"/>
      <c r="P44" s="292"/>
    </row>
    <row r="45" spans="1:16" x14ac:dyDescent="0.2">
      <c r="A45" s="292" t="s">
        <v>2</v>
      </c>
      <c r="B45" s="292">
        <f>'実質公債費比率（分子）の構造'!K$49</f>
        <v>2</v>
      </c>
      <c r="C45" s="292"/>
      <c r="D45" s="292"/>
      <c r="E45" s="292">
        <f>'実質公債費比率（分子）の構造'!L$49</f>
        <v>1</v>
      </c>
      <c r="F45" s="292"/>
      <c r="G45" s="292"/>
      <c r="H45" s="292" t="str">
        <f>'実質公債費比率（分子）の構造'!M$49</f>
        <v>-</v>
      </c>
      <c r="I45" s="292"/>
      <c r="J45" s="292"/>
      <c r="K45" s="292" t="str">
        <f>'実質公債費比率（分子）の構造'!N$49</f>
        <v>-</v>
      </c>
      <c r="L45" s="292"/>
      <c r="M45" s="292"/>
      <c r="N45" s="292" t="str">
        <f>'実質公債費比率（分子）の構造'!O$49</f>
        <v>-</v>
      </c>
      <c r="O45" s="292"/>
      <c r="P45" s="292"/>
    </row>
    <row r="46" spans="1:16" x14ac:dyDescent="0.2">
      <c r="A46" s="292" t="s">
        <v>40</v>
      </c>
      <c r="B46" s="292">
        <f>'実質公債費比率（分子）の構造'!K$48</f>
        <v>1218</v>
      </c>
      <c r="C46" s="292"/>
      <c r="D46" s="292"/>
      <c r="E46" s="292">
        <f>'実質公債費比率（分子）の構造'!L$48</f>
        <v>1159</v>
      </c>
      <c r="F46" s="292"/>
      <c r="G46" s="292"/>
      <c r="H46" s="292">
        <f>'実質公債費比率（分子）の構造'!M$48</f>
        <v>1001</v>
      </c>
      <c r="I46" s="292"/>
      <c r="J46" s="292"/>
      <c r="K46" s="292">
        <f>'実質公債費比率（分子）の構造'!N$48</f>
        <v>795</v>
      </c>
      <c r="L46" s="292"/>
      <c r="M46" s="292"/>
      <c r="N46" s="292">
        <f>'実質公債費比率（分子）の構造'!O$48</f>
        <v>694</v>
      </c>
      <c r="O46" s="292"/>
      <c r="P46" s="292"/>
    </row>
    <row r="47" spans="1:16" x14ac:dyDescent="0.2">
      <c r="A47" s="292" t="s">
        <v>34</v>
      </c>
      <c r="B47" s="292" t="str">
        <f>'実質公債費比率（分子）の構造'!K$47</f>
        <v>-</v>
      </c>
      <c r="C47" s="292"/>
      <c r="D47" s="292"/>
      <c r="E47" s="292" t="str">
        <f>'実質公債費比率（分子）の構造'!L$47</f>
        <v>-</v>
      </c>
      <c r="F47" s="292"/>
      <c r="G47" s="292"/>
      <c r="H47" s="292" t="str">
        <f>'実質公債費比率（分子）の構造'!M$47</f>
        <v>-</v>
      </c>
      <c r="I47" s="292"/>
      <c r="J47" s="292"/>
      <c r="K47" s="292" t="str">
        <f>'実質公債費比率（分子）の構造'!N$47</f>
        <v>-</v>
      </c>
      <c r="L47" s="292"/>
      <c r="M47" s="292"/>
      <c r="N47" s="292" t="str">
        <f>'実質公債費比率（分子）の構造'!O$47</f>
        <v>-</v>
      </c>
      <c r="O47" s="292"/>
      <c r="P47" s="292"/>
    </row>
    <row r="48" spans="1:16" x14ac:dyDescent="0.2">
      <c r="A48" s="292" t="s">
        <v>28</v>
      </c>
      <c r="B48" s="292" t="str">
        <f>'実質公債費比率（分子）の構造'!K$46</f>
        <v>-</v>
      </c>
      <c r="C48" s="292"/>
      <c r="D48" s="292"/>
      <c r="E48" s="292" t="str">
        <f>'実質公債費比率（分子）の構造'!L$46</f>
        <v>-</v>
      </c>
      <c r="F48" s="292"/>
      <c r="G48" s="292"/>
      <c r="H48" s="292" t="str">
        <f>'実質公債費比率（分子）の構造'!M$46</f>
        <v>-</v>
      </c>
      <c r="I48" s="292"/>
      <c r="J48" s="292"/>
      <c r="K48" s="292" t="str">
        <f>'実質公債費比率（分子）の構造'!N$46</f>
        <v>-</v>
      </c>
      <c r="L48" s="292"/>
      <c r="M48" s="292"/>
      <c r="N48" s="292" t="str">
        <f>'実質公債費比率（分子）の構造'!O$46</f>
        <v>-</v>
      </c>
      <c r="O48" s="292"/>
      <c r="P48" s="292"/>
    </row>
    <row r="49" spans="1:16" x14ac:dyDescent="0.2">
      <c r="A49" s="292" t="s">
        <v>24</v>
      </c>
      <c r="B49" s="292">
        <f>'実質公債費比率（分子）の構造'!K$45</f>
        <v>5195</v>
      </c>
      <c r="C49" s="292"/>
      <c r="D49" s="292"/>
      <c r="E49" s="292">
        <f>'実質公債費比率（分子）の構造'!L$45</f>
        <v>4899</v>
      </c>
      <c r="F49" s="292"/>
      <c r="G49" s="292"/>
      <c r="H49" s="292">
        <f>'実質公債費比率（分子）の構造'!M$45</f>
        <v>4974</v>
      </c>
      <c r="I49" s="292"/>
      <c r="J49" s="292"/>
      <c r="K49" s="292">
        <f>'実質公債費比率（分子）の構造'!N$45</f>
        <v>5171</v>
      </c>
      <c r="L49" s="292"/>
      <c r="M49" s="292"/>
      <c r="N49" s="292">
        <f>'実質公債費比率（分子）の構造'!O$45</f>
        <v>5171</v>
      </c>
      <c r="O49" s="292"/>
      <c r="P49" s="292"/>
    </row>
    <row r="50" spans="1:16" x14ac:dyDescent="0.2">
      <c r="A50" s="292" t="s">
        <v>56</v>
      </c>
      <c r="B50" s="292" t="e">
        <f>NA()</f>
        <v>#N/A</v>
      </c>
      <c r="C50" s="292">
        <f>IF(ISNUMBER('実質公債費比率（分子）の構造'!K$53),'実質公債費比率（分子）の構造'!K$53,NA())</f>
        <v>1621</v>
      </c>
      <c r="D50" s="292" t="e">
        <f>NA()</f>
        <v>#N/A</v>
      </c>
      <c r="E50" s="292" t="e">
        <f>NA()</f>
        <v>#N/A</v>
      </c>
      <c r="F50" s="292">
        <f>IF(ISNUMBER('実質公債費比率（分子）の構造'!L$53),'実質公債費比率（分子）の構造'!L$53,NA())</f>
        <v>1058</v>
      </c>
      <c r="G50" s="292" t="e">
        <f>NA()</f>
        <v>#N/A</v>
      </c>
      <c r="H50" s="292" t="e">
        <f>NA()</f>
        <v>#N/A</v>
      </c>
      <c r="I50" s="292">
        <f>IF(ISNUMBER('実質公債費比率（分子）の構造'!M$53),'実質公債費比率（分子）の構造'!M$53,NA())</f>
        <v>1230</v>
      </c>
      <c r="J50" s="292" t="e">
        <f>NA()</f>
        <v>#N/A</v>
      </c>
      <c r="K50" s="292" t="e">
        <f>NA()</f>
        <v>#N/A</v>
      </c>
      <c r="L50" s="292">
        <f>IF(ISNUMBER('実質公債費比率（分子）の構造'!N$53),'実質公債費比率（分子）の構造'!N$53,NA())</f>
        <v>1440</v>
      </c>
      <c r="M50" s="292" t="e">
        <f>NA()</f>
        <v>#N/A</v>
      </c>
      <c r="N50" s="292" t="e">
        <f>NA()</f>
        <v>#N/A</v>
      </c>
      <c r="O50" s="292">
        <f>IF(ISNUMBER('実質公債費比率（分子）の構造'!O$53),'実質公債費比率（分子）の構造'!O$53,NA())</f>
        <v>1345</v>
      </c>
      <c r="P50" s="292" t="e">
        <f>NA()</f>
        <v>#N/A</v>
      </c>
    </row>
    <row r="53" spans="1:16" x14ac:dyDescent="0.2">
      <c r="A53" s="289" t="s">
        <v>58</v>
      </c>
    </row>
    <row r="54" spans="1:16" x14ac:dyDescent="0.2">
      <c r="A54" s="291"/>
      <c r="B54" s="291" t="str">
        <f>'将来負担比率（分子）の構造'!I$40</f>
        <v>H29</v>
      </c>
      <c r="C54" s="291"/>
      <c r="D54" s="291"/>
      <c r="E54" s="291" t="str">
        <f>'将来負担比率（分子）の構造'!J$40</f>
        <v>H30</v>
      </c>
      <c r="F54" s="291"/>
      <c r="G54" s="291"/>
      <c r="H54" s="291" t="str">
        <f>'将来負担比率（分子）の構造'!K$40</f>
        <v>R01</v>
      </c>
      <c r="I54" s="291"/>
      <c r="J54" s="291"/>
      <c r="K54" s="291" t="str">
        <f>'将来負担比率（分子）の構造'!L$40</f>
        <v>R02</v>
      </c>
      <c r="L54" s="291"/>
      <c r="M54" s="291"/>
      <c r="N54" s="291" t="str">
        <f>'将来負担比率（分子）の構造'!M$40</f>
        <v>R03</v>
      </c>
      <c r="O54" s="291"/>
      <c r="P54" s="291"/>
    </row>
    <row r="55" spans="1:16" x14ac:dyDescent="0.2">
      <c r="A55" s="291"/>
      <c r="B55" s="291" t="s">
        <v>111</v>
      </c>
      <c r="C55" s="291"/>
      <c r="D55" s="291" t="s">
        <v>125</v>
      </c>
      <c r="E55" s="291" t="s">
        <v>111</v>
      </c>
      <c r="F55" s="291"/>
      <c r="G55" s="291" t="s">
        <v>125</v>
      </c>
      <c r="H55" s="291" t="s">
        <v>111</v>
      </c>
      <c r="I55" s="291"/>
      <c r="J55" s="291" t="s">
        <v>125</v>
      </c>
      <c r="K55" s="291" t="s">
        <v>111</v>
      </c>
      <c r="L55" s="291"/>
      <c r="M55" s="291" t="s">
        <v>125</v>
      </c>
      <c r="N55" s="291" t="s">
        <v>111</v>
      </c>
      <c r="O55" s="291"/>
      <c r="P55" s="291" t="s">
        <v>125</v>
      </c>
    </row>
    <row r="56" spans="1:16" x14ac:dyDescent="0.2">
      <c r="A56" s="291" t="s">
        <v>44</v>
      </c>
      <c r="B56" s="291"/>
      <c r="C56" s="291"/>
      <c r="D56" s="291">
        <f>'将来負担比率（分子）の構造'!I$52</f>
        <v>42193</v>
      </c>
      <c r="E56" s="291"/>
      <c r="F56" s="291"/>
      <c r="G56" s="291">
        <f>'将来負担比率（分子）の構造'!J$52</f>
        <v>41249</v>
      </c>
      <c r="H56" s="291"/>
      <c r="I56" s="291"/>
      <c r="J56" s="291">
        <f>'将来負担比率（分子）の構造'!K$52</f>
        <v>40618</v>
      </c>
      <c r="K56" s="291"/>
      <c r="L56" s="291"/>
      <c r="M56" s="291">
        <f>'将来負担比率（分子）の構造'!L$52</f>
        <v>40407</v>
      </c>
      <c r="N56" s="291"/>
      <c r="O56" s="291"/>
      <c r="P56" s="291">
        <f>'将来負担比率（分子）の構造'!M$52</f>
        <v>40128</v>
      </c>
    </row>
    <row r="57" spans="1:16" x14ac:dyDescent="0.2">
      <c r="A57" s="291" t="s">
        <v>100</v>
      </c>
      <c r="B57" s="291"/>
      <c r="C57" s="291"/>
      <c r="D57" s="291">
        <f>'将来負担比率（分子）の構造'!I$51</f>
        <v>6522</v>
      </c>
      <c r="E57" s="291"/>
      <c r="F57" s="291"/>
      <c r="G57" s="291">
        <f>'将来負担比率（分子）の構造'!J$51</f>
        <v>7070</v>
      </c>
      <c r="H57" s="291"/>
      <c r="I57" s="291"/>
      <c r="J57" s="291">
        <f>'将来負担比率（分子）の構造'!K$51</f>
        <v>7222</v>
      </c>
      <c r="K57" s="291"/>
      <c r="L57" s="291"/>
      <c r="M57" s="291">
        <f>'将来負担比率（分子）の構造'!L$51</f>
        <v>7423</v>
      </c>
      <c r="N57" s="291"/>
      <c r="O57" s="291"/>
      <c r="P57" s="291">
        <f>'将来負担比率（分子）の構造'!M$51</f>
        <v>6955</v>
      </c>
    </row>
    <row r="58" spans="1:16" x14ac:dyDescent="0.2">
      <c r="A58" s="291" t="s">
        <v>97</v>
      </c>
      <c r="B58" s="291"/>
      <c r="C58" s="291"/>
      <c r="D58" s="291">
        <f>'将来負担比率（分子）の構造'!I$50</f>
        <v>8693</v>
      </c>
      <c r="E58" s="291"/>
      <c r="F58" s="291"/>
      <c r="G58" s="291">
        <f>'将来負担比率（分子）の構造'!J$50</f>
        <v>11120</v>
      </c>
      <c r="H58" s="291"/>
      <c r="I58" s="291"/>
      <c r="J58" s="291">
        <f>'将来負担比率（分子）の構造'!K$50</f>
        <v>10256</v>
      </c>
      <c r="K58" s="291"/>
      <c r="L58" s="291"/>
      <c r="M58" s="291">
        <f>'将来負担比率（分子）の構造'!L$50</f>
        <v>9282</v>
      </c>
      <c r="N58" s="291"/>
      <c r="O58" s="291"/>
      <c r="P58" s="291">
        <f>'将来負担比率（分子）の構造'!M$50</f>
        <v>8915</v>
      </c>
    </row>
    <row r="59" spans="1:16" x14ac:dyDescent="0.2">
      <c r="A59" s="291" t="s">
        <v>93</v>
      </c>
      <c r="B59" s="291" t="str">
        <f>'将来負担比率（分子）の構造'!I$49</f>
        <v>-</v>
      </c>
      <c r="C59" s="291"/>
      <c r="D59" s="291"/>
      <c r="E59" s="291" t="str">
        <f>'将来負担比率（分子）の構造'!J$49</f>
        <v>-</v>
      </c>
      <c r="F59" s="291"/>
      <c r="G59" s="291"/>
      <c r="H59" s="291" t="str">
        <f>'将来負担比率（分子）の構造'!K$49</f>
        <v>-</v>
      </c>
      <c r="I59" s="291"/>
      <c r="J59" s="291"/>
      <c r="K59" s="291" t="str">
        <f>'将来負担比率（分子）の構造'!L$49</f>
        <v>-</v>
      </c>
      <c r="L59" s="291"/>
      <c r="M59" s="291"/>
      <c r="N59" s="291" t="str">
        <f>'将来負担比率（分子）の構造'!M$49</f>
        <v>-</v>
      </c>
      <c r="O59" s="291"/>
      <c r="P59" s="291"/>
    </row>
    <row r="60" spans="1:16" x14ac:dyDescent="0.2">
      <c r="A60" s="291" t="s">
        <v>87</v>
      </c>
      <c r="B60" s="291" t="str">
        <f>'将来負担比率（分子）の構造'!I$48</f>
        <v>-</v>
      </c>
      <c r="C60" s="291"/>
      <c r="D60" s="291"/>
      <c r="E60" s="291" t="str">
        <f>'将来負担比率（分子）の構造'!J$48</f>
        <v>-</v>
      </c>
      <c r="F60" s="291"/>
      <c r="G60" s="291"/>
      <c r="H60" s="291" t="str">
        <f>'将来負担比率（分子）の構造'!K$48</f>
        <v>-</v>
      </c>
      <c r="I60" s="291"/>
      <c r="J60" s="291"/>
      <c r="K60" s="291" t="str">
        <f>'将来負担比率（分子）の構造'!L$48</f>
        <v>-</v>
      </c>
      <c r="L60" s="291"/>
      <c r="M60" s="291"/>
      <c r="N60" s="291" t="str">
        <f>'将来負担比率（分子）の構造'!M$48</f>
        <v>-</v>
      </c>
      <c r="O60" s="291"/>
      <c r="P60" s="291"/>
    </row>
    <row r="61" spans="1:16" x14ac:dyDescent="0.2">
      <c r="A61" s="291" t="s">
        <v>79</v>
      </c>
      <c r="B61" s="291">
        <f>'将来負担比率（分子）の構造'!I$46</f>
        <v>106</v>
      </c>
      <c r="C61" s="291"/>
      <c r="D61" s="291"/>
      <c r="E61" s="291">
        <f>'将来負担比率（分子）の構造'!J$46</f>
        <v>84</v>
      </c>
      <c r="F61" s="291"/>
      <c r="G61" s="291"/>
      <c r="H61" s="291">
        <f>'将来負担比率（分子）の構造'!K$46</f>
        <v>63</v>
      </c>
      <c r="I61" s="291"/>
      <c r="J61" s="291"/>
      <c r="K61" s="291">
        <f>'将来負担比率（分子）の構造'!L$46</f>
        <v>47</v>
      </c>
      <c r="L61" s="291"/>
      <c r="M61" s="291"/>
      <c r="N61" s="291">
        <f>'将来負担比率（分子）の構造'!M$46</f>
        <v>18</v>
      </c>
      <c r="O61" s="291"/>
      <c r="P61" s="291"/>
    </row>
    <row r="62" spans="1:16" x14ac:dyDescent="0.2">
      <c r="A62" s="291" t="s">
        <v>80</v>
      </c>
      <c r="B62" s="291">
        <f>'将来負担比率（分子）の構造'!I$45</f>
        <v>8822</v>
      </c>
      <c r="C62" s="291"/>
      <c r="D62" s="291"/>
      <c r="E62" s="291">
        <f>'将来負担比率（分子）の構造'!J$45</f>
        <v>8350</v>
      </c>
      <c r="F62" s="291"/>
      <c r="G62" s="291"/>
      <c r="H62" s="291">
        <f>'将来負担比率（分子）の構造'!K$45</f>
        <v>7791</v>
      </c>
      <c r="I62" s="291"/>
      <c r="J62" s="291"/>
      <c r="K62" s="291">
        <f>'将来負担比率（分子）の構造'!L$45</f>
        <v>7625</v>
      </c>
      <c r="L62" s="291"/>
      <c r="M62" s="291"/>
      <c r="N62" s="291">
        <f>'将来負担比率（分子）の構造'!M$45</f>
        <v>7424</v>
      </c>
      <c r="O62" s="291"/>
      <c r="P62" s="291"/>
    </row>
    <row r="63" spans="1:16" x14ac:dyDescent="0.2">
      <c r="A63" s="291" t="s">
        <v>78</v>
      </c>
      <c r="B63" s="291">
        <f>'将来負担比率（分子）の構造'!I$44</f>
        <v>1</v>
      </c>
      <c r="C63" s="291"/>
      <c r="D63" s="291"/>
      <c r="E63" s="291" t="str">
        <f>'将来負担比率（分子）の構造'!J$44</f>
        <v>-</v>
      </c>
      <c r="F63" s="291"/>
      <c r="G63" s="291"/>
      <c r="H63" s="291" t="str">
        <f>'将来負担比率（分子）の構造'!K$44</f>
        <v>-</v>
      </c>
      <c r="I63" s="291"/>
      <c r="J63" s="291"/>
      <c r="K63" s="291" t="str">
        <f>'将来負担比率（分子）の構造'!L$44</f>
        <v>-</v>
      </c>
      <c r="L63" s="291"/>
      <c r="M63" s="291"/>
      <c r="N63" s="291" t="str">
        <f>'将来負担比率（分子）の構造'!M$44</f>
        <v>-</v>
      </c>
      <c r="O63" s="291"/>
      <c r="P63" s="291"/>
    </row>
    <row r="64" spans="1:16" x14ac:dyDescent="0.2">
      <c r="A64" s="291" t="s">
        <v>76</v>
      </c>
      <c r="B64" s="291">
        <f>'将来負担比率（分子）の構造'!I$43</f>
        <v>11580</v>
      </c>
      <c r="C64" s="291"/>
      <c r="D64" s="291"/>
      <c r="E64" s="291">
        <f>'将来負担比率（分子）の構造'!J$43</f>
        <v>10650</v>
      </c>
      <c r="F64" s="291"/>
      <c r="G64" s="291"/>
      <c r="H64" s="291">
        <f>'将来負担比率（分子）の構造'!K$43</f>
        <v>10075</v>
      </c>
      <c r="I64" s="291"/>
      <c r="J64" s="291"/>
      <c r="K64" s="291">
        <f>'将来負担比率（分子）の構造'!L$43</f>
        <v>9100</v>
      </c>
      <c r="L64" s="291"/>
      <c r="M64" s="291"/>
      <c r="N64" s="291">
        <f>'将来負担比率（分子）の構造'!M$43</f>
        <v>7836</v>
      </c>
      <c r="O64" s="291"/>
      <c r="P64" s="291"/>
    </row>
    <row r="65" spans="1:16" x14ac:dyDescent="0.2">
      <c r="A65" s="291" t="s">
        <v>75</v>
      </c>
      <c r="B65" s="291">
        <f>'将来負担比率（分子）の構造'!I$42</f>
        <v>1524</v>
      </c>
      <c r="C65" s="291"/>
      <c r="D65" s="291"/>
      <c r="E65" s="291">
        <f>'将来負担比率（分子）の構造'!J$42</f>
        <v>1221</v>
      </c>
      <c r="F65" s="291"/>
      <c r="G65" s="291"/>
      <c r="H65" s="291">
        <f>'将来負担比率（分子）の構造'!K$42</f>
        <v>1020</v>
      </c>
      <c r="I65" s="291"/>
      <c r="J65" s="291"/>
      <c r="K65" s="291">
        <f>'将来負担比率（分子）の構造'!L$42</f>
        <v>918</v>
      </c>
      <c r="L65" s="291"/>
      <c r="M65" s="291"/>
      <c r="N65" s="291">
        <f>'将来負担比率（分子）の構造'!M$42</f>
        <v>343</v>
      </c>
      <c r="O65" s="291"/>
      <c r="P65" s="291"/>
    </row>
    <row r="66" spans="1:16" x14ac:dyDescent="0.2">
      <c r="A66" s="291" t="s">
        <v>68</v>
      </c>
      <c r="B66" s="291">
        <f>'将来負担比率（分子）の構造'!I$41</f>
        <v>47364</v>
      </c>
      <c r="C66" s="291"/>
      <c r="D66" s="291"/>
      <c r="E66" s="291">
        <f>'将来負担比率（分子）の構造'!J$41</f>
        <v>46150</v>
      </c>
      <c r="F66" s="291"/>
      <c r="G66" s="291"/>
      <c r="H66" s="291">
        <f>'将来負担比率（分子）の構造'!K$41</f>
        <v>45181</v>
      </c>
      <c r="I66" s="291"/>
      <c r="J66" s="291"/>
      <c r="K66" s="291">
        <f>'将来負担比率（分子）の構造'!L$41</f>
        <v>44906</v>
      </c>
      <c r="L66" s="291"/>
      <c r="M66" s="291"/>
      <c r="N66" s="291">
        <f>'将来負担比率（分子）の構造'!M$41</f>
        <v>44295</v>
      </c>
      <c r="O66" s="291"/>
      <c r="P66" s="291"/>
    </row>
    <row r="67" spans="1:16" x14ac:dyDescent="0.2">
      <c r="A67" s="291" t="s">
        <v>102</v>
      </c>
      <c r="B67" s="291" t="e">
        <f>NA()</f>
        <v>#N/A</v>
      </c>
      <c r="C67" s="291">
        <f>IF(ISNUMBER('将来負担比率（分子）の構造'!I$53),IF('将来負担比率（分子）の構造'!I$53&lt;0,0,'将来負担比率（分子）の構造'!I$53),NA())</f>
        <v>11989</v>
      </c>
      <c r="D67" s="291" t="e">
        <f>NA()</f>
        <v>#N/A</v>
      </c>
      <c r="E67" s="291" t="e">
        <f>NA()</f>
        <v>#N/A</v>
      </c>
      <c r="F67" s="291">
        <f>IF(ISNUMBER('将来負担比率（分子）の構造'!J$53),IF('将来負担比率（分子）の構造'!J$53&lt;0,0,'将来負担比率（分子）の構造'!J$53),NA())</f>
        <v>7016</v>
      </c>
      <c r="G67" s="291" t="e">
        <f>NA()</f>
        <v>#N/A</v>
      </c>
      <c r="H67" s="291" t="e">
        <f>NA()</f>
        <v>#N/A</v>
      </c>
      <c r="I67" s="291">
        <f>IF(ISNUMBER('将来負担比率（分子）の構造'!K$53),IF('将来負担比率（分子）の構造'!K$53&lt;0,0,'将来負担比率（分子）の構造'!K$53),NA())</f>
        <v>6035</v>
      </c>
      <c r="J67" s="291" t="e">
        <f>NA()</f>
        <v>#N/A</v>
      </c>
      <c r="K67" s="291" t="e">
        <f>NA()</f>
        <v>#N/A</v>
      </c>
      <c r="L67" s="291">
        <f>IF(ISNUMBER('将来負担比率（分子）の構造'!L$53),IF('将来負担比率（分子）の構造'!L$53&lt;0,0,'将来負担比率（分子）の構造'!L$53),NA())</f>
        <v>5485</v>
      </c>
      <c r="M67" s="291" t="e">
        <f>NA()</f>
        <v>#N/A</v>
      </c>
      <c r="N67" s="291" t="e">
        <f>NA()</f>
        <v>#N/A</v>
      </c>
      <c r="O67" s="291">
        <f>IF(ISNUMBER('将来負担比率（分子）の構造'!M$53),IF('将来負担比率（分子）の構造'!M$53&lt;0,0,'将来負担比率（分子）の構造'!M$53),NA())</f>
        <v>3919</v>
      </c>
      <c r="P67" s="291" t="e">
        <f>NA()</f>
        <v>#N/A</v>
      </c>
    </row>
    <row r="70" spans="1:16" x14ac:dyDescent="0.2">
      <c r="A70" s="294" t="s">
        <v>127</v>
      </c>
      <c r="B70" s="294"/>
      <c r="C70" s="294"/>
      <c r="D70" s="294"/>
      <c r="E70" s="294"/>
      <c r="F70" s="294"/>
    </row>
    <row r="71" spans="1:16" x14ac:dyDescent="0.2">
      <c r="A71" s="293"/>
      <c r="B71" s="293" t="str">
        <f>基金残高に係る経年分析!F54</f>
        <v>R01</v>
      </c>
      <c r="C71" s="293" t="str">
        <f>基金残高に係る経年分析!G54</f>
        <v>R02</v>
      </c>
      <c r="D71" s="293" t="str">
        <f>基金残高に係る経年分析!H54</f>
        <v>R03</v>
      </c>
    </row>
    <row r="72" spans="1:16" x14ac:dyDescent="0.2">
      <c r="A72" s="293" t="s">
        <v>128</v>
      </c>
      <c r="B72" s="295">
        <f>基金残高に係る経年分析!F55</f>
        <v>5708</v>
      </c>
      <c r="C72" s="295">
        <f>基金残高に係る経年分析!G55</f>
        <v>5560</v>
      </c>
      <c r="D72" s="295">
        <f>基金残高に係る経年分析!H55</f>
        <v>5806</v>
      </c>
    </row>
    <row r="73" spans="1:16" x14ac:dyDescent="0.2">
      <c r="A73" s="293" t="s">
        <v>129</v>
      </c>
      <c r="B73" s="295">
        <f>基金残高に係る経年分析!F56</f>
        <v>123</v>
      </c>
      <c r="C73" s="295">
        <f>基金残高に係る経年分析!G56</f>
        <v>123</v>
      </c>
      <c r="D73" s="295">
        <f>基金残高に係る経年分析!H56</f>
        <v>123</v>
      </c>
    </row>
    <row r="74" spans="1:16" x14ac:dyDescent="0.2">
      <c r="A74" s="293" t="s">
        <v>131</v>
      </c>
      <c r="B74" s="295">
        <f>基金残高に係る経年分析!F57</f>
        <v>1602</v>
      </c>
      <c r="C74" s="295">
        <f>基金残高に係る経年分析!G57</f>
        <v>1753</v>
      </c>
      <c r="D74" s="295">
        <f>基金残高に係る経年分析!H57</f>
        <v>1974</v>
      </c>
    </row>
  </sheetData>
  <sheetProtection algorithmName="SHA-512" hashValue="gqTzknrQYOzSn7dbv5dZZodcojRkKEC7CGV6Ux0b3G74MzS6xB89wHh7xEIHP1+LKL+gFCeoXSXcmLa8hHD84Q==" saltValue="uVRK/T208mmfgaSGFDHBN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2023-03-23T01:20:51Z</cp:lastPrinted>
  <dcterms:created xsi:type="dcterms:W3CDTF">2023-02-20T04:35:29Z</dcterms:created>
  <dcterms:modified xsi:type="dcterms:W3CDTF">2023-10-11T23:51:53Z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2023-03-22T00:39:45Z</vt:filetime>
  </property>
</Properties>
</file>