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0" windowWidth="15360" windowHeight="7635" tabRatio="76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BE36" i="10"/>
  <c r="AM36" i="10"/>
  <c r="C36" i="10"/>
  <c r="C35" i="10"/>
  <c r="U34" i="10"/>
  <c r="U35" i="10" s="1"/>
  <c r="U36" i="10" s="1"/>
  <c r="U37" i="10" s="1"/>
  <c r="U38" i="10" s="1"/>
  <c r="C34" i="10"/>
  <c r="AM34" i="10" l="1"/>
  <c r="AM35"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<sst xmlns="http://schemas.openxmlformats.org/spreadsheetml/2006/main" count="1078" uniqueCount="617">
  <si>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</si>
  <si>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</si>
  <si>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</si>
  <si>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</si>
  <si>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</si>
  <si>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</si>
  <si>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</si>
  <si>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</si>
  <si>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</si>
  <si>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</si>
  <si>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</si>
  <si>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</si>
  <si>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</si>
  <si>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</si>
  <si>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</si>
  <si>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</si>
  <si>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</si>
  <si>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</si>
  <si>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</si>
  <si>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</si>
  <si>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</si>
  <si>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</si>
  <si>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</si>
  <si>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</si>
  <si>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</si>
  <si>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</si>
  <si>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</si>
  <si>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</si>
  <si>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</si>
  <si>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</si>
  <si>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</si>
  <si>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</si>
  <si>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</si>
  <si>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</si>
  <si>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</si>
  <si>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</si>
  <si>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</si>
  <si>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</si>
  <si>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</si>
  <si>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</si>
  <si>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</si>
  <si>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</si>
  <si>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</si>
  <si>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</si>
  <si>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</si>
  <si>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</si>
  <si>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</si>
  <si>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</si>
  <si>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</si>
  <si>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</si>
  <si>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</si>
  <si>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</si>
  <si>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</si>
  <si>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</si>
  <si>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</si>
  <si>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</si>
  <si>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</si>
  <si>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</si>
  <si>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</si>
  <si>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</si>
  <si>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</si>
  <si>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</si>
  <si>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</si>
  <si>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</si>
  <si>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</si>
  <si>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</si>
  <si>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</si>
  <si>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</si>
  <si>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</si>
  <si>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</si>
  <si>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</si>
  <si>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</si>
  <si>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</si>
  <si>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</si>
  <si>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</si>
  <si>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</si>
  <si>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</si>
  <si>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</si>
  <si>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</si>
  <si>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</si>
  <si>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</si>
  <si>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</si>
  <si>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</si>
  <si>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</si>
  <si>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</si>
  <si>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</si>
  <si>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</si>
  <si>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</si>
  <si>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</si>
  <si>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</si>
  <si>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</si>
  <si>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</si>
  <si>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松戸市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</si>
  <si>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</si>
  <si>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</si>
  <si>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</si>
  <si>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</si>
  <si>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</si>
  <si>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</si>
  <si>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</si>
  <si>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</si>
  <si>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</si>
  <si>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</si>
  <si>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</si>
  <si>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</si>
  <si>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</si>
  <si>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</si>
  <si>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</si>
  <si>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</si>
  <si>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</si>
  <si>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</si>
  <si>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</si>
  <si>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</si>
  <si>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</si>
  <si>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</si>
  <si>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</si>
  <si>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</si>
  <si>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</si>
  <si>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</si>
  <si>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</si>
  <si>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</si>
  <si>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</si>
  <si>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</si>
  <si>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</si>
  <si>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</si>
  <si>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</si>
  <si>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</si>
  <si>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</si>
  <si>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</si>
  <si>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</si>
  <si>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</si>
  <si>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</si>
  <si>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</si>
  <si>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</si>
  <si>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</si>
  <si>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</si>
  <si>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</si>
  <si>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</si>
  <si>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</si>
  <si>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</si>
  <si>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</si>
  <si>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</si>
  <si>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</si>
  <si>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</si>
  <si>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</si>
  <si>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</si>
  <si>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</si>
  <si>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</si>
  <si>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</si>
  <si>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</si>
  <si>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</si>
  <si>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</si>
  <si>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</si>
  <si>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</si>
  <si>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</si>
  <si>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</si>
  <si>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</si>
  <si>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</si>
  <si>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</si>
  <si>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</si>
  <si>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</si>
  <si>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</si>
  <si>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</si>
  <si>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</si>
  <si>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</si>
  <si>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</si>
  <si>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</si>
  <si>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</si>
  <si>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</si>
  <si>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</si>
  <si>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</si>
  <si>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</si>
  <si>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</si>
  <si>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</si>
  <si>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</si>
  <si>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</si>
  <si>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</si>
  <si>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</si>
  <si>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</si>
  <si>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</si>
  <si>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</si>
  <si>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</si>
  <si>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</si>
  <si>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</si>
  <si>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</si>
  <si>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</si>
  <si>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</si>
  <si>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</si>
  <si>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</si>
  <si>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</si>
  <si>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</si>
  <si>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</si>
  <si>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</si>
  <si>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</si>
  <si>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</si>
  <si>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</si>
  <si>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</si>
  <si>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</si>
  <si>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</si>
  <si>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</si>
  <si>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</si>
  <si>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</si>
  <si>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</si>
  <si>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</si>
  <si>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</si>
  <si>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千葉県松戸市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</si>
  <si>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</si>
  <si>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</si>
  <si>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</si>
  <si>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</si>
  <si>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</si>
  <si>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</si>
  <si>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</si>
  <si>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</si>
  <si>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</si>
  <si>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</si>
  <si>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</si>
  <si>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</si>
  <si>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</si>
  <si>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</si>
  <si>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</si>
  <si>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</si>
  <si>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</si>
  <si>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</si>
  <si>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</si>
  <si>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</si>
  <si>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</si>
  <si>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</si>
  <si>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</si>
  <si>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</si>
  <si>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</si>
  <si>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</si>
  <si>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</si>
  <si>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</si>
  <si>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</si>
  <si>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</si>
  <si>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</si>
  <si>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</si>
  <si>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</si>
  <si>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</si>
  <si>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</si>
  <si>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</si>
  <si>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</si>
  <si>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</si>
  <si>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</si>
  <si>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</si>
  <si>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</si>
  <si>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</si>
  <si>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</si>
  <si>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</si>
  <si>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</si>
  <si>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</si>
  <si>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</si>
  <si>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</si>
  <si>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</si>
  <si>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</si>
  <si>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</si>
  <si>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</si>
  <si>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</si>
  <si>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</si>
  <si>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</si>
  <si>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</si>
  <si>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</si>
  <si>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</si>
  <si>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</si>
  <si>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</si>
  <si>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</si>
  <si>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</si>
  <si>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</si>
  <si>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</si>
  <si>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</si>
  <si>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</si>
  <si>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</si>
  <si>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</si>
  <si>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</si>
  <si>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</si>
  <si>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</si>
  <si>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</si>
  <si>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</si>
  <si>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</si>
  <si>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</si>
  <si>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</si>
  <si>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</si>
  <si>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</si>
  <si>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</si>
  <si>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</si>
  <si>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</si>
  <si>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</si>
  <si>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t>
    <phoneticPr fontId="5"/>
  </si>
  <si>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</si>
  <si>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</si>
  <si>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</si>
  <si>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</si>
  <si>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</si>
  <si>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</si>
  <si>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</si>
  <si>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</si>
  <si>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</si>
  <si>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</si>
  <si>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</si>
  <si>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</si>
  <si>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</si>
  <si>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</si>
  <si>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</si>
  <si>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</si>
  <si>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</si>
  <si>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</si>
  <si>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</si>
  <si>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</si>
  <si>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</si>
  <si>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</si>
  <si>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</si>
  <si>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</si>
  <si>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</si>
  <si>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</si>
  <si>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</si>
  <si>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</si>
  <si>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</si>
  <si>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</si>
  <si>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</si>
  <si>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</si>
  <si>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</si>
  <si>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</si>
  <si>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</si>
  <si>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</si>
  <si>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</si>
  <si>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</si>
  <si>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</si>
  <si>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</si>
  <si>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</si>
  <si>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</si>
  <si>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</si>
  <si>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</si>
  <si>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</si>
  <si>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</si>
  <si>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</si>
  <si>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</si>
  <si>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</si>
  <si>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</si>
  <si>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</si>
  <si>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</si>
  <si>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</si>
  <si>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</si>
  <si>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</si>
  <si>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</si>
  <si>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</si>
  <si>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</si>
  <si>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</si>
  <si>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</si>
  <si>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</si>
  <si>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</si>
  <si>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</si>
  <si>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</si>
  <si>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</si>
  <si>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</si>
  <si>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</si>
  <si>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千葉県松戸市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</si>
  <si>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</si>
  <si>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</si>
  <si>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</si>
  <si>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</si>
  <si>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</si>
  <si>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</si>
  <si>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</si>
  <si>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</si>
  <si>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</si>
  <si>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</si>
  <si>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</si>
  <si>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</si>
  <si>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</si>
  <si>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</si>
  <si>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</si>
  <si>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</si>
  <si>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</si>
  <si>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</si>
  <si>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</si>
  <si>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</si>
  <si>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</si>
  <si>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</si>
  <si>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</si>
  <si>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</si>
  <si>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</si>
  <si>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</si>
  <si>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</si>
  <si>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</si>
  <si>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</si>
  <si>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</si>
  <si>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</si>
  <si>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</si>
  <si>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</si>
  <si>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</si>
  <si>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</si>
  <si>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</si>
  <si>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</si>
  <si>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松戸競輪特別会計</t>
    <phoneticPr fontId="5"/>
  </si>
  <si>
    <t>水道事業会計</t>
    <phoneticPr fontId="5"/>
  </si>
  <si>
    <t>法適用企業</t>
    <phoneticPr fontId="5"/>
  </si>
  <si>
    <t>病院事業会計</t>
    <phoneticPr fontId="5"/>
  </si>
  <si>
    <t>公設地方卸売市場事業特別会計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</si>
  <si>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</si>
  <si>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</si>
  <si>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</si>
  <si>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</si>
  <si>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</si>
  <si>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</si>
  <si>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</si>
  <si>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</si>
  <si>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</si>
  <si>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</si>
  <si>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</si>
  <si>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</si>
  <si>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</si>
  <si>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</si>
  <si>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</si>
  <si>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</si>
  <si>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</si>
  <si>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</si>
  <si>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</si>
  <si>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</si>
  <si>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</si>
  <si>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</si>
  <si>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</si>
  <si>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</si>
  <si>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</si>
  <si>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</si>
  <si>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</si>
  <si>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</si>
  <si>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</si>
  <si>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</si>
  <si>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</si>
  <si>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</si>
  <si>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</si>
  <si>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</si>
  <si>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</si>
  <si>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</si>
  <si>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</si>
  <si>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</si>
  <si>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</si>
  <si>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</si>
  <si>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</si>
  <si>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</si>
  <si>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</si>
  <si>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</si>
  <si>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</si>
  <si>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</si>
  <si>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</si>
  <si>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</si>
  <si>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</si>
  <si>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</si>
  <si>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</si>
  <si>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</si>
  <si>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</si>
  <si>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</si>
  <si>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</si>
  <si>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</si>
  <si>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</si>
  <si>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</si>
  <si>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</si>
  <si>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</si>
  <si>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</si>
  <si>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</si>
  <si>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</si>
  <si>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</si>
  <si>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</si>
  <si>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</si>
  <si>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</si>
  <si>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</si>
  <si>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</si>
  <si>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</si>
  <si>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</si>
  <si>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</si>
  <si>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</si>
  <si>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</si>
  <si>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</si>
  <si>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</si>
  <si>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</si>
  <si>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</si>
  <si>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</si>
  <si>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</si>
  <si>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</si>
  <si>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</si>
  <si>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</si>
  <si>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</si>
  <si>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</si>
  <si>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</si>
  <si>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</si>
  <si>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</si>
  <si>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</si>
  <si>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</si>
  <si>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</si>
  <si>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</si>
  <si>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</si>
  <si>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</si>
  <si>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</si>
  <si>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</si>
  <si>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</si>
  <si>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</si>
  <si>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</si>
  <si>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</si>
  <si>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</si>
  <si>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</si>
  <si>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</si>
  <si>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</si>
  <si>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</si>
  <si>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</si>
  <si>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</si>
  <si>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</si>
  <si>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</si>
  <si>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</si>
  <si>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</si>
  <si>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</si>
  <si>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</si>
  <si>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</si>
  <si>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</si>
  <si>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</si>
  <si>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</si>
  <si>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</si>
  <si>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</si>
  <si>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</si>
  <si>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</si>
  <si>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</si>
  <si>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</si>
  <si>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</si>
  <si>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</si>
  <si>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</si>
  <si>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</si>
  <si>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</si>
  <si>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</si>
  <si>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</si>
  <si>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</si>
  <si>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</si>
  <si>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</si>
  <si>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</si>
  <si>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</si>
  <si>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</si>
  <si>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</si>
  <si>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</si>
  <si>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</si>
  <si>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</si>
  <si>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</si>
  <si>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</si>
  <si>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</si>
  <si>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</si>
  <si>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</si>
  <si>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</si>
  <si>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</si>
  <si>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</si>
  <si>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</si>
  <si>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</si>
  <si>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</si>
  <si>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</si>
  <si>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</si>
  <si>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</si>
  <si>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</si>
  <si>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</si>
  <si>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</si>
  <si>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</si>
  <si>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</si>
  <si>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</si>
  <si>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</si>
  <si>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0.88</t>
  </si>
  <si>
    <t>▲ 1.66</t>
  </si>
  <si>
    <t>一般会計</t>
  </si>
  <si>
    <t>病院事業会計</t>
  </si>
  <si>
    <t>国民健康保険特別会計</t>
  </si>
  <si>
    <t>下水道事業特別会計</t>
  </si>
  <si>
    <t>介護保険特別会計</t>
  </si>
  <si>
    <t>水道事業会計</t>
  </si>
  <si>
    <t>松戸競輪特別会計</t>
  </si>
  <si>
    <t>駐車場事業特別会計</t>
  </si>
  <si>
    <t>その他会計（赤字）</t>
  </si>
  <si>
    <t>その他会計（黒字）</t>
  </si>
  <si>
    <t>松戸市文化振興財団</t>
    <rPh sb="0" eb="3">
      <t>マツドシ</t>
    </rPh>
    <rPh sb="3" eb="5">
      <t>ブンカ</t>
    </rPh>
    <rPh sb="5" eb="7">
      <t>シンコウ</t>
    </rPh>
    <rPh sb="7" eb="9">
      <t>ザイダン</t>
    </rPh>
    <phoneticPr fontId="2"/>
  </si>
  <si>
    <t>松戸みどりと花の基金</t>
    <rPh sb="0" eb="2">
      <t>マツド</t>
    </rPh>
    <rPh sb="6" eb="7">
      <t>ハナ</t>
    </rPh>
    <rPh sb="8" eb="10">
      <t>キキン</t>
    </rPh>
    <phoneticPr fontId="2"/>
  </si>
  <si>
    <t>松戸市国際交流協会</t>
    <rPh sb="0" eb="3">
      <t>マツドシ</t>
    </rPh>
    <rPh sb="3" eb="5">
      <t>コクサイ</t>
    </rPh>
    <rPh sb="5" eb="7">
      <t>コウリュウ</t>
    </rPh>
    <rPh sb="7" eb="9">
      <t>キョウカイ</t>
    </rPh>
    <phoneticPr fontId="2"/>
  </si>
  <si>
    <t>-</t>
    <phoneticPr fontId="2"/>
  </si>
  <si>
    <t>-</t>
    <phoneticPr fontId="2"/>
  </si>
  <si>
    <t>-</t>
    <phoneticPr fontId="2"/>
  </si>
  <si>
    <t>松戸市庁舎建設基金</t>
    <phoneticPr fontId="11"/>
  </si>
  <si>
    <t>松戸市立小学校及び中学校施設等耐震改修基金</t>
    <phoneticPr fontId="11"/>
  </si>
  <si>
    <t>高志教育振興基金</t>
    <phoneticPr fontId="11"/>
  </si>
  <si>
    <t>文化施設建設基金</t>
    <phoneticPr fontId="11"/>
  </si>
  <si>
    <t>-</t>
    <phoneticPr fontId="2"/>
  </si>
  <si>
    <t>-</t>
    <phoneticPr fontId="2"/>
  </si>
  <si>
    <t>-</t>
    <phoneticPr fontId="2"/>
  </si>
  <si>
    <t>松戸市病院施設整備基金</t>
    <phoneticPr fontId="11"/>
  </si>
  <si>
    <t>-</t>
    <phoneticPr fontId="2"/>
  </si>
  <si>
    <t>千葉県市町村総合事務組合（一般会計）</t>
  </si>
  <si>
    <t>千葉県後期高齢者医療広域連合（一般会計）</t>
  </si>
  <si>
    <t>北千葉広域水道企業団（水道用水供給事業会計）</t>
  </si>
  <si>
    <t>千葉県市町村総合事務組合（千葉県自治会館管理運営特別会計）</t>
    <phoneticPr fontId="2"/>
  </si>
  <si>
    <t>千葉県後期高齢者医療広域連合（特別会計）</t>
  </si>
  <si>
    <t>千葉県市町村総合事務組合（千葉県市町村交通災害共済特別会計）</t>
    <phoneticPr fontId="2"/>
  </si>
  <si>
    <t>千葉県市町村総合事務組合（千葉県自治研修センター特別会計））</t>
    <rPh sb="13" eb="16">
      <t>チバケン</t>
    </rPh>
    <rPh sb="16" eb="18">
      <t>ジチ</t>
    </rPh>
    <rPh sb="18" eb="20">
      <t>ケンシュウ</t>
    </rPh>
    <rPh sb="24" eb="26">
      <t>トクベツ</t>
    </rPh>
    <rPh sb="26" eb="28">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</si>
  <si>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</si>
  <si>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</si>
  <si>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</si>
  <si>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</si>
  <si>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</si>
  <si>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</si>
  <si>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</si>
  <si>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</si>
  <si>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</si>
  <si>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</si>
  <si>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</si>
  <si>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</si>
  <si>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</si>
  <si>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</si>
  <si>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</si>
  <si>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</si>
  <si>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</si>
  <si>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</si>
  <si>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</si>
  <si>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</si>
  <si>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</si>
  <si>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当市の7割以上の公共施設は、整備後30年以上を経過し老朽化が進んでおり、今後、集中的に更新等経費（大規模改修や建替え費用）が発生することが見込まれることから、実質公債費比率は上昇することが考えられるが、財政的な負担を十分に考慮しながら、「松戸市公共施設等総合管理計画」や「松戸市公共施設再編整備基本計画」に基づき、老朽化対策に努めていきたい。
</t>
    <rPh sb="154" eb="155">
      <t>モト</t>
    </rPh>
    <phoneticPr fontId="5"/>
  </si>
  <si>
    <t xml:space="preserve">　当市の7割以上の公共施設は、整備後30年以上を経過し老朽化が進んでおり、今後、集中的に更新等経費（大規模改修や建替え費用）が発生することが見込まれることから、将来負担比率は上昇することが考えられるが、財政的な負担を十分に考慮しながら、「松戸市公共施設等総合管理計画」や「松戸市公共施設再編整備基本計画」に基づき、老朽化対策に努めていきたい。
</t>
    <rPh sb="153" eb="154">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</si>
</sst>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43141</c:v>
                </c:pt>
                <c:pt idx="1">
                  <c:v>45117</c:v>
                </c:pt>
                <c:pt idx="2">
                  <c:v>39951</c:v>
                </c:pt>
                <c:pt idx="3">
                  <c:v>39893</c:v>
                </c:pt>
                <c:pt idx="4">
                  <c:v>41080</c:v>
                </c:pt>
              </c:numCache>
            </c:numRef>
          </c:val>
          <c:smooth val="0"/>
          <c:extLst>
            <c:ext xmlns:c16="http://schemas.microsoft.com/office/drawing/2014/chart" uri="{C3380CC4-5D6E-409C-BE32-E72D297353CC}">
              <c16:uniqueId val="{00000000-0319-4CD5-8ECB-7CCFC74F3C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29432</c:v>
                </c:pt>
                <c:pt idx="1">
                  <c:v>33059</c:v>
                </c:pt>
                <c:pt idx="2">
                  <c:v>31280</c:v>
                </c:pt>
                <c:pt idx="3">
                  <c:v>43228</c:v>
                </c:pt>
                <c:pt idx="4">
                  <c:v>26709</c:v>
                </c:pt>
              </c:numCache>
            </c:numRef>
          </c:val>
          <c:smooth val="0"/>
          <c:extLst>
            <c:ext xmlns:c16="http://schemas.microsoft.com/office/drawing/2014/chart" uri="{C3380CC4-5D6E-409C-BE32-E72D297353CC}">
              <c16:uniqueId val="{00000001-0319-4CD5-8ECB-7CCFC74F3CC5}"/>
            </c:ext>
          </c:extLst>
        </c:ser>
        <c:dLbls>
          <c:showLegendKey val="0"/>
          <c:showVal val="0"/>
          <c:showCatName val="0"/>
          <c:showSerName val="0"/>
          <c:showPercent val="0"/>
          <c:showBubbleSize val="0"/>
        </c:dLbls>
        <c:marker val="1"/>
        <c:smooth val="0"/>
        <c:axId val="153187072"/>
        <c:axId val="153188992"/>
      </c:lineChart>
      <c:catAx>
        <c:axId val="153187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188992"/>
        <c:crosses val="autoZero"/>
        <c:auto val="1"/>
        <c:lblAlgn val="ctr"/>
        <c:lblOffset val="100"/>
        <c:tickLblSkip val="1"/>
        <c:tickMarkSkip val="1"/>
        <c:noMultiLvlLbl val="0"/>
      </c:catAx>
      <c:valAx>
        <c:axId val="15318899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3187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8.24</c:v>
                </c:pt>
                <c:pt idx="1">
                  <c:v>6.61</c:v>
                </c:pt>
                <c:pt idx="2">
                  <c:v>8.5399999999999991</c:v>
                </c:pt>
                <c:pt idx="3">
                  <c:v>6.81</c:v>
                </c:pt>
                <c:pt idx="4">
                  <c:v>7.58</c:v>
                </c:pt>
              </c:numCache>
            </c:numRef>
          </c:val>
          <c:extLst>
            <c:ext xmlns:c16="http://schemas.microsoft.com/office/drawing/2014/chart" uri="{C3380CC4-5D6E-409C-BE32-E72D297353CC}">
              <c16:uniqueId val="{00000000-D76C-47DF-BC24-343868CFAB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10.130000000000001</c:v>
                </c:pt>
                <c:pt idx="1">
                  <c:v>13.57</c:v>
                </c:pt>
                <c:pt idx="2">
                  <c:v>16.149999999999999</c:v>
                </c:pt>
                <c:pt idx="3">
                  <c:v>16.829999999999998</c:v>
                </c:pt>
                <c:pt idx="4">
                  <c:v>14.1</c:v>
                </c:pt>
              </c:numCache>
            </c:numRef>
          </c:val>
          <c:extLst>
            <c:ext xmlns:c16="http://schemas.microsoft.com/office/drawing/2014/chart" uri="{C3380CC4-5D6E-409C-BE32-E72D297353CC}">
              <c16:uniqueId val="{00000001-D76C-47DF-BC24-343868CFAB37}"/>
            </c:ext>
          </c:extLst>
        </c:ser>
        <c:dLbls>
          <c:showLegendKey val="0"/>
          <c:showVal val="0"/>
          <c:showCatName val="0"/>
          <c:showSerName val="0"/>
          <c:showPercent val="0"/>
          <c:showBubbleSize val="0"/>
        </c:dLbls>
        <c:gapWidth val="250"/>
        <c:overlap val="100"/>
        <c:axId val="150952576"/>
        <c:axId val="161575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1.38</c:v>
                </c:pt>
                <c:pt idx="1">
                  <c:v>1.91</c:v>
                </c:pt>
                <c:pt idx="2">
                  <c:v>4.62</c:v>
                </c:pt>
                <c:pt idx="3">
                  <c:v>-0.88</c:v>
                </c:pt>
                <c:pt idx="4">
                  <c:v>-1.66</c:v>
                </c:pt>
              </c:numCache>
            </c:numRef>
          </c:val>
          <c:smooth val="0"/>
          <c:extLst>
            <c:ext xmlns:c16="http://schemas.microsoft.com/office/drawing/2014/chart" uri="{C3380CC4-5D6E-409C-BE32-E72D297353CC}">
              <c16:uniqueId val="{00000002-D76C-47DF-BC24-343868CFAB37}"/>
            </c:ext>
          </c:extLst>
        </c:ser>
        <c:dLbls>
          <c:showLegendKey val="0"/>
          <c:showVal val="0"/>
          <c:showCatName val="0"/>
          <c:showSerName val="0"/>
          <c:showPercent val="0"/>
          <c:showBubbleSize val="0"/>
        </c:dLbls>
        <c:marker val="1"/>
        <c:smooth val="0"/>
        <c:axId val="150952576"/>
        <c:axId val="161575680"/>
      </c:lineChart>
      <c:catAx>
        <c:axId val="15095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1575680"/>
        <c:crosses val="autoZero"/>
        <c:auto val="1"/>
        <c:lblAlgn val="ctr"/>
        <c:lblOffset val="100"/>
        <c:tickLblSkip val="1"/>
        <c:tickMarkSkip val="1"/>
        <c:noMultiLvlLbl val="0"/>
      </c:catAx>
      <c:valAx>
        <c:axId val="16157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95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0.04</c:v>
                </c:pt>
                <c:pt idx="4">
                  <c:v>#N/A</c:v>
                </c:pt>
                <c:pt idx="5">
                  <c:v>0.04</c:v>
                </c:pt>
                <c:pt idx="6">
                  <c:v>#N/A</c:v>
                </c:pt>
                <c:pt idx="7">
                  <c:v>0.1</c:v>
                </c:pt>
                <c:pt idx="8">
                  <c:v>#N/A</c:v>
                </c:pt>
                <c:pt idx="9">
                  <c:v>0.06</c:v>
                </c:pt>
              </c:numCache>
            </c:numRef>
          </c:val>
          <c:extLst>
            <c:ext xmlns:c16="http://schemas.microsoft.com/office/drawing/2014/chart" uri="{C3380CC4-5D6E-409C-BE32-E72D297353CC}">
              <c16:uniqueId val="{00000000-5FCB-45E1-A5DB-E64A7CA10D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CB-45E1-A5DB-E64A7CA10D48}"/>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0.11</c:v>
                </c:pt>
                <c:pt idx="2">
                  <c:v>#N/A</c:v>
                </c:pt>
                <c:pt idx="3">
                  <c:v>0.13</c:v>
                </c:pt>
                <c:pt idx="4">
                  <c:v>#N/A</c:v>
                </c:pt>
                <c:pt idx="5">
                  <c:v>0.14000000000000001</c:v>
                </c:pt>
                <c:pt idx="6">
                  <c:v>#N/A</c:v>
                </c:pt>
                <c:pt idx="7">
                  <c:v>0.16</c:v>
                </c:pt>
                <c:pt idx="8">
                  <c:v>#N/A</c:v>
                </c:pt>
                <c:pt idx="9">
                  <c:v>0.18</c:v>
                </c:pt>
              </c:numCache>
            </c:numRef>
          </c:val>
          <c:extLst>
            <c:ext xmlns:c16="http://schemas.microsoft.com/office/drawing/2014/chart" uri="{C3380CC4-5D6E-409C-BE32-E72D297353CC}">
              <c16:uniqueId val="{00000002-5FCB-45E1-A5DB-E64A7CA10D48}"/>
            </c:ext>
          </c:extLst>
        </c:ser>
        <c:ser>
          <c:idx val="3"/>
          <c:order val="3"/>
          <c:tx>
            <c:strRef>
              <c:f>データシート!$A$30</c:f>
              <c:strCache>
                <c:ptCount val="1"/>
                <c:pt idx="0">
                  <c:v>松戸競輪特別会計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1.1499999999999999</c:v>
                </c:pt>
                <c:pt idx="2">
                  <c:v>#N/A</c:v>
                </c:pt>
                <c:pt idx="3">
                  <c:v>1.19</c:v>
                </c:pt>
                <c:pt idx="4">
                  <c:v>#N/A</c:v>
                </c:pt>
                <c:pt idx="5">
                  <c:v>1.1399999999999999</c:v>
                </c:pt>
                <c:pt idx="6">
                  <c:v>#N/A</c:v>
                </c:pt>
                <c:pt idx="7">
                  <c:v>1.33</c:v>
                </c:pt>
                <c:pt idx="8">
                  <c:v>#N/A</c:v>
                </c:pt>
                <c:pt idx="9">
                  <c:v>1.25</c:v>
                </c:pt>
              </c:numCache>
            </c:numRef>
          </c:val>
          <c:extLst>
            <c:ext xmlns:c16="http://schemas.microsoft.com/office/drawing/2014/chart" uri="{C3380CC4-5D6E-409C-BE32-E72D297353CC}">
              <c16:uniqueId val="{00000003-5FCB-45E1-A5DB-E64A7CA10D48}"/>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2.0099999999999998</c:v>
                </c:pt>
                <c:pt idx="2">
                  <c:v>#N/A</c:v>
                </c:pt>
                <c:pt idx="3">
                  <c:v>1.99</c:v>
                </c:pt>
                <c:pt idx="4">
                  <c:v>#N/A</c:v>
                </c:pt>
                <c:pt idx="5">
                  <c:v>1.85</c:v>
                </c:pt>
                <c:pt idx="6">
                  <c:v>#N/A</c:v>
                </c:pt>
                <c:pt idx="7">
                  <c:v>1.86</c:v>
                </c:pt>
                <c:pt idx="8">
                  <c:v>#N/A</c:v>
                </c:pt>
                <c:pt idx="9">
                  <c:v>1.89</c:v>
                </c:pt>
              </c:numCache>
            </c:numRef>
          </c:val>
          <c:extLst>
            <c:ext xmlns:c16="http://schemas.microsoft.com/office/drawing/2014/chart" uri="{C3380CC4-5D6E-409C-BE32-E72D297353CC}">
              <c16:uniqueId val="{00000004-5FCB-45E1-A5DB-E64A7CA10D4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1.07</c:v>
                </c:pt>
                <c:pt idx="2">
                  <c:v>#N/A</c:v>
                </c:pt>
                <c:pt idx="3">
                  <c:v>0.82</c:v>
                </c:pt>
                <c:pt idx="4">
                  <c:v>#N/A</c:v>
                </c:pt>
                <c:pt idx="5">
                  <c:v>2.08</c:v>
                </c:pt>
                <c:pt idx="6">
                  <c:v>#N/A</c:v>
                </c:pt>
                <c:pt idx="7">
                  <c:v>2.38</c:v>
                </c:pt>
                <c:pt idx="8">
                  <c:v>#N/A</c:v>
                </c:pt>
                <c:pt idx="9">
                  <c:v>2.98</c:v>
                </c:pt>
              </c:numCache>
            </c:numRef>
          </c:val>
          <c:extLst>
            <c:ext xmlns:c16="http://schemas.microsoft.com/office/drawing/2014/chart" uri="{C3380CC4-5D6E-409C-BE32-E72D297353CC}">
              <c16:uniqueId val="{00000005-5FCB-45E1-A5DB-E64A7CA10D4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0.23</c:v>
                </c:pt>
                <c:pt idx="2">
                  <c:v>#N/A</c:v>
                </c:pt>
                <c:pt idx="3">
                  <c:v>0.38</c:v>
                </c:pt>
                <c:pt idx="4">
                  <c:v>#N/A</c:v>
                </c:pt>
                <c:pt idx="5">
                  <c:v>0.24</c:v>
                </c:pt>
                <c:pt idx="6">
                  <c:v>#N/A</c:v>
                </c:pt>
                <c:pt idx="7">
                  <c:v>0.22</c:v>
                </c:pt>
                <c:pt idx="8">
                  <c:v>#N/A</c:v>
                </c:pt>
                <c:pt idx="9">
                  <c:v>3.23</c:v>
                </c:pt>
              </c:numCache>
            </c:numRef>
          </c:val>
          <c:extLst>
            <c:ext xmlns:c16="http://schemas.microsoft.com/office/drawing/2014/chart" uri="{C3380CC4-5D6E-409C-BE32-E72D297353CC}">
              <c16:uniqueId val="{00000006-5FCB-45E1-A5DB-E64A7CA10D4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3.38</c:v>
                </c:pt>
                <c:pt idx="2">
                  <c:v>#N/A</c:v>
                </c:pt>
                <c:pt idx="3">
                  <c:v>3.8</c:v>
                </c:pt>
                <c:pt idx="4">
                  <c:v>#N/A</c:v>
                </c:pt>
                <c:pt idx="5">
                  <c:v>2.95</c:v>
                </c:pt>
                <c:pt idx="6">
                  <c:v>#N/A</c:v>
                </c:pt>
                <c:pt idx="7">
                  <c:v>2.15</c:v>
                </c:pt>
                <c:pt idx="8">
                  <c:v>#N/A</c:v>
                </c:pt>
                <c:pt idx="9">
                  <c:v>3.65</c:v>
                </c:pt>
              </c:numCache>
            </c:numRef>
          </c:val>
          <c:extLst>
            <c:ext xmlns:c16="http://schemas.microsoft.com/office/drawing/2014/chart" uri="{C3380CC4-5D6E-409C-BE32-E72D297353CC}">
              <c16:uniqueId val="{00000007-5FCB-45E1-A5DB-E64A7CA10D4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3.9</c:v>
                </c:pt>
                <c:pt idx="2">
                  <c:v>#N/A</c:v>
                </c:pt>
                <c:pt idx="3">
                  <c:v>4.78</c:v>
                </c:pt>
                <c:pt idx="4">
                  <c:v>#N/A</c:v>
                </c:pt>
                <c:pt idx="5">
                  <c:v>4.58</c:v>
                </c:pt>
                <c:pt idx="6">
                  <c:v>#N/A</c:v>
                </c:pt>
                <c:pt idx="7">
                  <c:v>4.79</c:v>
                </c:pt>
                <c:pt idx="8">
                  <c:v>#N/A</c:v>
                </c:pt>
                <c:pt idx="9">
                  <c:v>4.5</c:v>
                </c:pt>
              </c:numCache>
            </c:numRef>
          </c:val>
          <c:extLst>
            <c:ext xmlns:c16="http://schemas.microsoft.com/office/drawing/2014/chart" uri="{C3380CC4-5D6E-409C-BE32-E72D297353CC}">
              <c16:uniqueId val="{00000008-5FCB-45E1-A5DB-E64A7CA10D4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8.24</c:v>
                </c:pt>
                <c:pt idx="2">
                  <c:v>#N/A</c:v>
                </c:pt>
                <c:pt idx="3">
                  <c:v>6.61</c:v>
                </c:pt>
                <c:pt idx="4">
                  <c:v>#N/A</c:v>
                </c:pt>
                <c:pt idx="5">
                  <c:v>8.5299999999999994</c:v>
                </c:pt>
                <c:pt idx="6">
                  <c:v>#N/A</c:v>
                </c:pt>
                <c:pt idx="7">
                  <c:v>6.8</c:v>
                </c:pt>
                <c:pt idx="8">
                  <c:v>#N/A</c:v>
                </c:pt>
                <c:pt idx="9">
                  <c:v>7.57</c:v>
                </c:pt>
              </c:numCache>
            </c:numRef>
          </c:val>
          <c:extLst>
            <c:ext xmlns:c16="http://schemas.microsoft.com/office/drawing/2014/chart" uri="{C3380CC4-5D6E-409C-BE32-E72D297353CC}">
              <c16:uniqueId val="{00000009-5FCB-45E1-A5DB-E64A7CA10D48}"/>
            </c:ext>
          </c:extLst>
        </c:ser>
        <c:dLbls>
          <c:showLegendKey val="0"/>
          <c:showVal val="0"/>
          <c:showCatName val="0"/>
          <c:showSerName val="0"/>
          <c:showPercent val="0"/>
          <c:showBubbleSize val="0"/>
        </c:dLbls>
        <c:gapWidth val="150"/>
        <c:overlap val="100"/>
        <c:axId val="162083584"/>
        <c:axId val="162085120"/>
      </c:barChart>
      <c:catAx>
        <c:axId val="16208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085120"/>
        <c:crosses val="autoZero"/>
        <c:auto val="1"/>
        <c:lblAlgn val="ctr"/>
        <c:lblOffset val="100"/>
        <c:tickLblSkip val="1"/>
        <c:tickMarkSkip val="1"/>
        <c:noMultiLvlLbl val="0"/>
      </c:catAx>
      <c:valAx>
        <c:axId val="16208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083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12366</c:v>
                </c:pt>
                <c:pt idx="5">
                  <c:v>12599</c:v>
                </c:pt>
                <c:pt idx="8">
                  <c:v>11776</c:v>
                </c:pt>
                <c:pt idx="11">
                  <c:v>11578</c:v>
                </c:pt>
                <c:pt idx="14">
                  <c:v>12625</c:v>
                </c:pt>
              </c:numCache>
            </c:numRef>
          </c:val>
          <c:extLst>
            <c:ext xmlns:c16="http://schemas.microsoft.com/office/drawing/2014/chart" uri="{C3380CC4-5D6E-409C-BE32-E72D297353CC}">
              <c16:uniqueId val="{00000000-71EF-4C4F-82C8-2950DD606A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EF-4C4F-82C8-2950DD606A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283</c:v>
                </c:pt>
                <c:pt idx="3">
                  <c:v>286</c:v>
                </c:pt>
                <c:pt idx="6">
                  <c:v>291</c:v>
                </c:pt>
                <c:pt idx="9">
                  <c:v>1674</c:v>
                </c:pt>
                <c:pt idx="12">
                  <c:v>442</c:v>
                </c:pt>
              </c:numCache>
            </c:numRef>
          </c:val>
          <c:extLst>
            <c:ext xmlns:c16="http://schemas.microsoft.com/office/drawing/2014/chart" uri="{C3380CC4-5D6E-409C-BE32-E72D297353CC}">
              <c16:uniqueId val="{00000002-71EF-4C4F-82C8-2950DD606A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3</c:v>
                </c:pt>
                <c:pt idx="6">
                  <c:v>2</c:v>
                </c:pt>
                <c:pt idx="9">
                  <c:v>1</c:v>
                </c:pt>
                <c:pt idx="12">
                  <c:v>1</c:v>
                </c:pt>
              </c:numCache>
            </c:numRef>
          </c:val>
          <c:extLst>
            <c:ext xmlns:c16="http://schemas.microsoft.com/office/drawing/2014/chart" uri="{C3380CC4-5D6E-409C-BE32-E72D297353CC}">
              <c16:uniqueId val="{00000003-71EF-4C4F-82C8-2950DD606A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2843</c:v>
                </c:pt>
                <c:pt idx="3">
                  <c:v>3129</c:v>
                </c:pt>
                <c:pt idx="6">
                  <c:v>3150</c:v>
                </c:pt>
                <c:pt idx="9">
                  <c:v>3134</c:v>
                </c:pt>
                <c:pt idx="12">
                  <c:v>3428</c:v>
                </c:pt>
              </c:numCache>
            </c:numRef>
          </c:val>
          <c:extLst>
            <c:ext xmlns:c16="http://schemas.microsoft.com/office/drawing/2014/chart" uri="{C3380CC4-5D6E-409C-BE32-E72D297353CC}">
              <c16:uniqueId val="{00000004-71EF-4C4F-82C8-2950DD606A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EF-4C4F-82C8-2950DD606A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EF-4C4F-82C8-2950DD606A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9604</c:v>
                </c:pt>
                <c:pt idx="3">
                  <c:v>9377</c:v>
                </c:pt>
                <c:pt idx="6">
                  <c:v>8253</c:v>
                </c:pt>
                <c:pt idx="9">
                  <c:v>8782</c:v>
                </c:pt>
                <c:pt idx="12">
                  <c:v>9037</c:v>
                </c:pt>
              </c:numCache>
            </c:numRef>
          </c:val>
          <c:extLst>
            <c:ext xmlns:c16="http://schemas.microsoft.com/office/drawing/2014/chart" uri="{C3380CC4-5D6E-409C-BE32-E72D297353CC}">
              <c16:uniqueId val="{00000007-71EF-4C4F-82C8-2950DD606ABC}"/>
            </c:ext>
          </c:extLst>
        </c:ser>
        <c:dLbls>
          <c:showLegendKey val="0"/>
          <c:showVal val="0"/>
          <c:showCatName val="0"/>
          <c:showSerName val="0"/>
          <c:showPercent val="0"/>
          <c:showBubbleSize val="0"/>
        </c:dLbls>
        <c:gapWidth val="100"/>
        <c:overlap val="100"/>
        <c:axId val="154599424"/>
        <c:axId val="154601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367</c:v>
                </c:pt>
                <c:pt idx="2">
                  <c:v>#N/A</c:v>
                </c:pt>
                <c:pt idx="3">
                  <c:v>#N/A</c:v>
                </c:pt>
                <c:pt idx="4">
                  <c:v>196</c:v>
                </c:pt>
                <c:pt idx="5">
                  <c:v>#N/A</c:v>
                </c:pt>
                <c:pt idx="6">
                  <c:v>#N/A</c:v>
                </c:pt>
                <c:pt idx="7">
                  <c:v>-80</c:v>
                </c:pt>
                <c:pt idx="8">
                  <c:v>#N/A</c:v>
                </c:pt>
                <c:pt idx="9">
                  <c:v>#N/A</c:v>
                </c:pt>
                <c:pt idx="10">
                  <c:v>2013</c:v>
                </c:pt>
                <c:pt idx="11">
                  <c:v>#N/A</c:v>
                </c:pt>
                <c:pt idx="12">
                  <c:v>#N/A</c:v>
                </c:pt>
                <c:pt idx="13">
                  <c:v>283</c:v>
                </c:pt>
                <c:pt idx="14">
                  <c:v>#N/A</c:v>
                </c:pt>
              </c:numCache>
            </c:numRef>
          </c:val>
          <c:smooth val="0"/>
          <c:extLst>
            <c:ext xmlns:c16="http://schemas.microsoft.com/office/drawing/2014/chart" uri="{C3380CC4-5D6E-409C-BE32-E72D297353CC}">
              <c16:uniqueId val="{00000008-71EF-4C4F-82C8-2950DD606ABC}"/>
            </c:ext>
          </c:extLst>
        </c:ser>
        <c:dLbls>
          <c:showLegendKey val="0"/>
          <c:showVal val="0"/>
          <c:showCatName val="0"/>
          <c:showSerName val="0"/>
          <c:showPercent val="0"/>
          <c:showBubbleSize val="0"/>
        </c:dLbls>
        <c:marker val="1"/>
        <c:smooth val="0"/>
        <c:axId val="154599424"/>
        <c:axId val="154601344"/>
      </c:lineChart>
      <c:catAx>
        <c:axId val="15459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601344"/>
        <c:crosses val="autoZero"/>
        <c:auto val="1"/>
        <c:lblAlgn val="ctr"/>
        <c:lblOffset val="100"/>
        <c:tickLblSkip val="1"/>
        <c:tickMarkSkip val="1"/>
        <c:noMultiLvlLbl val="0"/>
      </c:catAx>
      <c:valAx>
        <c:axId val="15460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59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105206</c:v>
                </c:pt>
                <c:pt idx="5">
                  <c:v>106857</c:v>
                </c:pt>
                <c:pt idx="8">
                  <c:v>108718</c:v>
                </c:pt>
                <c:pt idx="11">
                  <c:v>111241</c:v>
                </c:pt>
                <c:pt idx="14">
                  <c:v>113403</c:v>
                </c:pt>
              </c:numCache>
            </c:numRef>
          </c:val>
          <c:extLst>
            <c:ext xmlns:c16="http://schemas.microsoft.com/office/drawing/2014/chart" uri="{C3380CC4-5D6E-409C-BE32-E72D297353CC}">
              <c16:uniqueId val="{00000000-8480-437D-A082-D2EDCB6981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36163</c:v>
                </c:pt>
                <c:pt idx="5">
                  <c:v>36520</c:v>
                </c:pt>
                <c:pt idx="8">
                  <c:v>35855</c:v>
                </c:pt>
                <c:pt idx="11">
                  <c:v>33129</c:v>
                </c:pt>
                <c:pt idx="14">
                  <c:v>34174</c:v>
                </c:pt>
              </c:numCache>
            </c:numRef>
          </c:val>
          <c:extLst>
            <c:ext xmlns:c16="http://schemas.microsoft.com/office/drawing/2014/chart" uri="{C3380CC4-5D6E-409C-BE32-E72D297353CC}">
              <c16:uniqueId val="{00000001-8480-437D-A082-D2EDCB6981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24370</c:v>
                </c:pt>
                <c:pt idx="5">
                  <c:v>29985</c:v>
                </c:pt>
                <c:pt idx="8">
                  <c:v>32917</c:v>
                </c:pt>
                <c:pt idx="11">
                  <c:v>33223</c:v>
                </c:pt>
                <c:pt idx="14">
                  <c:v>29480</c:v>
                </c:pt>
              </c:numCache>
            </c:numRef>
          </c:val>
          <c:extLst>
            <c:ext xmlns:c16="http://schemas.microsoft.com/office/drawing/2014/chart" uri="{C3380CC4-5D6E-409C-BE32-E72D297353CC}">
              <c16:uniqueId val="{00000002-8480-437D-A082-D2EDCB6981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80-437D-A082-D2EDCB6981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80-437D-A082-D2EDCB6981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80-437D-A082-D2EDCB6981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23846</c:v>
                </c:pt>
                <c:pt idx="3">
                  <c:v>21195</c:v>
                </c:pt>
                <c:pt idx="6">
                  <c:v>20348</c:v>
                </c:pt>
                <c:pt idx="9">
                  <c:v>19942</c:v>
                </c:pt>
                <c:pt idx="12">
                  <c:v>19601</c:v>
                </c:pt>
              </c:numCache>
            </c:numRef>
          </c:val>
          <c:extLst>
            <c:ext xmlns:c16="http://schemas.microsoft.com/office/drawing/2014/chart" uri="{C3380CC4-5D6E-409C-BE32-E72D297353CC}">
              <c16:uniqueId val="{00000006-8480-437D-A082-D2EDCB6981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c:v>
                </c:pt>
                <c:pt idx="3">
                  <c:v>6</c:v>
                </c:pt>
                <c:pt idx="6">
                  <c:v>3</c:v>
                </c:pt>
                <c:pt idx="9">
                  <c:v>1</c:v>
                </c:pt>
                <c:pt idx="12">
                  <c:v>0</c:v>
                </c:pt>
              </c:numCache>
            </c:numRef>
          </c:val>
          <c:extLst>
            <c:ext xmlns:c16="http://schemas.microsoft.com/office/drawing/2014/chart" uri="{C3380CC4-5D6E-409C-BE32-E72D297353CC}">
              <c16:uniqueId val="{00000007-8480-437D-A082-D2EDCB6981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29617</c:v>
                </c:pt>
                <c:pt idx="3">
                  <c:v>28185</c:v>
                </c:pt>
                <c:pt idx="6">
                  <c:v>27397</c:v>
                </c:pt>
                <c:pt idx="9">
                  <c:v>31448</c:v>
                </c:pt>
                <c:pt idx="12">
                  <c:v>40520</c:v>
                </c:pt>
              </c:numCache>
            </c:numRef>
          </c:val>
          <c:extLst>
            <c:ext xmlns:c16="http://schemas.microsoft.com/office/drawing/2014/chart" uri="{C3380CC4-5D6E-409C-BE32-E72D297353CC}">
              <c16:uniqueId val="{00000008-8480-437D-A082-D2EDCB6981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8300</c:v>
                </c:pt>
                <c:pt idx="3">
                  <c:v>7621</c:v>
                </c:pt>
                <c:pt idx="6">
                  <c:v>13410</c:v>
                </c:pt>
                <c:pt idx="9">
                  <c:v>3784</c:v>
                </c:pt>
                <c:pt idx="12">
                  <c:v>3131</c:v>
                </c:pt>
              </c:numCache>
            </c:numRef>
          </c:val>
          <c:extLst>
            <c:ext xmlns:c16="http://schemas.microsoft.com/office/drawing/2014/chart" uri="{C3380CC4-5D6E-409C-BE32-E72D297353CC}">
              <c16:uniqueId val="{00000009-8480-437D-A082-D2EDCB6981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95795</c:v>
                </c:pt>
                <c:pt idx="3">
                  <c:v>100420</c:v>
                </c:pt>
                <c:pt idx="6">
                  <c:v>106180</c:v>
                </c:pt>
                <c:pt idx="9">
                  <c:v>114104</c:v>
                </c:pt>
                <c:pt idx="12">
                  <c:v>117802</c:v>
                </c:pt>
              </c:numCache>
            </c:numRef>
          </c:val>
          <c:extLst>
            <c:ext xmlns:c16="http://schemas.microsoft.com/office/drawing/2014/chart" uri="{C3380CC4-5D6E-409C-BE32-E72D297353CC}">
              <c16:uniqueId val="{0000000A-8480-437D-A082-D2EDCB69819E}"/>
            </c:ext>
          </c:extLst>
        </c:ser>
        <c:dLbls>
          <c:showLegendKey val="0"/>
          <c:showVal val="0"/>
          <c:showCatName val="0"/>
          <c:showSerName val="0"/>
          <c:showPercent val="0"/>
          <c:showBubbleSize val="0"/>
        </c:dLbls>
        <c:gapWidth val="100"/>
        <c:overlap val="100"/>
        <c:axId val="162787712"/>
        <c:axId val="162789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3997</c:v>
                </c:pt>
                <c:pt idx="14">
                  <c:v>#N/A</c:v>
                </c:pt>
              </c:numCache>
            </c:numRef>
          </c:val>
          <c:smooth val="0"/>
          <c:extLst>
            <c:ext xmlns:c16="http://schemas.microsoft.com/office/drawing/2014/chart" uri="{C3380CC4-5D6E-409C-BE32-E72D297353CC}">
              <c16:uniqueId val="{0000000B-8480-437D-A082-D2EDCB69819E}"/>
            </c:ext>
          </c:extLst>
        </c:ser>
        <c:dLbls>
          <c:showLegendKey val="0"/>
          <c:showVal val="0"/>
          <c:showCatName val="0"/>
          <c:showSerName val="0"/>
          <c:showPercent val="0"/>
          <c:showBubbleSize val="0"/>
        </c:dLbls>
        <c:marker val="1"/>
        <c:smooth val="0"/>
        <c:axId val="162787712"/>
        <c:axId val="162789632"/>
      </c:lineChart>
      <c:catAx>
        <c:axId val="1627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789632"/>
        <c:crosses val="autoZero"/>
        <c:auto val="1"/>
        <c:lblAlgn val="ctr"/>
        <c:lblOffset val="100"/>
        <c:tickLblSkip val="1"/>
        <c:tickMarkSkip val="1"/>
        <c:noMultiLvlLbl val="0"/>
      </c:catAx>
      <c:valAx>
        <c:axId val="162789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78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13578</c:v>
                </c:pt>
                <c:pt idx="1">
                  <c:v>14251</c:v>
                </c:pt>
                <c:pt idx="2">
                  <c:v>12091</c:v>
                </c:pt>
              </c:numCache>
            </c:numRef>
          </c:val>
          <c:extLst>
            <c:ext xmlns:c16="http://schemas.microsoft.com/office/drawing/2014/chart" uri="{C3380CC4-5D6E-409C-BE32-E72D297353CC}">
              <c16:uniqueId val="{00000000-702A-4B39-91C7-0166023E23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c:v>
                </c:pt>
                <c:pt idx="1">
                  <c:v>25</c:v>
                </c:pt>
                <c:pt idx="2">
                  <c:v>25</c:v>
                </c:pt>
              </c:numCache>
            </c:numRef>
          </c:val>
          <c:extLst>
            <c:ext xmlns:c16="http://schemas.microsoft.com/office/drawing/2014/chart" uri="{C3380CC4-5D6E-409C-BE32-E72D297353CC}">
              <c16:uniqueId val="{00000001-702A-4B39-91C7-0166023E23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7894</c:v>
                </c:pt>
                <c:pt idx="1">
                  <c:v>7217</c:v>
                </c:pt>
                <c:pt idx="2">
                  <c:v>6826</c:v>
                </c:pt>
              </c:numCache>
            </c:numRef>
          </c:val>
          <c:extLst>
            <c:ext xmlns:c16="http://schemas.microsoft.com/office/drawing/2014/chart" uri="{C3380CC4-5D6E-409C-BE32-E72D297353CC}">
              <c16:uniqueId val="{00000002-702A-4B39-91C7-0166023E2300}"/>
            </c:ext>
          </c:extLst>
        </c:ser>
        <c:dLbls>
          <c:showLegendKey val="0"/>
          <c:showVal val="0"/>
          <c:showCatName val="0"/>
          <c:showSerName val="0"/>
          <c:showPercent val="0"/>
          <c:showBubbleSize val="0"/>
        </c:dLbls>
        <c:gapWidth val="120"/>
        <c:overlap val="100"/>
        <c:axId val="155713920"/>
        <c:axId val="155715456"/>
      </c:barChart>
      <c:catAx>
        <c:axId val="15571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5715456"/>
        <c:crosses val="autoZero"/>
        <c:auto val="1"/>
        <c:lblAlgn val="ctr"/>
        <c:lblOffset val="100"/>
        <c:tickLblSkip val="1"/>
        <c:tickMarkSkip val="1"/>
        <c:noMultiLvlLbl val="0"/>
      </c:catAx>
      <c:valAx>
        <c:axId val="155715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571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{6038DDB0-B46E-483B-B723-BA28A9C82F98}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220-4CBB-886A-1A8438880C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{8416CCFE-BDDF-474F-861E-6597D406A2FB}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20-4CBB-886A-1A8438880C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{E5023CEC-72E8-47E8-89D1-FD93A9ACEC27}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20-4CBB-886A-1A8438880C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{4F739011-C5F1-48AF-A9CD-A113FE2C0CD0}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20-4CBB-886A-1A8438880C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{1DF4E2C6-92CD-4D2E-BA82-5EF195B59BE7}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20-4CBB-886A-1A8438880CE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{3386EE68-A47A-48C5-A564-F359DCB616BE}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220-4CBB-886A-1A8438880CE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{DF399F85-F21D-49D4-8830-B26F19B55EF5}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220-4CBB-886A-1A8438880CE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{6F83076B-FB3B-4ED6-A306-8DF7787C28C5}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220-4CBB-886A-1A8438880CEB}"/>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{626E88B7-8022-4141-9A56-2DC7FDF859CA}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220-4CBB-886A-1A8438880C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56.9</c:v>
                </c:pt>
                <c:pt idx="24">
                  <c:v>65.599999999999994</c:v>
                </c:pt>
                <c:pt idx="32">
                  <c:v>66.599999999999994</c:v>
                </c:pt>
              </c:numCache>
            </c:numRef>
          </c:xVal>
          <c:yVal>
            <c:numRef>
              <c:f>公会計指標分析・財政指標組合せ分析表!$BP$51:$DC$51</c:f>
              <c:numCache>
                <c:formatCode>#,##0.0;"▲ "#,##0.0</c:formatCode>
                <c:ptCount val="40"/>
                <c:pt idx="32">
                  <c:v>5.2</c:v>
                </c:pt>
              </c:numCache>
            </c:numRef>
          </c:yVal>
          <c:smooth val="0"/>
          <c:extLst>
            <c:ext xmlns:c16="http://schemas.microsoft.com/office/drawing/2014/chart" uri="{C3380CC4-5D6E-409C-BE32-E72D297353CC}">
              <c16:uniqueId val="{00000009-3220-4CBB-886A-1A8438880C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{64D8DEC4-CB01-4040-BFEB-53C2332AE332}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220-4CBB-886A-1A8438880C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{B93709D0-891E-43CC-8A3E-89C40E898055}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20-4CBB-886A-1A8438880C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{14862EA5-0144-47FA-B7ED-B962751E30FD}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20-4CBB-886A-1A8438880C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{902A13F0-7677-4B17-825A-E31C59F728DE}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20-4CBB-886A-1A8438880C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{8C593DE0-F00A-49FC-8323-0FB3E9A54A66}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20-4CBB-886A-1A8438880CE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{1B0E1476-31C2-4D3E-BFF6-0CBB04CB814B}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220-4CBB-886A-1A8438880CE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{0B2F6451-9960-4729-B7D1-A1DBC31C04FE}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220-4CBB-886A-1A8438880CE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{738F8C5F-897D-4950-8162-7785CF067AAA}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220-4CBB-886A-1A8438880CE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{7164EA37-6465-4D6E-B661-017854D72F9F}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220-4CBB-886A-1A8438880C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52.6</c:v>
                </c:pt>
                <c:pt idx="24">
                  <c:v>58.6</c:v>
                </c:pt>
                <c:pt idx="32">
                  <c:v>57.9</c:v>
                </c:pt>
              </c:numCache>
            </c:numRef>
          </c:xVal>
          <c:yVal>
            <c:numRef>
              <c:f>公会計指標分析・財政指標組合せ分析表!$BP$55:$DC$55</c:f>
              <c:numCache>
                <c:formatCode>#,##0.0;"▲ "#,##0.0</c:formatCode>
                <c:ptCount val="40"/>
                <c:pt idx="16">
                  <c:v>25.4</c:v>
                </c:pt>
                <c:pt idx="24">
                  <c:v>16.600000000000001</c:v>
                </c:pt>
                <c:pt idx="32">
                  <c:v>17.399999999999999</c:v>
                </c:pt>
              </c:numCache>
            </c:numRef>
          </c:yVal>
          <c:smooth val="0"/>
          <c:extLst>
            <c:ext xmlns:c16="http://schemas.microsoft.com/office/drawing/2014/chart" uri="{C3380CC4-5D6E-409C-BE32-E72D297353CC}">
              <c16:uniqueId val="{00000013-3220-4CBB-886A-1A8438880CEB}"/>
            </c:ext>
          </c:extLst>
        </c:ser>
        <c:dLbls>
          <c:showLegendKey val="0"/>
          <c:showVal val="1"/>
          <c:showCatName val="0"/>
          <c:showSerName val="0"/>
          <c:showPercent val="0"/>
          <c:showBubbleSize val="0"/>
        </c:dLbls>
        <c:axId val="163364224"/>
        <c:axId val="162686464"/>
      </c:scatterChart>
      <c:valAx>
        <c:axId val="163364224"/>
        <c:scaling>
          <c:orientation val="minMax"/>
          <c:max val="68"/>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686464"/>
        <c:crosses val="autoZero"/>
        <c:crossBetween val="midCat"/>
      </c:valAx>
      <c:valAx>
        <c:axId val="162686464"/>
        <c:scaling>
          <c:orientation val="minMax"/>
          <c:max val="2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3364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{C1F4A5A3-E5BE-4150-8B6A-0001861C040C}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E2D-4F92-800A-91ECE6CFCC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{2E4F06D2-D840-4D0E-B537-CE0192A68D32}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2D-4F92-800A-91ECE6CFCC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{D90E71AA-FD43-425C-8C03-FE8CF5721501}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2D-4F92-800A-91ECE6CFCC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{C9BF755F-852F-4BF9-876F-C66F806F04E6}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2D-4F92-800A-91ECE6CFCC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{193C6931-77D6-45F6-A523-32F5D6AC77F0}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2D-4F92-800A-91ECE6CFCC3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{A4951AD9-2838-4AE5-875E-30C39C34033F}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E2D-4F92-800A-91ECE6CFCC3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{E36C4790-16E6-4E7B-AFD0-F4994911E19A}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E2D-4F92-800A-91ECE6CFCC3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{14DE62AF-4E20-46FC-865F-E6B83F0C9982}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E2D-4F92-800A-91ECE6CFCC3A}"/>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{1611578E-3CE8-4891-B320-C1CB1A1F2C91}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E2D-4F92-800A-91ECE6CFCC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0.8</c:v>
                </c:pt>
                <c:pt idx="16">
                  <c:v>0.2</c:v>
                </c:pt>
                <c:pt idx="24">
                  <c:v>0.9</c:v>
                </c:pt>
                <c:pt idx="32">
                  <c:v>0.9</c:v>
                </c:pt>
              </c:numCache>
            </c:numRef>
          </c:xVal>
          <c:yVal>
            <c:numRef>
              <c:f>公会計指標分析・財政指標組合せ分析表!$BP$73:$DC$73</c:f>
              <c:numCache>
                <c:formatCode>#,##0.0;"▲ "#,##0.0</c:formatCode>
                <c:ptCount val="40"/>
                <c:pt idx="32">
                  <c:v>5.2</c:v>
                </c:pt>
              </c:numCache>
            </c:numRef>
          </c:yVal>
          <c:smooth val="0"/>
          <c:extLst>
            <c:ext xmlns:c16="http://schemas.microsoft.com/office/drawing/2014/chart" uri="{C3380CC4-5D6E-409C-BE32-E72D297353CC}">
              <c16:uniqueId val="{00000009-6E2D-4F92-800A-91ECE6CFCC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{36F54312-2855-4C66-8DED-F064028C0019}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E2D-4F92-800A-91ECE6CFCC3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{50A82E54-4020-430E-9800-7AC6829D72B4}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2D-4F92-800A-91ECE6CFCC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{DDBC1D40-BBA6-4693-AF1F-861497415338}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2D-4F92-800A-91ECE6CFCC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{18082C13-8127-468B-945D-F862C6C666FD}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2D-4F92-800A-91ECE6CFCC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{2CB51AA9-138E-419F-AA3E-F951EFC6C4BC}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2D-4F92-800A-91ECE6CFCC3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{ACDF3FB2-E1F4-463E-98CD-445A22F34855}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E2D-4F92-800A-91ECE6CFCC3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{77366E66-76E0-4A54-A1A8-54D9B52AFA86}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E2D-4F92-800A-91ECE6CFCC3A}"/>
                </c:ext>
              </c:extLst>
            </c:dLbl>
            <c:dLbl>
              <c:idx val="24"/>
              <c:layout>
                <c:manualLayout>
                  <c:x val="-4.516035515397120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{E74C2999-369D-4B3D-9A5D-A91EE20BA132}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E2D-4F92-800A-91ECE6CFCC3A}"/>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{EB1890D4-3E8E-4062-95B4-A922C8544C0E}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E2D-4F92-800A-91ECE6CFCC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4.8</c:v>
                </c:pt>
                <c:pt idx="24">
                  <c:v>3.6</c:v>
                </c:pt>
                <c:pt idx="32">
                  <c:v>3.6</c:v>
                </c:pt>
              </c:numCache>
            </c:numRef>
          </c:xVal>
          <c:yVal>
            <c:numRef>
              <c:f>公会計指標分析・財政指標組合せ分析表!$BP$77:$DC$77</c:f>
              <c:numCache>
                <c:formatCode>#,##0.0;"▲ "#,##0.0</c:formatCode>
                <c:ptCount val="40"/>
                <c:pt idx="0">
                  <c:v>32.6</c:v>
                </c:pt>
                <c:pt idx="8">
                  <c:v>30.5</c:v>
                </c:pt>
                <c:pt idx="16">
                  <c:v>25.4</c:v>
                </c:pt>
                <c:pt idx="24">
                  <c:v>16.600000000000001</c:v>
                </c:pt>
                <c:pt idx="32">
                  <c:v>17.399999999999999</c:v>
                </c:pt>
              </c:numCache>
            </c:numRef>
          </c:yVal>
          <c:smooth val="0"/>
          <c:extLst>
            <c:ext xmlns:c16="http://schemas.microsoft.com/office/drawing/2014/chart" uri="{C3380CC4-5D6E-409C-BE32-E72D297353CC}">
              <c16:uniqueId val="{00000013-6E2D-4F92-800A-91ECE6CFCC3A}"/>
            </c:ext>
          </c:extLst>
        </c:ser>
        <c:dLbls>
          <c:showLegendKey val="0"/>
          <c:showVal val="1"/>
          <c:showCatName val="0"/>
          <c:showSerName val="0"/>
          <c:showPercent val="0"/>
          <c:showBubbleSize val="0"/>
        </c:dLbls>
        <c:axId val="163478528"/>
        <c:axId val="163505280"/>
      </c:scatterChart>
      <c:valAx>
        <c:axId val="163478528"/>
        <c:scaling>
          <c:orientation val="minMax"/>
          <c:max val="6.3999999999999995"/>
          <c:min val="0.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3505280"/>
        <c:crosses val="autoZero"/>
        <c:crossBetween val="midCat"/>
      </c:valAx>
      <c:valAx>
        <c:axId val="163505280"/>
        <c:scaling>
          <c:orientation val="minMax"/>
          <c:max val="3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34785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平成</a:t>
          </a:r>
          <a:r>
            <a:rPr kumimoji="1" lang="en-US" altLang="ja-JP" sz="1300">
              <a:solidFill>
                <a:sysClr val="windowText" lastClr="000000"/>
              </a:solidFill>
              <a:latin typeface="ＭＳ ゴシック" pitchFamily="49" charset="-128"/>
              <a:ea typeface="ＭＳ ゴシック" pitchFamily="49" charset="-128"/>
            </a:rPr>
            <a:t>26</a:t>
          </a:r>
          <a:r>
            <a:rPr kumimoji="1" lang="ja-JP" altLang="en-US" sz="1300">
              <a:solidFill>
                <a:sysClr val="windowText" lastClr="000000"/>
              </a:solidFill>
              <a:latin typeface="ＭＳ ゴシック" pitchFamily="49" charset="-128"/>
              <a:ea typeface="ＭＳ ゴシック" pitchFamily="49" charset="-128"/>
            </a:rPr>
            <a:t>年度と比較して、元利償還金については、減税補てん債に係る元利償還金の減少額が、臨時財政対策債に係る元利償還金の増加額を上回った為、減額となりました。公営企業債の元利償還金に対する繰入金は、平成</a:t>
          </a:r>
          <a:r>
            <a:rPr kumimoji="1" lang="en-US" altLang="ja-JP" sz="1300">
              <a:solidFill>
                <a:sysClr val="windowText" lastClr="000000"/>
              </a:solidFill>
              <a:latin typeface="ＭＳ ゴシック" pitchFamily="49" charset="-128"/>
              <a:ea typeface="ＭＳ ゴシック" pitchFamily="49" charset="-128"/>
            </a:rPr>
            <a:t>30</a:t>
          </a:r>
          <a:r>
            <a:rPr kumimoji="1" lang="ja-JP" altLang="en-US" sz="1300">
              <a:solidFill>
                <a:sysClr val="windowText" lastClr="000000"/>
              </a:solidFill>
              <a:latin typeface="ＭＳ ゴシック" pitchFamily="49" charset="-128"/>
              <a:ea typeface="ＭＳ ゴシック" pitchFamily="49" charset="-128"/>
            </a:rPr>
            <a:t>年度から下水道事業会計が企業会計へ移行することに伴い、内切決算を行った為、増額となりました。また、債務負担行為に基づく支出額は、小中学校冷房化事業に伴い、増額となりました。</a:t>
          </a: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実質公債費比率は</a:t>
          </a:r>
          <a:r>
            <a:rPr kumimoji="1" lang="en-US" altLang="ja-JP" sz="1300">
              <a:solidFill>
                <a:sysClr val="windowText" lastClr="000000"/>
              </a:solidFill>
              <a:latin typeface="ＭＳ ゴシック" pitchFamily="49" charset="-128"/>
              <a:ea typeface="ＭＳ ゴシック" pitchFamily="49" charset="-128"/>
            </a:rPr>
            <a:t>0.9%</a:t>
          </a:r>
          <a:r>
            <a:rPr kumimoji="1" lang="ja-JP" altLang="en-US" sz="1300">
              <a:solidFill>
                <a:sysClr val="windowText" lastClr="000000"/>
              </a:solidFill>
              <a:latin typeface="ＭＳ ゴシック" pitchFamily="49" charset="-128"/>
              <a:ea typeface="ＭＳ ゴシック" pitchFamily="49" charset="-128"/>
            </a:rPr>
            <a:t>と昨年度と変わらず、類似団体の平均よりも低い状況ですが、健全な財政運営の観点から市債を計画的に借り入れを行い、必要以上に将来負担の増大を招くことのないように留意してまいります。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社会福祉施設等整備事業や臨時財政対策債等の市債借入による地方債現在高の増や新病院建設による公営企業債等繰入見込額の増により将来負担額が増加し、充当可能財源等を上回ったため、将来負担比率の分子が増加となりました。</a:t>
          </a:r>
        </a:p>
        <a:p>
          <a:r>
            <a:rPr kumimoji="1" lang="ja-JP" altLang="en-US" sz="1400">
              <a:solidFill>
                <a:sysClr val="windowText" lastClr="000000"/>
              </a:solidFill>
              <a:latin typeface="ＭＳ ゴシック" pitchFamily="49" charset="-128"/>
              <a:ea typeface="ＭＳ ゴシック" pitchFamily="49" charset="-128"/>
            </a:rPr>
            <a:t>　地方債現在高等の増加に留意しつつ、今後も市民ニーズに的確に対応した事業の選択と集中により、市債借入を極力抑制するとともに、基金残高の確保により安定的な比率の確保に努めてまいります。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千葉県松戸市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年度間の財源調整のため、財政調整基金を約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億円、病院施設の移転・建設及び整備に要する資金に充当するため、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億円取り崩しを行いました。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一方、庁舎建設基金に約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億円積立を行った結果、基金全体としては約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松戸駅周辺地区の再生事業や、公共施設の再編事業等の大型事業に備え、将来の財源を確保するためにも、計画的に基金に積立できるよう努めてまいります。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・病院施設整備基金：病院施設の移転・建設及び整備に要する資金に充当。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・退職手当基金：職員の退職手当の財源に充当。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億円積立を行った為、増額となりました。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・病院施設整備基金：新病院建設に伴い、病院施設整備基金を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億円取り崩した為、減額となりました。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・職員退職手当基金：退職者による年度間の財政負担の平準化を図るため、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億円取り崩した為、減額となりました。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・庁舎建設基金：庁舎建設の時期、建設費用の見通し等を総合的に勘案し、積立を行ってまいります。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・病院施設整備基金：今後は、新病院建設費に係る企業債の償還元金の財源として基金を充当をしてまいります。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・退職手当基金：今後も、財政負担の平準化を図れるよう計画的に基金を活用をしてまいります。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mn-lt"/>
              <a:ea typeface="+mn-ea"/>
              <a:cs typeface="+mn-cs"/>
            </a:rPr>
            <a:t>　</a:t>
          </a:r>
          <a:r>
            <a:rPr lang="ja-JP" altLang="en-US" sz="13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新病院建設事業等に伴い、財政調整基金を約</a:t>
          </a:r>
          <a:r>
            <a:rPr lang="en-US" altLang="ja-JP" sz="13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21.6</a:t>
          </a:r>
          <a:r>
            <a:rPr lang="ja-JP" altLang="en-US" sz="1300" b="0" i="0" u="none" strike="noStrike" baseline="0" smtClean="0">
              <a:solidFill>
                <a:sysClr val="windowText" lastClr="000000"/>
              </a:solidFill>
              <a:latin typeface="ＭＳ ゴシック" panose="020B0609070205080204" pitchFamily="49" charset="-128"/>
              <a:ea typeface="ＭＳ ゴシック" panose="020B0609070205080204" pitchFamily="49" charset="-128"/>
              <a:cs typeface="+mn-cs"/>
            </a:rPr>
            <a:t>億円取り崩しを行いました。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松戸駅周辺地区の再生事業や、公共施設の再編事業等大型事業に備え、将来の財源を確保するためにも、計画的に基金に積立できるよう努めてまいります。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年度は増減はございませんでした。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市債の計画的な借入の管理に努め、償還に必要な財源について確保をしてまいります。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494,402
478,775
61.38
153,865,013
146,962,011
6,501,872
85,784,558
117,801,826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となっている。当市においては、</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月に「松戸市公共施設等総合管理計画」を、平成</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月に</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は、「松戸市公共施設再編整備基本計画」を策定し</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たところである。これらに基づき、公共施設の総量の最適化や適正配置を図るとともに、</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財政的な負担を十分に考慮しながら、着実に再編整備を進めていきたい。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8" name="直線コネクタ 67"/>
        <xdr:cNvCxnSpPr/>
      </xdr:nvCxnSpPr>
      <xdr:spPr>
        <a:xfrm flipV="1">
          <a:off x="4760595" y="4608957"/>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9" name="有形固定資産減価償却率最小値テキスト"/>
        <xdr:cNvSpPr txBox="1"/>
      </xdr:nvSpPr>
      <xdr:spPr>
        <a:xfrm>
          <a:off x="48133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70" name="直線コネクタ 69"/>
        <xdr:cNvCxnSpPr/>
      </xdr:nvCxnSpPr>
      <xdr:spPr>
        <a:xfrm>
          <a:off x="4673600" y="567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1" name="有形固定資産減価償却率最大値テキスト"/>
        <xdr:cNvSpPr txBox="1"/>
      </xdr:nvSpPr>
      <xdr:spPr>
        <a:xfrm>
          <a:off x="4813300" y="4384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2" name="直線コネクタ 71"/>
        <xdr:cNvCxnSpPr/>
      </xdr:nvCxnSpPr>
      <xdr:spPr>
        <a:xfrm>
          <a:off x="4673600" y="460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91330</xdr:rowOff>
    </xdr:from>
    <xdr:ext cx="405111" cy="259045"/>
    <xdr:sp macro="" textlink="">
      <xdr:nvSpPr>
        <xdr:cNvPr id="73" name="有形固定資産減価償却率平均値テキスト"/>
        <xdr:cNvSpPr txBox="1"/>
      </xdr:nvSpPr>
      <xdr:spPr>
        <a:xfrm>
          <a:off x="4813300" y="506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74" name="フローチャート: 判断 73"/>
        <xdr:cNvSpPr/>
      </xdr:nvSpPr>
      <xdr:spPr>
        <a:xfrm>
          <a:off x="4711700" y="508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75" name="フローチャート: 判断 74"/>
        <xdr:cNvSpPr/>
      </xdr:nvSpPr>
      <xdr:spPr>
        <a:xfrm>
          <a:off x="4000500" y="50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76" name="フローチャート: 判断 75"/>
        <xdr:cNvSpPr/>
      </xdr:nvSpPr>
      <xdr:spPr>
        <a:xfrm>
          <a:off x="3238500" y="531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80137</xdr:rowOff>
    </xdr:from>
    <xdr:to>
      <xdr:col>23</xdr:col>
      <xdr:colOff>136525</xdr:colOff>
      <xdr:row>28</xdr:row>
      <xdr:rowOff>10287</xdr:rowOff>
    </xdr:to>
    <xdr:sp macro="" textlink="">
      <xdr:nvSpPr>
        <xdr:cNvPr id="82" name="楕円 81"/>
        <xdr:cNvSpPr/>
      </xdr:nvSpPr>
      <xdr:spPr>
        <a:xfrm>
          <a:off x="4711700" y="47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103014</xdr:rowOff>
    </xdr:from>
    <xdr:ext cx="405111" cy="259045"/>
    <xdr:sp macro="" textlink="">
      <xdr:nvSpPr>
        <xdr:cNvPr id="83" name="有形固定資産減価償却率該当値テキスト"/>
        <xdr:cNvSpPr txBox="1"/>
      </xdr:nvSpPr>
      <xdr:spPr>
        <a:xfrm>
          <a:off x="4813300" y="456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123317</xdr:rowOff>
    </xdr:from>
    <xdr:to>
      <xdr:col>19</xdr:col>
      <xdr:colOff>187325</xdr:colOff>
      <xdr:row>28</xdr:row>
      <xdr:rowOff>53467</xdr:rowOff>
    </xdr:to>
    <xdr:sp macro="" textlink="">
      <xdr:nvSpPr>
        <xdr:cNvPr id="84" name="楕円 83"/>
        <xdr:cNvSpPr/>
      </xdr:nvSpPr>
      <xdr:spPr>
        <a:xfrm>
          <a:off x="4000500" y="475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130937</xdr:rowOff>
    </xdr:from>
    <xdr:to>
      <xdr:col>23</xdr:col>
      <xdr:colOff>85725</xdr:colOff>
      <xdr:row>28</xdr:row>
      <xdr:rowOff>2667</xdr:rowOff>
    </xdr:to>
    <xdr:cxnSp macro="">
      <xdr:nvCxnSpPr>
        <xdr:cNvPr id="85" name="直線コネクタ 84"/>
        <xdr:cNvCxnSpPr/>
      </xdr:nvCxnSpPr>
      <xdr:spPr>
        <a:xfrm flipV="1">
          <a:off x="4051300" y="476008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156083</xdr:rowOff>
    </xdr:from>
    <xdr:to>
      <xdr:col>15</xdr:col>
      <xdr:colOff>187325</xdr:colOff>
      <xdr:row>30</xdr:row>
      <xdr:rowOff>86233</xdr:rowOff>
    </xdr:to>
    <xdr:sp macro="" textlink="">
      <xdr:nvSpPr>
        <xdr:cNvPr id="86" name="楕円 85"/>
        <xdr:cNvSpPr/>
      </xdr:nvSpPr>
      <xdr:spPr>
        <a:xfrm>
          <a:off x="3238500" y="512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2667</xdr:rowOff>
    </xdr:from>
    <xdr:to>
      <xdr:col>19</xdr:col>
      <xdr:colOff>136525</xdr:colOff>
      <xdr:row>30</xdr:row>
      <xdr:rowOff>35433</xdr:rowOff>
    </xdr:to>
    <xdr:cxnSp macro="">
      <xdr:nvCxnSpPr>
        <xdr:cNvPr id="87" name="直線コネクタ 86"/>
        <xdr:cNvCxnSpPr/>
      </xdr:nvCxnSpPr>
      <xdr:spPr>
        <a:xfrm flipV="1">
          <a:off x="3289300" y="4803267"/>
          <a:ext cx="762000" cy="3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3954</xdr:rowOff>
    </xdr:from>
    <xdr:ext cx="405111" cy="259045"/>
    <xdr:sp macro="" textlink="">
      <xdr:nvSpPr>
        <xdr:cNvPr id="88" name="n_1aveValue有形固定資産減価償却率"/>
        <xdr:cNvSpPr txBox="1"/>
      </xdr:nvSpPr>
      <xdr:spPr>
        <a:xfrm>
          <a:off x="3836044" y="5147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91584</xdr:rowOff>
    </xdr:from>
    <xdr:ext cx="405111" cy="259045"/>
    <xdr:sp macro="" textlink="">
      <xdr:nvSpPr>
        <xdr:cNvPr id="89" name="n_2aveValue有形固定資産減価償却率"/>
        <xdr:cNvSpPr txBox="1"/>
      </xdr:nvSpPr>
      <xdr:spPr>
        <a:xfrm>
          <a:off x="3086744" y="5406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69994</xdr:rowOff>
    </xdr:from>
    <xdr:ext cx="405111" cy="259045"/>
    <xdr:sp macro="" textlink="">
      <xdr:nvSpPr>
        <xdr:cNvPr id="90" name="n_1mainValue有形固定資産減価償却率"/>
        <xdr:cNvSpPr txBox="1"/>
      </xdr:nvSpPr>
      <xdr:spPr>
        <a:xfrm>
          <a:off x="3836044" y="4527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102760</xdr:rowOff>
    </xdr:from>
    <xdr:ext cx="405111" cy="259045"/>
    <xdr:sp macro="" textlink="">
      <xdr:nvSpPr>
        <xdr:cNvPr id="91" name="n_2mainValue有形固定資産減価償却率"/>
        <xdr:cNvSpPr txBox="1"/>
      </xdr:nvSpPr>
      <xdr:spPr>
        <a:xfrm>
          <a:off x="3086744" y="4903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いるが、今後、ごみ処理体制の整備や公共施設の再編等、大型事業の実施が控えているため、将来負担額の増加が見込まれる。「松戸市公共施設等総合管理計画」や「松戸市公共施設再編整備基本計画」とあわせ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財政的な負担を十分に考慮しながら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、各種事業に取り組んでいきたい</a:t>
          </a:r>
          <a:r>
            <a:rPr kumimoji="1" lang="ja-JP" altLang="en-US" sz="1100">
              <a:latin typeface="ＭＳ Ｐゴシック" panose="020B0600070205080204" pitchFamily="50" charset="-128"/>
              <a:ea typeface="ＭＳ Ｐゴシック" panose="020B0600070205080204" pitchFamily="50" charset="-128"/>
            </a:rPr>
            <a:t>。</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22" name="直線コネクタ 121"/>
        <xdr:cNvCxnSpPr/>
      </xdr:nvCxnSpPr>
      <xdr:spPr>
        <a:xfrm flipV="1">
          <a:off x="14793595" y="4567011"/>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25" name="債務償還可能年数最大値テキスト"/>
        <xdr:cNvSpPr txBox="1"/>
      </xdr:nvSpPr>
      <xdr:spPr>
        <a:xfrm>
          <a:off x="14846300" y="4342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26" name="直線コネクタ 125"/>
        <xdr:cNvCxnSpPr/>
      </xdr:nvCxnSpPr>
      <xdr:spPr>
        <a:xfrm>
          <a:off x="14706600" y="45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124024</xdr:rowOff>
    </xdr:from>
    <xdr:ext cx="340478" cy="259045"/>
    <xdr:sp macro="" textlink="">
      <xdr:nvSpPr>
        <xdr:cNvPr id="127" name="債務償還可能年数平均値テキスト"/>
        <xdr:cNvSpPr txBox="1"/>
      </xdr:nvSpPr>
      <xdr:spPr>
        <a:xfrm>
          <a:off x="14846300" y="509607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28" name="フローチャート: 判断 127"/>
        <xdr:cNvSpPr/>
      </xdr:nvSpPr>
      <xdr:spPr>
        <a:xfrm>
          <a:off x="14744700" y="51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37647</xdr:rowOff>
    </xdr:from>
    <xdr:to>
      <xdr:col>76</xdr:col>
      <xdr:colOff>73025</xdr:colOff>
      <xdr:row>29</xdr:row>
      <xdr:rowOff>139247</xdr:rowOff>
    </xdr:to>
    <xdr:sp macro="" textlink="">
      <xdr:nvSpPr>
        <xdr:cNvPr id="134" name="楕円 133"/>
        <xdr:cNvSpPr/>
      </xdr:nvSpPr>
      <xdr:spPr>
        <a:xfrm>
          <a:off x="14744700" y="500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60524</xdr:rowOff>
    </xdr:from>
    <xdr:ext cx="340478" cy="259045"/>
    <xdr:sp macro="" textlink="">
      <xdr:nvSpPr>
        <xdr:cNvPr id="135" name="債務償還可能年数該当値テキスト"/>
        <xdr:cNvSpPr txBox="1"/>
      </xdr:nvSpPr>
      <xdr:spPr>
        <a:xfrm>
          <a:off x="14846300" y="48611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494,402
478,775
61.38
153,865,013
146,962,011
6,501,872
85,784,558
117,801,826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1"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4" name="フローチャート: 判断 63"/>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0" name="楕円 69"/>
        <xdr:cNvSpPr/>
      </xdr:nvSpPr>
      <xdr:spPr>
        <a:xfrm>
          <a:off x="4584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116857</xdr:rowOff>
    </xdr:from>
    <xdr:ext cx="405111" cy="259045"/>
    <xdr:sp macro="" textlink="">
      <xdr:nvSpPr>
        <xdr:cNvPr id="71" name="【道路】&#10;有形固定資産減価償却率該当値テキスト"/>
        <xdr:cNvSpPr txBox="1"/>
      </xdr:nvSpPr>
      <xdr:spPr>
        <a:xfrm>
          <a:off x="4673600"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2" name="楕円 71"/>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37</xdr:row>
      <xdr:rowOff>163830</xdr:rowOff>
    </xdr:to>
    <xdr:cxnSp macro="">
      <xdr:nvCxnSpPr>
        <xdr:cNvPr id="73" name="直線コネクタ 72"/>
        <xdr:cNvCxnSpPr/>
      </xdr:nvCxnSpPr>
      <xdr:spPr>
        <a:xfrm flipV="1">
          <a:off x="3797300" y="64884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80027</xdr:rowOff>
    </xdr:from>
    <xdr:ext cx="405111" cy="259045"/>
    <xdr:sp macro="" textlink="">
      <xdr:nvSpPr>
        <xdr:cNvPr id="74" name="n_1aveValue【道路】&#10;有形固定資産減価償却率"/>
        <xdr:cNvSpPr txBox="1"/>
      </xdr:nvSpPr>
      <xdr:spPr>
        <a:xfrm>
          <a:off x="3582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75" name="n_2aveValue【道路】&#10;有形固定資産減価償却率"/>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59707</xdr:rowOff>
    </xdr:from>
    <xdr:ext cx="405111" cy="259045"/>
    <xdr:sp macro="" textlink="">
      <xdr:nvSpPr>
        <xdr:cNvPr id="76" name="n_1main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98" name="直線コネクタ 97"/>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99" name="【道路】&#10;一人当たり延長最小値テキスト"/>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100" name="直線コネクタ 99"/>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101" name="【道路】&#10;一人当たり延長最大値テキスト"/>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102" name="直線コネクタ 101"/>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81561</xdr:rowOff>
    </xdr:from>
    <xdr:ext cx="469744" cy="259045"/>
    <xdr:sp macro="" textlink="">
      <xdr:nvSpPr>
        <xdr:cNvPr id="103" name="【道路】&#10;一人当たり延長平均値テキスト"/>
        <xdr:cNvSpPr txBox="1"/>
      </xdr:nvSpPr>
      <xdr:spPr>
        <a:xfrm>
          <a:off x="10515600" y="6768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4" name="フローチャート: 判断 103"/>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5" name="フローチャート: 判断 104"/>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86025</xdr:rowOff>
    </xdr:from>
    <xdr:to>
      <xdr:col>46</xdr:col>
      <xdr:colOff>38100</xdr:colOff>
      <xdr:row>41</xdr:row>
      <xdr:rowOff>16175</xdr:rowOff>
    </xdr:to>
    <xdr:sp macro="" textlink="">
      <xdr:nvSpPr>
        <xdr:cNvPr id="106" name="フローチャート: 判断 105"/>
        <xdr:cNvSpPr/>
      </xdr:nvSpPr>
      <xdr:spPr>
        <a:xfrm>
          <a:off x="8699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148798</xdr:rowOff>
    </xdr:from>
    <xdr:to>
      <xdr:col>55</xdr:col>
      <xdr:colOff>50800</xdr:colOff>
      <xdr:row>41</xdr:row>
      <xdr:rowOff>78948</xdr:rowOff>
    </xdr:to>
    <xdr:sp macro="" textlink="">
      <xdr:nvSpPr>
        <xdr:cNvPr id="112" name="楕円 111"/>
        <xdr:cNvSpPr/>
      </xdr:nvSpPr>
      <xdr:spPr>
        <a:xfrm>
          <a:off x="10426700" y="70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63725</xdr:rowOff>
    </xdr:from>
    <xdr:ext cx="469744" cy="259045"/>
    <xdr:sp macro="" textlink="">
      <xdr:nvSpPr>
        <xdr:cNvPr id="113" name="【道路】&#10;一人当たり延長該当値テキスト"/>
        <xdr:cNvSpPr txBox="1"/>
      </xdr:nvSpPr>
      <xdr:spPr>
        <a:xfrm>
          <a:off x="10515600" y="692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149164</xdr:rowOff>
    </xdr:from>
    <xdr:to>
      <xdr:col>50</xdr:col>
      <xdr:colOff>165100</xdr:colOff>
      <xdr:row>41</xdr:row>
      <xdr:rowOff>79314</xdr:rowOff>
    </xdr:to>
    <xdr:sp macro="" textlink="">
      <xdr:nvSpPr>
        <xdr:cNvPr id="114" name="楕円 113"/>
        <xdr:cNvSpPr/>
      </xdr:nvSpPr>
      <xdr:spPr>
        <a:xfrm>
          <a:off x="9588500" y="70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28148</xdr:rowOff>
    </xdr:from>
    <xdr:to>
      <xdr:col>55</xdr:col>
      <xdr:colOff>0</xdr:colOff>
      <xdr:row>41</xdr:row>
      <xdr:rowOff>28514</xdr:rowOff>
    </xdr:to>
    <xdr:cxnSp macro="">
      <xdr:nvCxnSpPr>
        <xdr:cNvPr id="115" name="直線コネクタ 114"/>
        <xdr:cNvCxnSpPr/>
      </xdr:nvCxnSpPr>
      <xdr:spPr>
        <a:xfrm flipV="1">
          <a:off x="9639300" y="7057598"/>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155368</xdr:rowOff>
    </xdr:from>
    <xdr:ext cx="469744" cy="259045"/>
    <xdr:sp macro="" textlink="">
      <xdr:nvSpPr>
        <xdr:cNvPr id="116" name="n_1aveValue【道路】&#10;一人当たり延長"/>
        <xdr:cNvSpPr txBox="1"/>
      </xdr:nvSpPr>
      <xdr:spPr>
        <a:xfrm>
          <a:off x="93917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32702</xdr:rowOff>
    </xdr:from>
    <xdr:ext cx="469744" cy="259045"/>
    <xdr:sp macro="" textlink="">
      <xdr:nvSpPr>
        <xdr:cNvPr id="117" name="n_2aveValue【道路】&#10;一人当たり延長"/>
        <xdr:cNvSpPr txBox="1"/>
      </xdr:nvSpPr>
      <xdr:spPr>
        <a:xfrm>
          <a:off x="8515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70441</xdr:rowOff>
    </xdr:from>
    <xdr:ext cx="469744" cy="259045"/>
    <xdr:sp macro="" textlink="">
      <xdr:nvSpPr>
        <xdr:cNvPr id="118" name="n_1mainValue【道路】&#10;一人当たり延長"/>
        <xdr:cNvSpPr txBox="1"/>
      </xdr:nvSpPr>
      <xdr:spPr>
        <a:xfrm>
          <a:off x="9391727" y="709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0" name="テキスト ボックス 12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8" name="テキスト ボックス 13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42" name="直線コネクタ 141"/>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43" name="【橋りょう・トンネル】&#10;有形固定資産減価償却率最小値テキスト"/>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44" name="直線コネクタ 143"/>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45" name="【橋りょう・トンネル】&#10;有形固定資産減価償却率最大値テキスト"/>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46" name="直線コネクタ 145"/>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156227</xdr:rowOff>
    </xdr:from>
    <xdr:ext cx="405111" cy="259045"/>
    <xdr:sp macro="" textlink="">
      <xdr:nvSpPr>
        <xdr:cNvPr id="147" name="【橋りょう・トンネル】&#10;有形固定資産減価償却率平均値テキスト"/>
        <xdr:cNvSpPr txBox="1"/>
      </xdr:nvSpPr>
      <xdr:spPr>
        <a:xfrm>
          <a:off x="4673600" y="9928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48" name="フローチャート: 判断 147"/>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49" name="フローチャート: 判断 148"/>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19685</xdr:rowOff>
    </xdr:from>
    <xdr:to>
      <xdr:col>15</xdr:col>
      <xdr:colOff>101600</xdr:colOff>
      <xdr:row>58</xdr:row>
      <xdr:rowOff>121285</xdr:rowOff>
    </xdr:to>
    <xdr:sp macro="" textlink="">
      <xdr:nvSpPr>
        <xdr:cNvPr id="150" name="フローチャート: 判断 149"/>
        <xdr:cNvSpPr/>
      </xdr:nvSpPr>
      <xdr:spPr>
        <a:xfrm>
          <a:off x="2857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50165</xdr:rowOff>
    </xdr:from>
    <xdr:to>
      <xdr:col>24</xdr:col>
      <xdr:colOff>114300</xdr:colOff>
      <xdr:row>57</xdr:row>
      <xdr:rowOff>151765</xdr:rowOff>
    </xdr:to>
    <xdr:sp macro="" textlink="">
      <xdr:nvSpPr>
        <xdr:cNvPr id="156" name="楕円 155"/>
        <xdr:cNvSpPr/>
      </xdr:nvSpPr>
      <xdr:spPr>
        <a:xfrm>
          <a:off x="45847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73042</xdr:rowOff>
    </xdr:from>
    <xdr:ext cx="405111" cy="259045"/>
    <xdr:sp macro="" textlink="">
      <xdr:nvSpPr>
        <xdr:cNvPr id="157" name="【橋りょう・トンネル】&#10;有形固定資産減価償却率該当値テキスト"/>
        <xdr:cNvSpPr txBox="1"/>
      </xdr:nvSpPr>
      <xdr:spPr>
        <a:xfrm>
          <a:off x="4673600"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82550</xdr:rowOff>
    </xdr:from>
    <xdr:to>
      <xdr:col>20</xdr:col>
      <xdr:colOff>38100</xdr:colOff>
      <xdr:row>58</xdr:row>
      <xdr:rowOff>12700</xdr:rowOff>
    </xdr:to>
    <xdr:sp macro="" textlink="">
      <xdr:nvSpPr>
        <xdr:cNvPr id="158" name="楕円 157"/>
        <xdr:cNvSpPr/>
      </xdr:nvSpPr>
      <xdr:spPr>
        <a:xfrm>
          <a:off x="3746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100965</xdr:rowOff>
    </xdr:from>
    <xdr:to>
      <xdr:col>24</xdr:col>
      <xdr:colOff>63500</xdr:colOff>
      <xdr:row>57</xdr:row>
      <xdr:rowOff>133350</xdr:rowOff>
    </xdr:to>
    <xdr:cxnSp macro="">
      <xdr:nvCxnSpPr>
        <xdr:cNvPr id="159" name="直線コネクタ 158"/>
        <xdr:cNvCxnSpPr/>
      </xdr:nvCxnSpPr>
      <xdr:spPr>
        <a:xfrm flipV="1">
          <a:off x="3797300" y="98736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131462</xdr:rowOff>
    </xdr:from>
    <xdr:ext cx="405111" cy="259045"/>
    <xdr:sp macro="" textlink="">
      <xdr:nvSpPr>
        <xdr:cNvPr id="160" name="n_1aveValue【橋りょう・トンネル】&#10;有形固定資産減価償却率"/>
        <xdr:cNvSpPr txBox="1"/>
      </xdr:nvSpPr>
      <xdr:spPr>
        <a:xfrm>
          <a:off x="3582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137812</xdr:rowOff>
    </xdr:from>
    <xdr:ext cx="405111" cy="259045"/>
    <xdr:sp macro="" textlink="">
      <xdr:nvSpPr>
        <xdr:cNvPr id="161" name="n_2aveValue【橋りょう・トンネル】&#10;有形固定資産減価償却率"/>
        <xdr:cNvSpPr txBox="1"/>
      </xdr:nvSpPr>
      <xdr:spPr>
        <a:xfrm>
          <a:off x="2705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29227</xdr:rowOff>
    </xdr:from>
    <xdr:ext cx="405111" cy="259045"/>
    <xdr:sp macro="" textlink="">
      <xdr:nvSpPr>
        <xdr:cNvPr id="162" name="n_1mainValue【橋りょう・トンネル】&#10;有形固定資産減価償却率"/>
        <xdr:cNvSpPr txBox="1"/>
      </xdr:nvSpPr>
      <xdr:spPr>
        <a:xfrm>
          <a:off x="3582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76" name="テキスト ボックス 175"/>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8" name="テキスト ボックス 17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0" name="テキスト ボックス 17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2" name="テキスト ボックス 18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86" name="直線コネクタ 185"/>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87" name="【橋りょう・トンネル】&#10;一人当たり有形固定資産（償却資産）額最小値テキスト"/>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88" name="直線コネクタ 187"/>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89" name="【橋りょう・トンネル】&#10;一人当たり有形固定資産（償却資産）額最大値テキスト"/>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90" name="直線コネクタ 189"/>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87533</xdr:rowOff>
    </xdr:from>
    <xdr:ext cx="534377" cy="259045"/>
    <xdr:sp macro="" textlink="">
      <xdr:nvSpPr>
        <xdr:cNvPr id="191" name="【橋りょう・トンネル】&#10;一人当たり有形固定資産（償却資産）額平均値テキスト"/>
        <xdr:cNvSpPr txBox="1"/>
      </xdr:nvSpPr>
      <xdr:spPr>
        <a:xfrm>
          <a:off x="10515600" y="10374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192" name="フローチャート: 判断 191"/>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193" name="フローチャート: 判断 192"/>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125092</xdr:rowOff>
    </xdr:from>
    <xdr:to>
      <xdr:col>46</xdr:col>
      <xdr:colOff>38100</xdr:colOff>
      <xdr:row>61</xdr:row>
      <xdr:rowOff>55242</xdr:rowOff>
    </xdr:to>
    <xdr:sp macro="" textlink="">
      <xdr:nvSpPr>
        <xdr:cNvPr id="194" name="フローチャート: 判断 193"/>
        <xdr:cNvSpPr/>
      </xdr:nvSpPr>
      <xdr:spPr>
        <a:xfrm>
          <a:off x="8699500" y="104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76926</xdr:rowOff>
    </xdr:from>
    <xdr:to>
      <xdr:col>55</xdr:col>
      <xdr:colOff>50800</xdr:colOff>
      <xdr:row>56</xdr:row>
      <xdr:rowOff>7076</xdr:rowOff>
    </xdr:to>
    <xdr:sp macro="" textlink="">
      <xdr:nvSpPr>
        <xdr:cNvPr id="200" name="楕円 199"/>
        <xdr:cNvSpPr/>
      </xdr:nvSpPr>
      <xdr:spPr>
        <a:xfrm>
          <a:off x="10426700" y="95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29953</xdr:rowOff>
    </xdr:from>
    <xdr:ext cx="599010" cy="259045"/>
    <xdr:sp macro="" textlink="">
      <xdr:nvSpPr>
        <xdr:cNvPr id="201" name="【橋りょう・トンネル】&#10;一人当たり有形固定資産（償却資産）額該当値テキスト"/>
        <xdr:cNvSpPr txBox="1"/>
      </xdr:nvSpPr>
      <xdr:spPr>
        <a:xfrm>
          <a:off x="10515600" y="945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70252</xdr:rowOff>
    </xdr:from>
    <xdr:to>
      <xdr:col>50</xdr:col>
      <xdr:colOff>165100</xdr:colOff>
      <xdr:row>56</xdr:row>
      <xdr:rowOff>402</xdr:rowOff>
    </xdr:to>
    <xdr:sp macro="" textlink="">
      <xdr:nvSpPr>
        <xdr:cNvPr id="202" name="楕円 201"/>
        <xdr:cNvSpPr/>
      </xdr:nvSpPr>
      <xdr:spPr>
        <a:xfrm>
          <a:off x="9588500" y="950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121052</xdr:rowOff>
    </xdr:from>
    <xdr:to>
      <xdr:col>55</xdr:col>
      <xdr:colOff>0</xdr:colOff>
      <xdr:row>55</xdr:row>
      <xdr:rowOff>127726</xdr:rowOff>
    </xdr:to>
    <xdr:cxnSp macro="">
      <xdr:nvCxnSpPr>
        <xdr:cNvPr id="203" name="直線コネクタ 202"/>
        <xdr:cNvCxnSpPr/>
      </xdr:nvCxnSpPr>
      <xdr:spPr>
        <a:xfrm>
          <a:off x="9639300" y="9550802"/>
          <a:ext cx="8382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65031</xdr:rowOff>
    </xdr:from>
    <xdr:ext cx="534377" cy="259045"/>
    <xdr:sp macro="" textlink="">
      <xdr:nvSpPr>
        <xdr:cNvPr id="204" name="n_1aveValue【橋りょう・トンネル】&#10;一人当たり有形固定資産（償却資産）額"/>
        <xdr:cNvSpPr txBox="1"/>
      </xdr:nvSpPr>
      <xdr:spPr>
        <a:xfrm>
          <a:off x="9359411" y="103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71769</xdr:rowOff>
    </xdr:from>
    <xdr:ext cx="534377" cy="259045"/>
    <xdr:sp macro="" textlink="">
      <xdr:nvSpPr>
        <xdr:cNvPr id="205" name="n_2aveValue【橋りょう・トンネル】&#10;一人当たり有形固定資産（償却資産）額"/>
        <xdr:cNvSpPr txBox="1"/>
      </xdr:nvSpPr>
      <xdr:spPr>
        <a:xfrm>
          <a:off x="8483111" y="101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16929</xdr:rowOff>
    </xdr:from>
    <xdr:ext cx="599010" cy="259045"/>
    <xdr:sp macro="" textlink="">
      <xdr:nvSpPr>
        <xdr:cNvPr id="206" name="n_1mainValue【橋りょう・トンネル】&#10;一人当たり有形固定資産（償却資産）額"/>
        <xdr:cNvSpPr txBox="1"/>
      </xdr:nvSpPr>
      <xdr:spPr>
        <a:xfrm>
          <a:off x="9327095" y="927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29" name="直線コネクタ 228"/>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30" name="【公営住宅】&#10;有形固定資産減価償却率最小値テキスト"/>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31" name="直線コネクタ 230"/>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84599</xdr:rowOff>
    </xdr:from>
    <xdr:ext cx="405111" cy="259045"/>
    <xdr:sp macro="" textlink="">
      <xdr:nvSpPr>
        <xdr:cNvPr id="234" name="【公営住宅】&#10;有形固定資産減価償却率平均値テキスト"/>
        <xdr:cNvSpPr txBox="1"/>
      </xdr:nvSpPr>
      <xdr:spPr>
        <a:xfrm>
          <a:off x="4673600" y="14314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35" name="フローチャート: 判断 234"/>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36" name="フローチャート: 判断 235"/>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83313</xdr:rowOff>
    </xdr:from>
    <xdr:to>
      <xdr:col>15</xdr:col>
      <xdr:colOff>101600</xdr:colOff>
      <xdr:row>84</xdr:row>
      <xdr:rowOff>13463</xdr:rowOff>
    </xdr:to>
    <xdr:sp macro="" textlink="">
      <xdr:nvSpPr>
        <xdr:cNvPr id="237" name="フローチャート: 判断 236"/>
        <xdr:cNvSpPr/>
      </xdr:nvSpPr>
      <xdr:spPr>
        <a:xfrm>
          <a:off x="2857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60452</xdr:rowOff>
    </xdr:from>
    <xdr:to>
      <xdr:col>24</xdr:col>
      <xdr:colOff>114300</xdr:colOff>
      <xdr:row>81</xdr:row>
      <xdr:rowOff>162052</xdr:rowOff>
    </xdr:to>
    <xdr:sp macro="" textlink="">
      <xdr:nvSpPr>
        <xdr:cNvPr id="243" name="楕円 242"/>
        <xdr:cNvSpPr/>
      </xdr:nvSpPr>
      <xdr:spPr>
        <a:xfrm>
          <a:off x="45847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83329</xdr:rowOff>
    </xdr:from>
    <xdr:ext cx="405111" cy="259045"/>
    <xdr:sp macro="" textlink="">
      <xdr:nvSpPr>
        <xdr:cNvPr id="244" name="【公営住宅】&#10;有形固定資産減価償却率該当値テキスト"/>
        <xdr:cNvSpPr txBox="1"/>
      </xdr:nvSpPr>
      <xdr:spPr>
        <a:xfrm>
          <a:off x="4673600" y="13799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167894</xdr:rowOff>
    </xdr:from>
    <xdr:to>
      <xdr:col>20</xdr:col>
      <xdr:colOff>38100</xdr:colOff>
      <xdr:row>81</xdr:row>
      <xdr:rowOff>98044</xdr:rowOff>
    </xdr:to>
    <xdr:sp macro="" textlink="">
      <xdr:nvSpPr>
        <xdr:cNvPr id="245" name="楕円 244"/>
        <xdr:cNvSpPr/>
      </xdr:nvSpPr>
      <xdr:spPr>
        <a:xfrm>
          <a:off x="37465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47244</xdr:rowOff>
    </xdr:from>
    <xdr:to>
      <xdr:col>24</xdr:col>
      <xdr:colOff>63500</xdr:colOff>
      <xdr:row>81</xdr:row>
      <xdr:rowOff>111252</xdr:rowOff>
    </xdr:to>
    <xdr:cxnSp macro="">
      <xdr:nvCxnSpPr>
        <xdr:cNvPr id="246" name="直線コネクタ 245"/>
        <xdr:cNvCxnSpPr/>
      </xdr:nvCxnSpPr>
      <xdr:spPr>
        <a:xfrm>
          <a:off x="3797300" y="1393469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149606</xdr:rowOff>
    </xdr:from>
    <xdr:to>
      <xdr:col>15</xdr:col>
      <xdr:colOff>101600</xdr:colOff>
      <xdr:row>81</xdr:row>
      <xdr:rowOff>79756</xdr:rowOff>
    </xdr:to>
    <xdr:sp macro="" textlink="">
      <xdr:nvSpPr>
        <xdr:cNvPr id="247" name="楕円 246"/>
        <xdr:cNvSpPr/>
      </xdr:nvSpPr>
      <xdr:spPr>
        <a:xfrm>
          <a:off x="2857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28956</xdr:rowOff>
    </xdr:from>
    <xdr:to>
      <xdr:col>19</xdr:col>
      <xdr:colOff>177800</xdr:colOff>
      <xdr:row>81</xdr:row>
      <xdr:rowOff>47244</xdr:rowOff>
    </xdr:to>
    <xdr:cxnSp macro="">
      <xdr:nvCxnSpPr>
        <xdr:cNvPr id="248" name="直線コネクタ 247"/>
        <xdr:cNvCxnSpPr/>
      </xdr:nvCxnSpPr>
      <xdr:spPr>
        <a:xfrm>
          <a:off x="2908300" y="1391640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134890</xdr:rowOff>
    </xdr:from>
    <xdr:ext cx="405111" cy="259045"/>
    <xdr:sp macro="" textlink="">
      <xdr:nvSpPr>
        <xdr:cNvPr id="249" name="n_1aveValue【公営住宅】&#10;有形固定資産減価償却率"/>
        <xdr:cNvSpPr txBox="1"/>
      </xdr:nvSpPr>
      <xdr:spPr>
        <a:xfrm>
          <a:off x="3582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4590</xdr:rowOff>
    </xdr:from>
    <xdr:ext cx="405111" cy="259045"/>
    <xdr:sp macro="" textlink="">
      <xdr:nvSpPr>
        <xdr:cNvPr id="250" name="n_2aveValue【公営住宅】&#10;有形固定資産減価償却率"/>
        <xdr:cNvSpPr txBox="1"/>
      </xdr:nvSpPr>
      <xdr:spPr>
        <a:xfrm>
          <a:off x="2705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114571</xdr:rowOff>
    </xdr:from>
    <xdr:ext cx="405111" cy="259045"/>
    <xdr:sp macro="" textlink="">
      <xdr:nvSpPr>
        <xdr:cNvPr id="251" name="n_1mainValue【公営住宅】&#10;有形固定資産減価償却率"/>
        <xdr:cNvSpPr txBox="1"/>
      </xdr:nvSpPr>
      <xdr:spPr>
        <a:xfrm>
          <a:off x="35820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96283</xdr:rowOff>
    </xdr:from>
    <xdr:ext cx="405111" cy="259045"/>
    <xdr:sp macro="" textlink="">
      <xdr:nvSpPr>
        <xdr:cNvPr id="252" name="n_2mainValue【公営住宅】&#10;有形固定資産減価償却率"/>
        <xdr:cNvSpPr txBox="1"/>
      </xdr:nvSpPr>
      <xdr:spPr>
        <a:xfrm>
          <a:off x="2705744" y="1364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74" name="直線コネクタ 273"/>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75"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76" name="直線コネクタ 27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77" name="【公営住宅】&#10;一人当たり面積最大値テキスト"/>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78" name="直線コネクタ 277"/>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2404</xdr:rowOff>
    </xdr:from>
    <xdr:ext cx="469744" cy="259045"/>
    <xdr:sp macro="" textlink="">
      <xdr:nvSpPr>
        <xdr:cNvPr id="279" name="【公営住宅】&#10;一人当たり面積平均値テキスト"/>
        <xdr:cNvSpPr txBox="1"/>
      </xdr:nvSpPr>
      <xdr:spPr>
        <a:xfrm>
          <a:off x="10515600" y="14404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80" name="フローチャート: 判断 279"/>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81" name="フローチャート: 判断 280"/>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45822</xdr:rowOff>
    </xdr:from>
    <xdr:to>
      <xdr:col>46</xdr:col>
      <xdr:colOff>38100</xdr:colOff>
      <xdr:row>84</xdr:row>
      <xdr:rowOff>147422</xdr:rowOff>
    </xdr:to>
    <xdr:sp macro="" textlink="">
      <xdr:nvSpPr>
        <xdr:cNvPr id="282" name="フローチャート: 判断 281"/>
        <xdr:cNvSpPr/>
      </xdr:nvSpPr>
      <xdr:spPr>
        <a:xfrm>
          <a:off x="8699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80111</xdr:rowOff>
    </xdr:from>
    <xdr:to>
      <xdr:col>55</xdr:col>
      <xdr:colOff>50800</xdr:colOff>
      <xdr:row>86</xdr:row>
      <xdr:rowOff>10261</xdr:rowOff>
    </xdr:to>
    <xdr:sp macro="" textlink="">
      <xdr:nvSpPr>
        <xdr:cNvPr id="288" name="楕円 287"/>
        <xdr:cNvSpPr/>
      </xdr:nvSpPr>
      <xdr:spPr>
        <a:xfrm>
          <a:off x="10426700" y="146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166488</xdr:rowOff>
    </xdr:from>
    <xdr:ext cx="469744" cy="259045"/>
    <xdr:sp macro="" textlink="">
      <xdr:nvSpPr>
        <xdr:cNvPr id="289" name="【公営住宅】&#10;一人当たり面積該当値テキスト"/>
        <xdr:cNvSpPr txBox="1"/>
      </xdr:nvSpPr>
      <xdr:spPr>
        <a:xfrm>
          <a:off x="10515600" y="1456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79654</xdr:rowOff>
    </xdr:from>
    <xdr:to>
      <xdr:col>50</xdr:col>
      <xdr:colOff>165100</xdr:colOff>
      <xdr:row>86</xdr:row>
      <xdr:rowOff>9804</xdr:rowOff>
    </xdr:to>
    <xdr:sp macro="" textlink="">
      <xdr:nvSpPr>
        <xdr:cNvPr id="290" name="楕円 289"/>
        <xdr:cNvSpPr/>
      </xdr:nvSpPr>
      <xdr:spPr>
        <a:xfrm>
          <a:off x="95885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130454</xdr:rowOff>
    </xdr:from>
    <xdr:to>
      <xdr:col>55</xdr:col>
      <xdr:colOff>0</xdr:colOff>
      <xdr:row>85</xdr:row>
      <xdr:rowOff>130911</xdr:rowOff>
    </xdr:to>
    <xdr:cxnSp macro="">
      <xdr:nvCxnSpPr>
        <xdr:cNvPr id="291" name="直線コネクタ 290"/>
        <xdr:cNvCxnSpPr/>
      </xdr:nvCxnSpPr>
      <xdr:spPr>
        <a:xfrm>
          <a:off x="9639300" y="1470370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88798</xdr:rowOff>
    </xdr:from>
    <xdr:to>
      <xdr:col>46</xdr:col>
      <xdr:colOff>38100</xdr:colOff>
      <xdr:row>86</xdr:row>
      <xdr:rowOff>18948</xdr:rowOff>
    </xdr:to>
    <xdr:sp macro="" textlink="">
      <xdr:nvSpPr>
        <xdr:cNvPr id="292" name="楕円 291"/>
        <xdr:cNvSpPr/>
      </xdr:nvSpPr>
      <xdr:spPr>
        <a:xfrm>
          <a:off x="8699500" y="146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130454</xdr:rowOff>
    </xdr:from>
    <xdr:to>
      <xdr:col>50</xdr:col>
      <xdr:colOff>114300</xdr:colOff>
      <xdr:row>85</xdr:row>
      <xdr:rowOff>139598</xdr:rowOff>
    </xdr:to>
    <xdr:cxnSp macro="">
      <xdr:nvCxnSpPr>
        <xdr:cNvPr id="293" name="直線コネクタ 292"/>
        <xdr:cNvCxnSpPr/>
      </xdr:nvCxnSpPr>
      <xdr:spPr>
        <a:xfrm flipV="1">
          <a:off x="8750300" y="147037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60165</xdr:rowOff>
    </xdr:from>
    <xdr:ext cx="469744" cy="259045"/>
    <xdr:sp macro="" textlink="">
      <xdr:nvSpPr>
        <xdr:cNvPr id="294" name="n_1aveValue【公営住宅】&#10;一人当たり面積"/>
        <xdr:cNvSpPr txBox="1"/>
      </xdr:nvSpPr>
      <xdr:spPr>
        <a:xfrm>
          <a:off x="93917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163949</xdr:rowOff>
    </xdr:from>
    <xdr:ext cx="469744" cy="259045"/>
    <xdr:sp macro="" textlink="">
      <xdr:nvSpPr>
        <xdr:cNvPr id="295" name="n_2aveValue【公営住宅】&#10;一人当たり面積"/>
        <xdr:cNvSpPr txBox="1"/>
      </xdr:nvSpPr>
      <xdr:spPr>
        <a:xfrm>
          <a:off x="8515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931</xdr:rowOff>
    </xdr:from>
    <xdr:ext cx="469744" cy="259045"/>
    <xdr:sp macro="" textlink="">
      <xdr:nvSpPr>
        <xdr:cNvPr id="296" name="n_1mainValue【公営住宅】&#10;一人当たり面積"/>
        <xdr:cNvSpPr txBox="1"/>
      </xdr:nvSpPr>
      <xdr:spPr>
        <a:xfrm>
          <a:off x="93917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10075</xdr:rowOff>
    </xdr:from>
    <xdr:ext cx="469744" cy="259045"/>
    <xdr:sp macro="" textlink="">
      <xdr:nvSpPr>
        <xdr:cNvPr id="297" name="n_2mainValue【公営住宅】&#10;一人当たり面積"/>
        <xdr:cNvSpPr txBox="1"/>
      </xdr:nvSpPr>
      <xdr:spPr>
        <a:xfrm>
          <a:off x="8515427" y="1475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5" name="直線コネクタ 32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6" name="テキスト ボックス 32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7" name="直線コネクタ 32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8" name="テキスト ボックス 32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9" name="直線コネクタ 32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0" name="テキスト ボックス 32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1" name="直線コネクタ 33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2" name="テキスト ボックス 33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3" name="直線コネクタ 33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4" name="テキスト ボックス 33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338" name="直線コネクタ 337"/>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339" name="【認定こども園・幼稚園・保育所】&#10;有形固定資産減価償却率最小値テキスト"/>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340" name="直線コネクタ 339"/>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341" name="【認定こども園・幼稚園・保育所】&#10;有形固定資産減価償却率最大値テキスト"/>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342" name="直線コネクタ 341"/>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343" name="【認定こども園・幼稚園・保育所】&#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44" name="フローチャート: 判断 343"/>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45" name="フローチャート: 判断 344"/>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346" name="フローチャート: 判断 345"/>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86360</xdr:rowOff>
    </xdr:from>
    <xdr:to>
      <xdr:col>85</xdr:col>
      <xdr:colOff>177800</xdr:colOff>
      <xdr:row>36</xdr:row>
      <xdr:rowOff>16510</xdr:rowOff>
    </xdr:to>
    <xdr:sp macro="" textlink="">
      <xdr:nvSpPr>
        <xdr:cNvPr id="352" name="楕円 351"/>
        <xdr:cNvSpPr/>
      </xdr:nvSpPr>
      <xdr:spPr>
        <a:xfrm>
          <a:off x="162687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109237</xdr:rowOff>
    </xdr:from>
    <xdr:ext cx="405111" cy="259045"/>
    <xdr:sp macro="" textlink="">
      <xdr:nvSpPr>
        <xdr:cNvPr id="353" name="【認定こども園・幼稚園・保育所】&#10;有形固定資産減価償却率該当値テキスト"/>
        <xdr:cNvSpPr txBox="1"/>
      </xdr:nvSpPr>
      <xdr:spPr>
        <a:xfrm>
          <a:off x="163576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69215</xdr:rowOff>
    </xdr:from>
    <xdr:to>
      <xdr:col>81</xdr:col>
      <xdr:colOff>101600</xdr:colOff>
      <xdr:row>35</xdr:row>
      <xdr:rowOff>170815</xdr:rowOff>
    </xdr:to>
    <xdr:sp macro="" textlink="">
      <xdr:nvSpPr>
        <xdr:cNvPr id="354" name="楕円 353"/>
        <xdr:cNvSpPr/>
      </xdr:nvSpPr>
      <xdr:spPr>
        <a:xfrm>
          <a:off x="15430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120015</xdr:rowOff>
    </xdr:from>
    <xdr:to>
      <xdr:col>85</xdr:col>
      <xdr:colOff>127000</xdr:colOff>
      <xdr:row>35</xdr:row>
      <xdr:rowOff>137160</xdr:rowOff>
    </xdr:to>
    <xdr:cxnSp macro="">
      <xdr:nvCxnSpPr>
        <xdr:cNvPr id="355" name="直線コネクタ 354"/>
        <xdr:cNvCxnSpPr/>
      </xdr:nvCxnSpPr>
      <xdr:spPr>
        <a:xfrm>
          <a:off x="15481300" y="61207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19685</xdr:rowOff>
    </xdr:from>
    <xdr:to>
      <xdr:col>76</xdr:col>
      <xdr:colOff>165100</xdr:colOff>
      <xdr:row>35</xdr:row>
      <xdr:rowOff>121285</xdr:rowOff>
    </xdr:to>
    <xdr:sp macro="" textlink="">
      <xdr:nvSpPr>
        <xdr:cNvPr id="356" name="楕円 355"/>
        <xdr:cNvSpPr/>
      </xdr:nvSpPr>
      <xdr:spPr>
        <a:xfrm>
          <a:off x="14541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70485</xdr:rowOff>
    </xdr:from>
    <xdr:to>
      <xdr:col>81</xdr:col>
      <xdr:colOff>50800</xdr:colOff>
      <xdr:row>35</xdr:row>
      <xdr:rowOff>120015</xdr:rowOff>
    </xdr:to>
    <xdr:cxnSp macro="">
      <xdr:nvCxnSpPr>
        <xdr:cNvPr id="357" name="直線コネクタ 356"/>
        <xdr:cNvCxnSpPr/>
      </xdr:nvCxnSpPr>
      <xdr:spPr>
        <a:xfrm>
          <a:off x="14592300" y="60712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358" name="n_1aveValue【認定こども園・幼稚園・保育所】&#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19067</xdr:rowOff>
    </xdr:from>
    <xdr:ext cx="405111" cy="259045"/>
    <xdr:sp macro="" textlink="">
      <xdr:nvSpPr>
        <xdr:cNvPr id="359" name="n_2aveValue【認定こども園・幼稚園・保育所】&#10;有形固定資産減価償却率"/>
        <xdr:cNvSpPr txBox="1"/>
      </xdr:nvSpPr>
      <xdr:spPr>
        <a:xfrm>
          <a:off x="1438974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15892</xdr:rowOff>
    </xdr:from>
    <xdr:ext cx="405111" cy="259045"/>
    <xdr:sp macro="" textlink="">
      <xdr:nvSpPr>
        <xdr:cNvPr id="360" name="n_1mainValue【認定こども園・幼稚園・保育所】&#10;有形固定資産減価償却率"/>
        <xdr:cNvSpPr txBox="1"/>
      </xdr:nvSpPr>
      <xdr:spPr>
        <a:xfrm>
          <a:off x="152660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137812</xdr:rowOff>
    </xdr:from>
    <xdr:ext cx="405111" cy="259045"/>
    <xdr:sp macro="" textlink="">
      <xdr:nvSpPr>
        <xdr:cNvPr id="361" name="n_2mainValue【認定こども園・幼稚園・保育所】&#10;有形固定資産減価償却率"/>
        <xdr:cNvSpPr txBox="1"/>
      </xdr:nvSpPr>
      <xdr:spPr>
        <a:xfrm>
          <a:off x="14389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383" name="直線コネクタ 382"/>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384" name="【認定こども園・幼稚園・保育所】&#10;一人当たり面積最小値テキスト"/>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385" name="直線コネクタ 384"/>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86"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87" name="直線コネクタ 386"/>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7129</xdr:rowOff>
    </xdr:from>
    <xdr:ext cx="469744" cy="259045"/>
    <xdr:sp macro="" textlink="">
      <xdr:nvSpPr>
        <xdr:cNvPr id="388" name="【認定こども園・幼稚園・保育所】&#10;一人当たり面積平均値テキスト"/>
        <xdr:cNvSpPr txBox="1"/>
      </xdr:nvSpPr>
      <xdr:spPr>
        <a:xfrm>
          <a:off x="22199600" y="669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389" name="フローチャート: 判断 388"/>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390" name="フローチャート: 判断 389"/>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155702</xdr:rowOff>
    </xdr:from>
    <xdr:to>
      <xdr:col>107</xdr:col>
      <xdr:colOff>101600</xdr:colOff>
      <xdr:row>40</xdr:row>
      <xdr:rowOff>85852</xdr:rowOff>
    </xdr:to>
    <xdr:sp macro="" textlink="">
      <xdr:nvSpPr>
        <xdr:cNvPr id="391" name="フローチャート: 判断 390"/>
        <xdr:cNvSpPr/>
      </xdr:nvSpPr>
      <xdr:spPr>
        <a:xfrm>
          <a:off x="20383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116840</xdr:rowOff>
    </xdr:from>
    <xdr:to>
      <xdr:col>116</xdr:col>
      <xdr:colOff>114300</xdr:colOff>
      <xdr:row>41</xdr:row>
      <xdr:rowOff>46990</xdr:rowOff>
    </xdr:to>
    <xdr:sp macro="" textlink="">
      <xdr:nvSpPr>
        <xdr:cNvPr id="397" name="楕円 396"/>
        <xdr:cNvSpPr/>
      </xdr:nvSpPr>
      <xdr:spPr>
        <a:xfrm>
          <a:off x="22110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31767</xdr:rowOff>
    </xdr:from>
    <xdr:ext cx="469744" cy="259045"/>
    <xdr:sp macro="" textlink="">
      <xdr:nvSpPr>
        <xdr:cNvPr id="398" name="【認定こども園・幼稚園・保育所】&#10;一人当たり面積該当値テキスト"/>
        <xdr:cNvSpPr txBox="1"/>
      </xdr:nvSpPr>
      <xdr:spPr>
        <a:xfrm>
          <a:off x="22199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116840</xdr:rowOff>
    </xdr:from>
    <xdr:to>
      <xdr:col>112</xdr:col>
      <xdr:colOff>38100</xdr:colOff>
      <xdr:row>41</xdr:row>
      <xdr:rowOff>46990</xdr:rowOff>
    </xdr:to>
    <xdr:sp macro="" textlink="">
      <xdr:nvSpPr>
        <xdr:cNvPr id="399" name="楕円 398"/>
        <xdr:cNvSpPr/>
      </xdr:nvSpPr>
      <xdr:spPr>
        <a:xfrm>
          <a:off x="2127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167640</xdr:rowOff>
    </xdr:from>
    <xdr:to>
      <xdr:col>116</xdr:col>
      <xdr:colOff>63500</xdr:colOff>
      <xdr:row>40</xdr:row>
      <xdr:rowOff>167640</xdr:rowOff>
    </xdr:to>
    <xdr:cxnSp macro="">
      <xdr:nvCxnSpPr>
        <xdr:cNvPr id="400" name="直線コネクタ 399"/>
        <xdr:cNvCxnSpPr/>
      </xdr:nvCxnSpPr>
      <xdr:spPr>
        <a:xfrm>
          <a:off x="21323300" y="702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107696</xdr:rowOff>
    </xdr:from>
    <xdr:to>
      <xdr:col>107</xdr:col>
      <xdr:colOff>101600</xdr:colOff>
      <xdr:row>41</xdr:row>
      <xdr:rowOff>37846</xdr:rowOff>
    </xdr:to>
    <xdr:sp macro="" textlink="">
      <xdr:nvSpPr>
        <xdr:cNvPr id="401" name="楕円 400"/>
        <xdr:cNvSpPr/>
      </xdr:nvSpPr>
      <xdr:spPr>
        <a:xfrm>
          <a:off x="20383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158496</xdr:rowOff>
    </xdr:from>
    <xdr:to>
      <xdr:col>111</xdr:col>
      <xdr:colOff>177800</xdr:colOff>
      <xdr:row>40</xdr:row>
      <xdr:rowOff>167640</xdr:rowOff>
    </xdr:to>
    <xdr:cxnSp macro="">
      <xdr:nvCxnSpPr>
        <xdr:cNvPr id="402" name="直線コネクタ 401"/>
        <xdr:cNvCxnSpPr/>
      </xdr:nvCxnSpPr>
      <xdr:spPr>
        <a:xfrm>
          <a:off x="20434300" y="7016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70375</xdr:rowOff>
    </xdr:from>
    <xdr:ext cx="469744" cy="259045"/>
    <xdr:sp macro="" textlink="">
      <xdr:nvSpPr>
        <xdr:cNvPr id="403" name="n_1aveValue【認定こども園・幼稚園・保育所】&#10;一人当たり面積"/>
        <xdr:cNvSpPr txBox="1"/>
      </xdr:nvSpPr>
      <xdr:spPr>
        <a:xfrm>
          <a:off x="210757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102379</xdr:rowOff>
    </xdr:from>
    <xdr:ext cx="469744" cy="259045"/>
    <xdr:sp macro="" textlink="">
      <xdr:nvSpPr>
        <xdr:cNvPr id="404" name="n_2aveValue【認定こども園・幼稚園・保育所】&#10;一人当たり面積"/>
        <xdr:cNvSpPr txBox="1"/>
      </xdr:nvSpPr>
      <xdr:spPr>
        <a:xfrm>
          <a:off x="20199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38117</xdr:rowOff>
    </xdr:from>
    <xdr:ext cx="469744" cy="259045"/>
    <xdr:sp macro="" textlink="">
      <xdr:nvSpPr>
        <xdr:cNvPr id="405" name="n_1mainValue【認定こども園・幼稚園・保育所】&#10;一人当たり面積"/>
        <xdr:cNvSpPr txBox="1"/>
      </xdr:nvSpPr>
      <xdr:spPr>
        <a:xfrm>
          <a:off x="21075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28973</xdr:rowOff>
    </xdr:from>
    <xdr:ext cx="469744" cy="259045"/>
    <xdr:sp macro="" textlink="">
      <xdr:nvSpPr>
        <xdr:cNvPr id="406" name="n_2mainValue【認定こども園・幼稚園・保育所】&#10;一人当たり面積"/>
        <xdr:cNvSpPr txBox="1"/>
      </xdr:nvSpPr>
      <xdr:spPr>
        <a:xfrm>
          <a:off x="20199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7" name="テキスト ボックス 4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7" name="テキスト ボックス 4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9" name="テキスト ボックス 4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431" name="直線コネクタ 430"/>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432" name="【学校施設】&#10;有形固定資産減価償却率最小値テキスト"/>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433" name="直線コネクタ 432"/>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434" name="【学校施設】&#10;有形固定資産減価償却率最大値テキスト"/>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435" name="直線コネクタ 434"/>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102887</xdr:rowOff>
    </xdr:from>
    <xdr:ext cx="405111" cy="259045"/>
    <xdr:sp macro="" textlink="">
      <xdr:nvSpPr>
        <xdr:cNvPr id="436" name="【学校施設】&#10;有形固定資産減価償却率平均値テキスト"/>
        <xdr:cNvSpPr txBox="1"/>
      </xdr:nvSpPr>
      <xdr:spPr>
        <a:xfrm>
          <a:off x="16357600"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437" name="フローチャート: 判断 436"/>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438" name="フローチャート: 判断 437"/>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55880</xdr:rowOff>
    </xdr:from>
    <xdr:to>
      <xdr:col>76</xdr:col>
      <xdr:colOff>165100</xdr:colOff>
      <xdr:row>59</xdr:row>
      <xdr:rowOff>157480</xdr:rowOff>
    </xdr:to>
    <xdr:sp macro="" textlink="">
      <xdr:nvSpPr>
        <xdr:cNvPr id="439" name="フローチャート: 判断 438"/>
        <xdr:cNvSpPr/>
      </xdr:nvSpPr>
      <xdr:spPr>
        <a:xfrm>
          <a:off x="14541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445" name="楕円 444"/>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92727</xdr:rowOff>
    </xdr:from>
    <xdr:ext cx="405111" cy="259045"/>
    <xdr:sp macro="" textlink="">
      <xdr:nvSpPr>
        <xdr:cNvPr id="446" name="【学校施設】&#10;有形固定資産減価償却率該当値テキスト"/>
        <xdr:cNvSpPr txBox="1"/>
      </xdr:nvSpPr>
      <xdr:spPr>
        <a:xfrm>
          <a:off x="16357600" y="969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90170</xdr:rowOff>
    </xdr:from>
    <xdr:to>
      <xdr:col>81</xdr:col>
      <xdr:colOff>101600</xdr:colOff>
      <xdr:row>58</xdr:row>
      <xdr:rowOff>20320</xdr:rowOff>
    </xdr:to>
    <xdr:sp macro="" textlink="">
      <xdr:nvSpPr>
        <xdr:cNvPr id="447" name="楕円 446"/>
        <xdr:cNvSpPr/>
      </xdr:nvSpPr>
      <xdr:spPr>
        <a:xfrm>
          <a:off x="15430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140970</xdr:rowOff>
    </xdr:to>
    <xdr:cxnSp macro="">
      <xdr:nvCxnSpPr>
        <xdr:cNvPr id="448" name="直線コネクタ 447"/>
        <xdr:cNvCxnSpPr/>
      </xdr:nvCxnSpPr>
      <xdr:spPr>
        <a:xfrm flipV="1">
          <a:off x="15481300" y="9829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154940</xdr:rowOff>
    </xdr:from>
    <xdr:to>
      <xdr:col>76</xdr:col>
      <xdr:colOff>165100</xdr:colOff>
      <xdr:row>56</xdr:row>
      <xdr:rowOff>85090</xdr:rowOff>
    </xdr:to>
    <xdr:sp macro="" textlink="">
      <xdr:nvSpPr>
        <xdr:cNvPr id="449" name="楕円 448"/>
        <xdr:cNvSpPr/>
      </xdr:nvSpPr>
      <xdr:spPr>
        <a:xfrm>
          <a:off x="14541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34290</xdr:rowOff>
    </xdr:from>
    <xdr:to>
      <xdr:col>81</xdr:col>
      <xdr:colOff>50800</xdr:colOff>
      <xdr:row>57</xdr:row>
      <xdr:rowOff>140970</xdr:rowOff>
    </xdr:to>
    <xdr:cxnSp macro="">
      <xdr:nvCxnSpPr>
        <xdr:cNvPr id="450" name="直線コネクタ 449"/>
        <xdr:cNvCxnSpPr/>
      </xdr:nvCxnSpPr>
      <xdr:spPr>
        <a:xfrm>
          <a:off x="14592300" y="963549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34307</xdr:rowOff>
    </xdr:from>
    <xdr:ext cx="405111" cy="259045"/>
    <xdr:sp macro="" textlink="">
      <xdr:nvSpPr>
        <xdr:cNvPr id="451" name="n_1aveValue【学校施設】&#10;有形固定資産減価償却率"/>
        <xdr:cNvSpPr txBox="1"/>
      </xdr:nvSpPr>
      <xdr:spPr>
        <a:xfrm>
          <a:off x="15266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148607</xdr:rowOff>
    </xdr:from>
    <xdr:ext cx="405111" cy="259045"/>
    <xdr:sp macro="" textlink="">
      <xdr:nvSpPr>
        <xdr:cNvPr id="452" name="n_2aveValue【学校施設】&#10;有形固定資産減価償却率"/>
        <xdr:cNvSpPr txBox="1"/>
      </xdr:nvSpPr>
      <xdr:spPr>
        <a:xfrm>
          <a:off x="14389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36847</xdr:rowOff>
    </xdr:from>
    <xdr:ext cx="405111" cy="259045"/>
    <xdr:sp macro="" textlink="">
      <xdr:nvSpPr>
        <xdr:cNvPr id="453" name="n_1mainValue【学校施設】&#10;有形固定資産減価償却率"/>
        <xdr:cNvSpPr txBox="1"/>
      </xdr:nvSpPr>
      <xdr:spPr>
        <a:xfrm>
          <a:off x="15266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101617</xdr:rowOff>
    </xdr:from>
    <xdr:ext cx="405111" cy="259045"/>
    <xdr:sp macro="" textlink="">
      <xdr:nvSpPr>
        <xdr:cNvPr id="454" name="n_2mainValue【学校施設】&#10;有形固定資産減価償却率"/>
        <xdr:cNvSpPr txBox="1"/>
      </xdr:nvSpPr>
      <xdr:spPr>
        <a:xfrm>
          <a:off x="14389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2" name="正方形/長方形 4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5" name="テキスト ボックス 4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6" name="直線コネクタ 4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7" name="テキスト ボックス 4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8" name="直線コネクタ 4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9" name="テキスト ボックス 4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0" name="直線コネクタ 4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1" name="テキスト ボックス 4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2" name="直線コネクタ 4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3" name="テキスト ボックス 4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477" name="直線コネクタ 476"/>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478" name="【学校施設】&#10;一人当たり面積最小値テキスト"/>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479" name="直線コネクタ 478"/>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480" name="【学校施設】&#10;一人当たり面積最大値テキスト"/>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481" name="直線コネクタ 480"/>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1338</xdr:rowOff>
    </xdr:from>
    <xdr:ext cx="469744" cy="259045"/>
    <xdr:sp macro="" textlink="">
      <xdr:nvSpPr>
        <xdr:cNvPr id="482" name="【学校施設】&#10;一人当たり面積平均値テキスト"/>
        <xdr:cNvSpPr txBox="1"/>
      </xdr:nvSpPr>
      <xdr:spPr>
        <a:xfrm>
          <a:off x="22199600" y="10631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483" name="フローチャート: 判断 482"/>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484" name="フローチャート: 判断 483"/>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52527</xdr:rowOff>
    </xdr:from>
    <xdr:to>
      <xdr:col>107</xdr:col>
      <xdr:colOff>101600</xdr:colOff>
      <xdr:row>63</xdr:row>
      <xdr:rowOff>154127</xdr:rowOff>
    </xdr:to>
    <xdr:sp macro="" textlink="">
      <xdr:nvSpPr>
        <xdr:cNvPr id="485" name="フローチャート: 判断 484"/>
        <xdr:cNvSpPr/>
      </xdr:nvSpPr>
      <xdr:spPr>
        <a:xfrm>
          <a:off x="20383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125679</xdr:rowOff>
    </xdr:from>
    <xdr:to>
      <xdr:col>116</xdr:col>
      <xdr:colOff>114300</xdr:colOff>
      <xdr:row>64</xdr:row>
      <xdr:rowOff>55829</xdr:rowOff>
    </xdr:to>
    <xdr:sp macro="" textlink="">
      <xdr:nvSpPr>
        <xdr:cNvPr id="491" name="楕円 490"/>
        <xdr:cNvSpPr/>
      </xdr:nvSpPr>
      <xdr:spPr>
        <a:xfrm>
          <a:off x="22110700" y="1092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40606</xdr:rowOff>
    </xdr:from>
    <xdr:ext cx="469744" cy="259045"/>
    <xdr:sp macro="" textlink="">
      <xdr:nvSpPr>
        <xdr:cNvPr id="492" name="【学校施設】&#10;一人当たり面積該当値テキスト"/>
        <xdr:cNvSpPr txBox="1"/>
      </xdr:nvSpPr>
      <xdr:spPr>
        <a:xfrm>
          <a:off x="22199600" y="1084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108763</xdr:rowOff>
    </xdr:from>
    <xdr:to>
      <xdr:col>112</xdr:col>
      <xdr:colOff>38100</xdr:colOff>
      <xdr:row>64</xdr:row>
      <xdr:rowOff>38913</xdr:rowOff>
    </xdr:to>
    <xdr:sp macro="" textlink="">
      <xdr:nvSpPr>
        <xdr:cNvPr id="493" name="楕円 492"/>
        <xdr:cNvSpPr/>
      </xdr:nvSpPr>
      <xdr:spPr>
        <a:xfrm>
          <a:off x="21272500" y="109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159563</xdr:rowOff>
    </xdr:from>
    <xdr:to>
      <xdr:col>116</xdr:col>
      <xdr:colOff>63500</xdr:colOff>
      <xdr:row>64</xdr:row>
      <xdr:rowOff>5029</xdr:rowOff>
    </xdr:to>
    <xdr:cxnSp macro="">
      <xdr:nvCxnSpPr>
        <xdr:cNvPr id="494" name="直線コネクタ 493"/>
        <xdr:cNvCxnSpPr/>
      </xdr:nvCxnSpPr>
      <xdr:spPr>
        <a:xfrm>
          <a:off x="21323300" y="10960913"/>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153112</xdr:rowOff>
    </xdr:from>
    <xdr:to>
      <xdr:col>107</xdr:col>
      <xdr:colOff>101600</xdr:colOff>
      <xdr:row>64</xdr:row>
      <xdr:rowOff>83262</xdr:rowOff>
    </xdr:to>
    <xdr:sp macro="" textlink="">
      <xdr:nvSpPr>
        <xdr:cNvPr id="495" name="楕円 494"/>
        <xdr:cNvSpPr/>
      </xdr:nvSpPr>
      <xdr:spPr>
        <a:xfrm>
          <a:off x="20383500" y="1095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159563</xdr:rowOff>
    </xdr:from>
    <xdr:to>
      <xdr:col>111</xdr:col>
      <xdr:colOff>177800</xdr:colOff>
      <xdr:row>64</xdr:row>
      <xdr:rowOff>32462</xdr:rowOff>
    </xdr:to>
    <xdr:cxnSp macro="">
      <xdr:nvCxnSpPr>
        <xdr:cNvPr id="496" name="直線コネクタ 495"/>
        <xdr:cNvCxnSpPr/>
      </xdr:nvCxnSpPr>
      <xdr:spPr>
        <a:xfrm flipV="1">
          <a:off x="20434300" y="10960913"/>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123562</xdr:rowOff>
    </xdr:from>
    <xdr:ext cx="469744" cy="259045"/>
    <xdr:sp macro="" textlink="">
      <xdr:nvSpPr>
        <xdr:cNvPr id="497" name="n_1aveValue【学校施設】&#10;一人当たり面積"/>
        <xdr:cNvSpPr txBox="1"/>
      </xdr:nvSpPr>
      <xdr:spPr>
        <a:xfrm>
          <a:off x="210757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170654</xdr:rowOff>
    </xdr:from>
    <xdr:ext cx="469744" cy="259045"/>
    <xdr:sp macro="" textlink="">
      <xdr:nvSpPr>
        <xdr:cNvPr id="498" name="n_2aveValue【学校施設】&#10;一人当たり面積"/>
        <xdr:cNvSpPr txBox="1"/>
      </xdr:nvSpPr>
      <xdr:spPr>
        <a:xfrm>
          <a:off x="20199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30040</xdr:rowOff>
    </xdr:from>
    <xdr:ext cx="469744" cy="259045"/>
    <xdr:sp macro="" textlink="">
      <xdr:nvSpPr>
        <xdr:cNvPr id="499" name="n_1mainValue【学校施設】&#10;一人当たり面積"/>
        <xdr:cNvSpPr txBox="1"/>
      </xdr:nvSpPr>
      <xdr:spPr>
        <a:xfrm>
          <a:off x="21075727" y="1100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74389</xdr:rowOff>
    </xdr:from>
    <xdr:ext cx="469744" cy="259045"/>
    <xdr:sp macro="" textlink="">
      <xdr:nvSpPr>
        <xdr:cNvPr id="500" name="n_2mainValue【学校施設】&#10;一人当たり面積"/>
        <xdr:cNvSpPr txBox="1"/>
      </xdr:nvSpPr>
      <xdr:spPr>
        <a:xfrm>
          <a:off x="20199427" y="1104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11" name="テキスト ボックス 51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2" name="直線コネクタ 5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3" name="テキスト ボックス 51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4" name="直線コネクタ 5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5" name="テキスト ボックス 5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6" name="直線コネクタ 5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7" name="テキスト ボックス 5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8" name="直線コネクタ 5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9" name="テキスト ボックス 5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0" name="直線コネクタ 5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21" name="テキスト ボックス 52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525" name="直線コネクタ 524"/>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526" name="【児童館】&#10;有形固定資産減価償却率最小値テキスト"/>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527" name="直線コネクタ 526"/>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9" name="直線コネクタ 52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19066</xdr:rowOff>
    </xdr:from>
    <xdr:ext cx="405111" cy="259045"/>
    <xdr:sp macro="" textlink="">
      <xdr:nvSpPr>
        <xdr:cNvPr id="530" name="【児童館】&#10;有形固定資産減価償却率平均値テキスト"/>
        <xdr:cNvSpPr txBox="1"/>
      </xdr:nvSpPr>
      <xdr:spPr>
        <a:xfrm>
          <a:off x="16357600" y="14249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531" name="フローチャート: 判断 530"/>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532" name="フローチャート: 判断 531"/>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76836</xdr:rowOff>
    </xdr:from>
    <xdr:to>
      <xdr:col>76</xdr:col>
      <xdr:colOff>165100</xdr:colOff>
      <xdr:row>84</xdr:row>
      <xdr:rowOff>6986</xdr:rowOff>
    </xdr:to>
    <xdr:sp macro="" textlink="">
      <xdr:nvSpPr>
        <xdr:cNvPr id="533" name="フローチャート: 判断 532"/>
        <xdr:cNvSpPr/>
      </xdr:nvSpPr>
      <xdr:spPr>
        <a:xfrm>
          <a:off x="14541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39" name="楕円 538"/>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40"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120650</xdr:rowOff>
    </xdr:from>
    <xdr:to>
      <xdr:col>81</xdr:col>
      <xdr:colOff>101600</xdr:colOff>
      <xdr:row>78</xdr:row>
      <xdr:rowOff>50800</xdr:rowOff>
    </xdr:to>
    <xdr:sp macro="" textlink="">
      <xdr:nvSpPr>
        <xdr:cNvPr id="541" name="楕円 540"/>
        <xdr:cNvSpPr/>
      </xdr:nvSpPr>
      <xdr:spPr>
        <a:xfrm>
          <a:off x="15430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78</xdr:row>
      <xdr:rowOff>0</xdr:rowOff>
    </xdr:to>
    <xdr:cxnSp macro="">
      <xdr:nvCxnSpPr>
        <xdr:cNvPr id="542" name="直線コネクタ 541"/>
        <xdr:cNvCxnSpPr/>
      </xdr:nvCxnSpPr>
      <xdr:spPr>
        <a:xfrm flipV="1">
          <a:off x="15481300" y="13335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158750</xdr:rowOff>
    </xdr:from>
    <xdr:to>
      <xdr:col>76</xdr:col>
      <xdr:colOff>165100</xdr:colOff>
      <xdr:row>78</xdr:row>
      <xdr:rowOff>88900</xdr:rowOff>
    </xdr:to>
    <xdr:sp macro="" textlink="">
      <xdr:nvSpPr>
        <xdr:cNvPr id="543" name="楕円 542"/>
        <xdr:cNvSpPr/>
      </xdr:nvSpPr>
      <xdr:spPr>
        <a:xfrm>
          <a:off x="14541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0</xdr:rowOff>
    </xdr:from>
    <xdr:to>
      <xdr:col>81</xdr:col>
      <xdr:colOff>50800</xdr:colOff>
      <xdr:row>78</xdr:row>
      <xdr:rowOff>38100</xdr:rowOff>
    </xdr:to>
    <xdr:cxnSp macro="">
      <xdr:nvCxnSpPr>
        <xdr:cNvPr id="544" name="直線コネクタ 543"/>
        <xdr:cNvCxnSpPr/>
      </xdr:nvCxnSpPr>
      <xdr:spPr>
        <a:xfrm flipV="1">
          <a:off x="14592300" y="1337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28591</xdr:rowOff>
    </xdr:from>
    <xdr:ext cx="405111" cy="259045"/>
    <xdr:sp macro="" textlink="">
      <xdr:nvSpPr>
        <xdr:cNvPr id="545" name="n_1aveValue【児童館】&#10;有形固定資産減価償却率"/>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169563</xdr:rowOff>
    </xdr:from>
    <xdr:ext cx="405111" cy="259045"/>
    <xdr:sp macro="" textlink="">
      <xdr:nvSpPr>
        <xdr:cNvPr id="546" name="n_2aveValue【児童館】&#10;有形固定資産減価償却率"/>
        <xdr:cNvSpPr txBox="1"/>
      </xdr:nvSpPr>
      <xdr:spPr>
        <a:xfrm>
          <a:off x="14389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67327</xdr:rowOff>
    </xdr:from>
    <xdr:ext cx="405111" cy="259045"/>
    <xdr:sp macro="" textlink="">
      <xdr:nvSpPr>
        <xdr:cNvPr id="547" name="n_1mainValue【児童館】&#10;有形固定資産減価償却率"/>
        <xdr:cNvSpPr txBox="1"/>
      </xdr:nvSpPr>
      <xdr:spPr>
        <a:xfrm>
          <a:off x="1526604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105427</xdr:rowOff>
    </xdr:from>
    <xdr:ext cx="405111" cy="259045"/>
    <xdr:sp macro="" textlink="">
      <xdr:nvSpPr>
        <xdr:cNvPr id="548" name="n_2mainValue【児童館】&#10;有形固定資産減価償却率"/>
        <xdr:cNvSpPr txBox="1"/>
      </xdr:nvSpPr>
      <xdr:spPr>
        <a:xfrm>
          <a:off x="143897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9" name="正方形/長方形 5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0" name="正方形/長方形 5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1" name="正方形/長方形 5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2" name="正方形/長方形 5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3" name="正方形/長方形 5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4" name="正方形/長方形 5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5" name="正方形/長方形 5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6" name="正方形/長方形 5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7" name="テキスト ボックス 5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8" name="直線コネクタ 5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9" name="直線コネクタ 55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0" name="テキスト ボックス 55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1" name="直線コネクタ 56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2" name="テキスト ボックス 56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3" name="直線コネクタ 56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4" name="テキスト ボックス 56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5" name="直線コネクタ 56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6" name="テキスト ボックス 56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7" name="直線コネクタ 56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8" name="テキスト ボックス 56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9" name="直線コネクタ 5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0" name="テキスト ボックス 5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72" name="直線コネクタ 571"/>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7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74" name="直線コネクタ 57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7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76" name="直線コネクタ 57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77"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78" name="フローチャート: 判断 57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79" name="フローチャート: 判断 57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580" name="フローチャート: 判断 579"/>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1" name="テキスト ボックス 5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2" name="テキスト ボックス 5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3" name="テキスト ボックス 5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4" name="テキスト ボックス 5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5" name="テキスト ボックス 5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586" name="楕円 585"/>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587"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588" name="楕円 587"/>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589" name="直線コネクタ 588"/>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590" name="楕円 589"/>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591" name="直線コネクタ 590"/>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592"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593" name="n_2ave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594"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595"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6" name="正方形/長方形 5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7" name="正方形/長方形 5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8" name="正方形/長方形 5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9" name="正方形/長方形 5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0" name="正方形/長方形 5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1" name="正方形/長方形 6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2" name="正方形/長方形 6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正方形/長方形 6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4" name="テキスト ボックス 6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5" name="直線コネクタ 6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6" name="テキスト ボックス 60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7" name="直線コネクタ 6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8" name="テキスト ボックス 60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9" name="直線コネクタ 6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0" name="テキスト ボックス 6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1" name="直線コネクタ 6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2" name="テキスト ボックス 6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3" name="直線コネクタ 6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4" name="テキスト ボックス 6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5" name="直線コネクタ 6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6" name="テキスト ボックス 61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620" name="直線コネクタ 619"/>
        <xdr:cNvCxnSpPr/>
      </xdr:nvCxnSpPr>
      <xdr:spPr>
        <a:xfrm flipV="1">
          <a:off x="16318864"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21"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22" name="直線コネクタ 621"/>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623"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24" name="直線コネクタ 623"/>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625" name="【公民館】&#10;有形固定資産減価償却率平均値テキスト"/>
        <xdr:cNvSpPr txBox="1"/>
      </xdr:nvSpPr>
      <xdr:spPr>
        <a:xfrm>
          <a:off x="16357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26" name="フローチャート: 判断 625"/>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27" name="フローチャート: 判断 626"/>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95886</xdr:rowOff>
    </xdr:from>
    <xdr:to>
      <xdr:col>76</xdr:col>
      <xdr:colOff>165100</xdr:colOff>
      <xdr:row>105</xdr:row>
      <xdr:rowOff>26036</xdr:rowOff>
    </xdr:to>
    <xdr:sp macro="" textlink="">
      <xdr:nvSpPr>
        <xdr:cNvPr id="628" name="フローチャート: 判断 627"/>
        <xdr:cNvSpPr/>
      </xdr:nvSpPr>
      <xdr:spPr>
        <a:xfrm>
          <a:off x="14541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9" name="テキスト ボックス 6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0" name="テキスト ボックス 6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1" name="テキスト ボックス 6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2" name="テキスト ボックス 6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3" name="テキスト ボックス 6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109220</xdr:rowOff>
    </xdr:from>
    <xdr:to>
      <xdr:col>85</xdr:col>
      <xdr:colOff>177800</xdr:colOff>
      <xdr:row>102</xdr:row>
      <xdr:rowOff>39370</xdr:rowOff>
    </xdr:to>
    <xdr:sp macro="" textlink="">
      <xdr:nvSpPr>
        <xdr:cNvPr id="634" name="楕円 633"/>
        <xdr:cNvSpPr/>
      </xdr:nvSpPr>
      <xdr:spPr>
        <a:xfrm>
          <a:off x="162687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24147</xdr:rowOff>
    </xdr:from>
    <xdr:ext cx="405111" cy="259045"/>
    <xdr:sp macro="" textlink="">
      <xdr:nvSpPr>
        <xdr:cNvPr id="635" name="【公民館】&#10;有形固定資産減価償却率該当値テキスト"/>
        <xdr:cNvSpPr txBox="1"/>
      </xdr:nvSpPr>
      <xdr:spPr>
        <a:xfrm>
          <a:off x="16357600" y="1734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149225</xdr:rowOff>
    </xdr:from>
    <xdr:to>
      <xdr:col>81</xdr:col>
      <xdr:colOff>101600</xdr:colOff>
      <xdr:row>102</xdr:row>
      <xdr:rowOff>79375</xdr:rowOff>
    </xdr:to>
    <xdr:sp macro="" textlink="">
      <xdr:nvSpPr>
        <xdr:cNvPr id="636" name="楕円 635"/>
        <xdr:cNvSpPr/>
      </xdr:nvSpPr>
      <xdr:spPr>
        <a:xfrm>
          <a:off x="15430500" y="174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160020</xdr:rowOff>
    </xdr:from>
    <xdr:to>
      <xdr:col>85</xdr:col>
      <xdr:colOff>127000</xdr:colOff>
      <xdr:row>102</xdr:row>
      <xdr:rowOff>28575</xdr:rowOff>
    </xdr:to>
    <xdr:cxnSp macro="">
      <xdr:nvCxnSpPr>
        <xdr:cNvPr id="637" name="直線コネクタ 636"/>
        <xdr:cNvCxnSpPr/>
      </xdr:nvCxnSpPr>
      <xdr:spPr>
        <a:xfrm flipV="1">
          <a:off x="15481300" y="174764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158750</xdr:rowOff>
    </xdr:from>
    <xdr:to>
      <xdr:col>76</xdr:col>
      <xdr:colOff>165100</xdr:colOff>
      <xdr:row>102</xdr:row>
      <xdr:rowOff>88900</xdr:rowOff>
    </xdr:to>
    <xdr:sp macro="" textlink="">
      <xdr:nvSpPr>
        <xdr:cNvPr id="638" name="楕円 637"/>
        <xdr:cNvSpPr/>
      </xdr:nvSpPr>
      <xdr:spPr>
        <a:xfrm>
          <a:off x="14541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28575</xdr:rowOff>
    </xdr:from>
    <xdr:to>
      <xdr:col>81</xdr:col>
      <xdr:colOff>50800</xdr:colOff>
      <xdr:row>102</xdr:row>
      <xdr:rowOff>38100</xdr:rowOff>
    </xdr:to>
    <xdr:cxnSp macro="">
      <xdr:nvCxnSpPr>
        <xdr:cNvPr id="639" name="直線コネクタ 638"/>
        <xdr:cNvCxnSpPr/>
      </xdr:nvCxnSpPr>
      <xdr:spPr>
        <a:xfrm flipV="1">
          <a:off x="14592300" y="17516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40"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17163</xdr:rowOff>
    </xdr:from>
    <xdr:ext cx="405111" cy="259045"/>
    <xdr:sp macro="" textlink="">
      <xdr:nvSpPr>
        <xdr:cNvPr id="641" name="n_2aveValue【公民館】&#10;有形固定資産減価償却率"/>
        <xdr:cNvSpPr txBox="1"/>
      </xdr:nvSpPr>
      <xdr:spPr>
        <a:xfrm>
          <a:off x="14389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95902</xdr:rowOff>
    </xdr:from>
    <xdr:ext cx="405111" cy="259045"/>
    <xdr:sp macro="" textlink="">
      <xdr:nvSpPr>
        <xdr:cNvPr id="642" name="n_1mainValue【公民館】&#10;有形固定資産減価償却率"/>
        <xdr:cNvSpPr txBox="1"/>
      </xdr:nvSpPr>
      <xdr:spPr>
        <a:xfrm>
          <a:off x="15266044" y="172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105427</xdr:rowOff>
    </xdr:from>
    <xdr:ext cx="405111" cy="259045"/>
    <xdr:sp macro="" textlink="">
      <xdr:nvSpPr>
        <xdr:cNvPr id="643" name="n_2mainValue【公民館】&#10;有形固定資産減価償却率"/>
        <xdr:cNvSpPr txBox="1"/>
      </xdr:nvSpPr>
      <xdr:spPr>
        <a:xfrm>
          <a:off x="14389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4" name="直線コネクタ 65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5" name="テキスト ボックス 65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6" name="直線コネクタ 65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7" name="テキスト ボックス 65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8" name="直線コネクタ 65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9" name="テキスト ボックス 65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0" name="直線コネクタ 65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1" name="テキスト ボックス 66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2" name="直線コネクタ 66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3" name="テキスト ボックス 66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4" name="直線コネクタ 6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5" name="テキスト ボックス 6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667" name="直線コネクタ 666"/>
        <xdr:cNvCxnSpPr/>
      </xdr:nvCxnSpPr>
      <xdr:spPr>
        <a:xfrm flipV="1">
          <a:off x="221608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668"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669" name="直線コネクタ 668"/>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670"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671" name="直線コネクタ 670"/>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162577</xdr:rowOff>
    </xdr:from>
    <xdr:ext cx="469744" cy="259045"/>
    <xdr:sp macro="" textlink="">
      <xdr:nvSpPr>
        <xdr:cNvPr id="672" name="【公民館】&#10;一人当たり面積平均値テキスト"/>
        <xdr:cNvSpPr txBox="1"/>
      </xdr:nvSpPr>
      <xdr:spPr>
        <a:xfrm>
          <a:off x="22199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673" name="フローチャート: 判断 672"/>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674" name="フローチャート: 判断 673"/>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675" name="フローチャート: 判断 674"/>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82550</xdr:rowOff>
    </xdr:from>
    <xdr:to>
      <xdr:col>116</xdr:col>
      <xdr:colOff>114300</xdr:colOff>
      <xdr:row>109</xdr:row>
      <xdr:rowOff>12700</xdr:rowOff>
    </xdr:to>
    <xdr:sp macro="" textlink="">
      <xdr:nvSpPr>
        <xdr:cNvPr id="681" name="楕円 680"/>
        <xdr:cNvSpPr/>
      </xdr:nvSpPr>
      <xdr:spPr>
        <a:xfrm>
          <a:off x="221107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168927</xdr:rowOff>
    </xdr:from>
    <xdr:ext cx="469744" cy="259045"/>
    <xdr:sp macro="" textlink="">
      <xdr:nvSpPr>
        <xdr:cNvPr id="682" name="【公民館】&#10;一人当たり面積該当値テキスト"/>
        <xdr:cNvSpPr txBox="1"/>
      </xdr:nvSpPr>
      <xdr:spPr>
        <a:xfrm>
          <a:off x="22199600" y="1851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82550</xdr:rowOff>
    </xdr:from>
    <xdr:to>
      <xdr:col>112</xdr:col>
      <xdr:colOff>38100</xdr:colOff>
      <xdr:row>109</xdr:row>
      <xdr:rowOff>12700</xdr:rowOff>
    </xdr:to>
    <xdr:sp macro="" textlink="">
      <xdr:nvSpPr>
        <xdr:cNvPr id="683" name="楕円 682"/>
        <xdr:cNvSpPr/>
      </xdr:nvSpPr>
      <xdr:spPr>
        <a:xfrm>
          <a:off x="21272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133350</xdr:rowOff>
    </xdr:from>
    <xdr:to>
      <xdr:col>116</xdr:col>
      <xdr:colOff>63500</xdr:colOff>
      <xdr:row>108</xdr:row>
      <xdr:rowOff>133350</xdr:rowOff>
    </xdr:to>
    <xdr:cxnSp macro="">
      <xdr:nvCxnSpPr>
        <xdr:cNvPr id="684" name="直線コネクタ 683"/>
        <xdr:cNvCxnSpPr/>
      </xdr:nvCxnSpPr>
      <xdr:spPr>
        <a:xfrm>
          <a:off x="21323300" y="1864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63500</xdr:rowOff>
    </xdr:from>
    <xdr:to>
      <xdr:col>107</xdr:col>
      <xdr:colOff>101600</xdr:colOff>
      <xdr:row>108</xdr:row>
      <xdr:rowOff>165100</xdr:rowOff>
    </xdr:to>
    <xdr:sp macro="" textlink="">
      <xdr:nvSpPr>
        <xdr:cNvPr id="685" name="楕円 684"/>
        <xdr:cNvSpPr/>
      </xdr:nvSpPr>
      <xdr:spPr>
        <a:xfrm>
          <a:off x="20383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114300</xdr:rowOff>
    </xdr:from>
    <xdr:to>
      <xdr:col>111</xdr:col>
      <xdr:colOff>177800</xdr:colOff>
      <xdr:row>108</xdr:row>
      <xdr:rowOff>133350</xdr:rowOff>
    </xdr:to>
    <xdr:cxnSp macro="">
      <xdr:nvCxnSpPr>
        <xdr:cNvPr id="686" name="直線コネクタ 685"/>
        <xdr:cNvCxnSpPr/>
      </xdr:nvCxnSpPr>
      <xdr:spPr>
        <a:xfrm>
          <a:off x="20434300" y="18630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48277</xdr:rowOff>
    </xdr:from>
    <xdr:ext cx="469744" cy="259045"/>
    <xdr:sp macro="" textlink="">
      <xdr:nvSpPr>
        <xdr:cNvPr id="687" name="n_1aveValue【公民館】&#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688" name="n_2aveValue【公民館】&#10;一人当たり面積"/>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3827</xdr:rowOff>
    </xdr:from>
    <xdr:ext cx="469744" cy="259045"/>
    <xdr:sp macro="" textlink="">
      <xdr:nvSpPr>
        <xdr:cNvPr id="689" name="n_1mainValue【公民館】&#10;一人当たり面積"/>
        <xdr:cNvSpPr txBox="1"/>
      </xdr:nvSpPr>
      <xdr:spPr>
        <a:xfrm>
          <a:off x="21075727"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156227</xdr:rowOff>
    </xdr:from>
    <xdr:ext cx="469744" cy="259045"/>
    <xdr:sp macro="" textlink="">
      <xdr:nvSpPr>
        <xdr:cNvPr id="690" name="n_2mainValue【公民館】&#10;一人当たり面積"/>
        <xdr:cNvSpPr txBox="1"/>
      </xdr:nvSpPr>
      <xdr:spPr>
        <a:xfrm>
          <a:off x="20199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すべての類型において、老朽化により有形固定資産減価償却率は類似団体を上回っており、再編整備の必要性を確認したところである。平成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月に「松戸市公共施設等総合管理計画」を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月には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松戸市公共施設再編整備基本計画」を策定し</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たところである。その中で、①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将来的な人口動向に配慮し、公共施設の利便性を高めつつ、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公共施設の延床面積の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割以上を占める教育施設の適正規模化や多機能化により、総量の最適化を図る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、②既存公共施設は、建物性能や施設機能等に着目するだけでなく、コミュニティや人口構成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地域性も考慮し、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地域ごとの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公共施設の適正量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と機能を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見極めた上で、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適正配置を図る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、③新規の施設は、既存施設の有効活用や民間施設の活用等の検討も行った上で、新たな政策課題や地区別の人口動向等から必要と認められる場合には整備を行う、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④公共施設の再編整備により生じた余剰資産は、他の用途への活用を検討した上で、今後利用見込みのない建物・用地は、良好なコミュニティの維持に配慮した貸付け・売却などを実施し、有効活用を図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いう基本方針を掲げた。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この方針に基づき、公共</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施設の総量の最適化や適正配置を図るとともに</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財政的な負担を十分に考慮しながら</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各類型について具体的な再編整備を検討していきたい。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494,402
478,775
61.38
153,865,013
146,962,011
6,501,872
85,784,558
117,801,826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57785</xdr:rowOff>
    </xdr:from>
    <xdr:to>
      <xdr:col>15</xdr:col>
      <xdr:colOff>101600</xdr:colOff>
      <xdr:row>39</xdr:row>
      <xdr:rowOff>159385</xdr:rowOff>
    </xdr:to>
    <xdr:sp macro="" textlink="">
      <xdr:nvSpPr>
        <xdr:cNvPr id="64" name="フローチャート: 判断 63"/>
        <xdr:cNvSpPr/>
      </xdr:nvSpPr>
      <xdr:spPr>
        <a:xfrm>
          <a:off x="2857500" y="67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153035</xdr:rowOff>
    </xdr:from>
    <xdr:to>
      <xdr:col>24</xdr:col>
      <xdr:colOff>114300</xdr:colOff>
      <xdr:row>36</xdr:row>
      <xdr:rowOff>83185</xdr:rowOff>
    </xdr:to>
    <xdr:sp macro="" textlink="">
      <xdr:nvSpPr>
        <xdr:cNvPr id="70" name="楕円 69"/>
        <xdr:cNvSpPr/>
      </xdr:nvSpPr>
      <xdr:spPr>
        <a:xfrm>
          <a:off x="45847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4462</xdr:rowOff>
    </xdr:from>
    <xdr:ext cx="405111" cy="259045"/>
    <xdr:sp macro="" textlink="">
      <xdr:nvSpPr>
        <xdr:cNvPr id="71" name="【図書館】&#10;有形固定資産減価償却率該当値テキスト"/>
        <xdr:cNvSpPr txBox="1"/>
      </xdr:nvSpPr>
      <xdr:spPr>
        <a:xfrm>
          <a:off x="467360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15875</xdr:rowOff>
    </xdr:from>
    <xdr:to>
      <xdr:col>20</xdr:col>
      <xdr:colOff>38100</xdr:colOff>
      <xdr:row>36</xdr:row>
      <xdr:rowOff>117475</xdr:rowOff>
    </xdr:to>
    <xdr:sp macro="" textlink="">
      <xdr:nvSpPr>
        <xdr:cNvPr id="72" name="楕円 71"/>
        <xdr:cNvSpPr/>
      </xdr:nvSpPr>
      <xdr:spPr>
        <a:xfrm>
          <a:off x="3746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32385</xdr:rowOff>
    </xdr:from>
    <xdr:to>
      <xdr:col>24</xdr:col>
      <xdr:colOff>63500</xdr:colOff>
      <xdr:row>36</xdr:row>
      <xdr:rowOff>66675</xdr:rowOff>
    </xdr:to>
    <xdr:cxnSp macro="">
      <xdr:nvCxnSpPr>
        <xdr:cNvPr id="73" name="直線コネクタ 72"/>
        <xdr:cNvCxnSpPr/>
      </xdr:nvCxnSpPr>
      <xdr:spPr>
        <a:xfrm flipV="1">
          <a:off x="3797300" y="62045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132080</xdr:rowOff>
    </xdr:from>
    <xdr:to>
      <xdr:col>15</xdr:col>
      <xdr:colOff>101600</xdr:colOff>
      <xdr:row>36</xdr:row>
      <xdr:rowOff>62230</xdr:rowOff>
    </xdr:to>
    <xdr:sp macro="" textlink="">
      <xdr:nvSpPr>
        <xdr:cNvPr id="74" name="楕円 73"/>
        <xdr:cNvSpPr/>
      </xdr:nvSpPr>
      <xdr:spPr>
        <a:xfrm>
          <a:off x="2857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11430</xdr:rowOff>
    </xdr:from>
    <xdr:to>
      <xdr:col>19</xdr:col>
      <xdr:colOff>177800</xdr:colOff>
      <xdr:row>36</xdr:row>
      <xdr:rowOff>66675</xdr:rowOff>
    </xdr:to>
    <xdr:cxnSp macro="">
      <xdr:nvCxnSpPr>
        <xdr:cNvPr id="75" name="直線コネクタ 74"/>
        <xdr:cNvCxnSpPr/>
      </xdr:nvCxnSpPr>
      <xdr:spPr>
        <a:xfrm>
          <a:off x="2908300" y="61836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66692</xdr:rowOff>
    </xdr:from>
    <xdr:ext cx="405111" cy="259045"/>
    <xdr:sp macro="" textlink="">
      <xdr:nvSpPr>
        <xdr:cNvPr id="76" name="n_1aveValue【図書館】&#10;有形固定資産減価償却率"/>
        <xdr:cNvSpPr txBox="1"/>
      </xdr:nvSpPr>
      <xdr:spPr>
        <a:xfrm>
          <a:off x="358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150512</xdr:rowOff>
    </xdr:from>
    <xdr:ext cx="405111" cy="259045"/>
    <xdr:sp macro="" textlink="">
      <xdr:nvSpPr>
        <xdr:cNvPr id="77" name="n_2aveValue【図書館】&#10;有形固定資産減価償却率"/>
        <xdr:cNvSpPr txBox="1"/>
      </xdr:nvSpPr>
      <xdr:spPr>
        <a:xfrm>
          <a:off x="2705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134002</xdr:rowOff>
    </xdr:from>
    <xdr:ext cx="405111" cy="259045"/>
    <xdr:sp macro="" textlink="">
      <xdr:nvSpPr>
        <xdr:cNvPr id="78" name="n_1mainValue【図書館】&#10;有形固定資産減価償却率"/>
        <xdr:cNvSpPr txBox="1"/>
      </xdr:nvSpPr>
      <xdr:spPr>
        <a:xfrm>
          <a:off x="35820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78757</xdr:rowOff>
    </xdr:from>
    <xdr:ext cx="405111" cy="259045"/>
    <xdr:sp macro="" textlink="">
      <xdr:nvSpPr>
        <xdr:cNvPr id="79" name="n_2mainValue【図書館】&#10;有形固定資産減価償却率"/>
        <xdr:cNvSpPr txBox="1"/>
      </xdr:nvSpPr>
      <xdr:spPr>
        <a:xfrm>
          <a:off x="2705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101" name="直線コネクタ 100"/>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4"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5" name="直線コネクタ 104"/>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06"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7" name="フローチャート: 判断 106"/>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8" name="フローチャート: 判断 107"/>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09" name="フローチャート: 判断 108"/>
        <xdr:cNvSpPr/>
      </xdr:nvSpPr>
      <xdr:spPr>
        <a:xfrm>
          <a:off x="8699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15" name="楕円 114"/>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134637</xdr:rowOff>
    </xdr:from>
    <xdr:ext cx="469744" cy="259045"/>
    <xdr:sp macro="" textlink="">
      <xdr:nvSpPr>
        <xdr:cNvPr id="116" name="【図書館】&#10;一人当たり面積該当値テキスト"/>
        <xdr:cNvSpPr txBox="1"/>
      </xdr:nvSpPr>
      <xdr:spPr>
        <a:xfrm>
          <a:off x="1051560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17" name="楕円 116"/>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99060</xdr:rowOff>
    </xdr:to>
    <xdr:cxnSp macro="">
      <xdr:nvCxnSpPr>
        <xdr:cNvPr id="118" name="直線コネクタ 117"/>
        <xdr:cNvCxnSpPr/>
      </xdr:nvCxnSpPr>
      <xdr:spPr>
        <a:xfrm>
          <a:off x="9639300" y="695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9" name="楕円 118"/>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144780</xdr:rowOff>
    </xdr:to>
    <xdr:cxnSp macro="">
      <xdr:nvCxnSpPr>
        <xdr:cNvPr id="120" name="直線コネクタ 119"/>
        <xdr:cNvCxnSpPr/>
      </xdr:nvCxnSpPr>
      <xdr:spPr>
        <a:xfrm flipV="1">
          <a:off x="8750300" y="6957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21"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63517</xdr:rowOff>
    </xdr:from>
    <xdr:ext cx="469744" cy="259045"/>
    <xdr:sp macro="" textlink="">
      <xdr:nvSpPr>
        <xdr:cNvPr id="122" name="n_2aveValue【図書館】&#10;一人当たり面積"/>
        <xdr:cNvSpPr txBox="1"/>
      </xdr:nvSpPr>
      <xdr:spPr>
        <a:xfrm>
          <a:off x="8515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23" name="n_1mainValue【図書館】&#10;一人当たり面積"/>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24" name="n_2main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50" name="直線コネクタ 149"/>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51" name="【体育館・プール】&#10;有形固定資産減価償却率最小値テキスト"/>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52" name="直線コネクタ 151"/>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53" name="【体育館・プール】&#10;有形固定資産減価償却率最大値テキスト"/>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54" name="直線コネクタ 153"/>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55" name="【体育館・プー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6" name="フローチャート: 判断 155"/>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57" name="フローチャート: 判断 156"/>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8" name="フローチャート: 判断 157"/>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97790</xdr:rowOff>
    </xdr:from>
    <xdr:to>
      <xdr:col>24</xdr:col>
      <xdr:colOff>114300</xdr:colOff>
      <xdr:row>58</xdr:row>
      <xdr:rowOff>27940</xdr:rowOff>
    </xdr:to>
    <xdr:sp macro="" textlink="">
      <xdr:nvSpPr>
        <xdr:cNvPr id="164" name="楕円 163"/>
        <xdr:cNvSpPr/>
      </xdr:nvSpPr>
      <xdr:spPr>
        <a:xfrm>
          <a:off x="4584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120667</xdr:rowOff>
    </xdr:from>
    <xdr:ext cx="405111" cy="259045"/>
    <xdr:sp macro="" textlink="">
      <xdr:nvSpPr>
        <xdr:cNvPr id="165" name="【体育館・プール】&#10;有形固定資産減価償却率該当値テキスト"/>
        <xdr:cNvSpPr txBox="1"/>
      </xdr:nvSpPr>
      <xdr:spPr>
        <a:xfrm>
          <a:off x="4673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133713</xdr:rowOff>
    </xdr:from>
    <xdr:to>
      <xdr:col>20</xdr:col>
      <xdr:colOff>38100</xdr:colOff>
      <xdr:row>58</xdr:row>
      <xdr:rowOff>63863</xdr:rowOff>
    </xdr:to>
    <xdr:sp macro="" textlink="">
      <xdr:nvSpPr>
        <xdr:cNvPr id="166" name="楕円 165"/>
        <xdr:cNvSpPr/>
      </xdr:nvSpPr>
      <xdr:spPr>
        <a:xfrm>
          <a:off x="3746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148590</xdr:rowOff>
    </xdr:from>
    <xdr:to>
      <xdr:col>24</xdr:col>
      <xdr:colOff>63500</xdr:colOff>
      <xdr:row>58</xdr:row>
      <xdr:rowOff>13063</xdr:rowOff>
    </xdr:to>
    <xdr:cxnSp macro="">
      <xdr:nvCxnSpPr>
        <xdr:cNvPr id="167" name="直線コネクタ 166"/>
        <xdr:cNvCxnSpPr/>
      </xdr:nvCxnSpPr>
      <xdr:spPr>
        <a:xfrm flipV="1">
          <a:off x="3797300" y="99212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58601</xdr:rowOff>
    </xdr:from>
    <xdr:to>
      <xdr:col>15</xdr:col>
      <xdr:colOff>101600</xdr:colOff>
      <xdr:row>58</xdr:row>
      <xdr:rowOff>160201</xdr:rowOff>
    </xdr:to>
    <xdr:sp macro="" textlink="">
      <xdr:nvSpPr>
        <xdr:cNvPr id="168" name="楕円 167"/>
        <xdr:cNvSpPr/>
      </xdr:nvSpPr>
      <xdr:spPr>
        <a:xfrm>
          <a:off x="2857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13063</xdr:rowOff>
    </xdr:from>
    <xdr:to>
      <xdr:col>19</xdr:col>
      <xdr:colOff>177800</xdr:colOff>
      <xdr:row>58</xdr:row>
      <xdr:rowOff>109401</xdr:rowOff>
    </xdr:to>
    <xdr:cxnSp macro="">
      <xdr:nvCxnSpPr>
        <xdr:cNvPr id="169" name="直線コネクタ 168"/>
        <xdr:cNvCxnSpPr/>
      </xdr:nvCxnSpPr>
      <xdr:spPr>
        <a:xfrm flipV="1">
          <a:off x="2908300" y="9957163"/>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117039</xdr:rowOff>
    </xdr:from>
    <xdr:ext cx="405111" cy="259045"/>
    <xdr:sp macro="" textlink="">
      <xdr:nvSpPr>
        <xdr:cNvPr id="170" name="n_1aveValue【体育館・プール】&#10;有形固定資産減価償却率"/>
        <xdr:cNvSpPr txBox="1"/>
      </xdr:nvSpPr>
      <xdr:spPr>
        <a:xfrm>
          <a:off x="35820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110507</xdr:rowOff>
    </xdr:from>
    <xdr:ext cx="405111" cy="259045"/>
    <xdr:sp macro="" textlink="">
      <xdr:nvSpPr>
        <xdr:cNvPr id="171" name="n_2aveValue【体育館・プール】&#10;有形固定資産減価償却率"/>
        <xdr:cNvSpPr txBox="1"/>
      </xdr:nvSpPr>
      <xdr:spPr>
        <a:xfrm>
          <a:off x="2705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80390</xdr:rowOff>
    </xdr:from>
    <xdr:ext cx="405111" cy="259045"/>
    <xdr:sp macro="" textlink="">
      <xdr:nvSpPr>
        <xdr:cNvPr id="172" name="n_1mainValue【体育館・プール】&#10;有形固定資産減価償却率"/>
        <xdr:cNvSpPr txBox="1"/>
      </xdr:nvSpPr>
      <xdr:spPr>
        <a:xfrm>
          <a:off x="35820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5278</xdr:rowOff>
    </xdr:from>
    <xdr:ext cx="405111" cy="259045"/>
    <xdr:sp macro="" textlink="">
      <xdr:nvSpPr>
        <xdr:cNvPr id="173" name="n_2mainValue【体育館・プール】&#10;有形固定資産減価償却率"/>
        <xdr:cNvSpPr txBox="1"/>
      </xdr:nvSpPr>
      <xdr:spPr>
        <a:xfrm>
          <a:off x="27057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95" name="直線コネクタ 194"/>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98" name="【体育館・プール】&#10;一人当たり面積最大値テキスト"/>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99" name="直線コネクタ 198"/>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70375</xdr:rowOff>
    </xdr:from>
    <xdr:ext cx="469744" cy="259045"/>
    <xdr:sp macro="" textlink="">
      <xdr:nvSpPr>
        <xdr:cNvPr id="200" name="【体育館・プール】&#10;一人当たり面積平均値テキスト"/>
        <xdr:cNvSpPr txBox="1"/>
      </xdr:nvSpPr>
      <xdr:spPr>
        <a:xfrm>
          <a:off x="10515600" y="1035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201" name="フローチャート: 判断 200"/>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202" name="フローチャート: 判断 201"/>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148082</xdr:rowOff>
    </xdr:from>
    <xdr:to>
      <xdr:col>46</xdr:col>
      <xdr:colOff>38100</xdr:colOff>
      <xdr:row>62</xdr:row>
      <xdr:rowOff>78232</xdr:rowOff>
    </xdr:to>
    <xdr:sp macro="" textlink="">
      <xdr:nvSpPr>
        <xdr:cNvPr id="203" name="フローチャート: 判断 202"/>
        <xdr:cNvSpPr/>
      </xdr:nvSpPr>
      <xdr:spPr>
        <a:xfrm>
          <a:off x="8699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95504</xdr:rowOff>
    </xdr:from>
    <xdr:to>
      <xdr:col>55</xdr:col>
      <xdr:colOff>50800</xdr:colOff>
      <xdr:row>63</xdr:row>
      <xdr:rowOff>25654</xdr:rowOff>
    </xdr:to>
    <xdr:sp macro="" textlink="">
      <xdr:nvSpPr>
        <xdr:cNvPr id="209" name="楕円 208"/>
        <xdr:cNvSpPr/>
      </xdr:nvSpPr>
      <xdr:spPr>
        <a:xfrm>
          <a:off x="10426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10431</xdr:rowOff>
    </xdr:from>
    <xdr:ext cx="469744" cy="259045"/>
    <xdr:sp macro="" textlink="">
      <xdr:nvSpPr>
        <xdr:cNvPr id="210" name="【体育館・プール】&#10;一人当たり面積該当値テキスト"/>
        <xdr:cNvSpPr txBox="1"/>
      </xdr:nvSpPr>
      <xdr:spPr>
        <a:xfrm>
          <a:off x="10515600" y="1064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95504</xdr:rowOff>
    </xdr:from>
    <xdr:to>
      <xdr:col>50</xdr:col>
      <xdr:colOff>165100</xdr:colOff>
      <xdr:row>63</xdr:row>
      <xdr:rowOff>25654</xdr:rowOff>
    </xdr:to>
    <xdr:sp macro="" textlink="">
      <xdr:nvSpPr>
        <xdr:cNvPr id="211" name="楕円 210"/>
        <xdr:cNvSpPr/>
      </xdr:nvSpPr>
      <xdr:spPr>
        <a:xfrm>
          <a:off x="9588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146304</xdr:rowOff>
    </xdr:from>
    <xdr:to>
      <xdr:col>55</xdr:col>
      <xdr:colOff>0</xdr:colOff>
      <xdr:row>62</xdr:row>
      <xdr:rowOff>146304</xdr:rowOff>
    </xdr:to>
    <xdr:cxnSp macro="">
      <xdr:nvCxnSpPr>
        <xdr:cNvPr id="212" name="直線コネクタ 211"/>
        <xdr:cNvCxnSpPr/>
      </xdr:nvCxnSpPr>
      <xdr:spPr>
        <a:xfrm>
          <a:off x="9639300" y="1077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213" name="楕円 212"/>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146304</xdr:rowOff>
    </xdr:to>
    <xdr:cxnSp macro="">
      <xdr:nvCxnSpPr>
        <xdr:cNvPr id="214" name="直線コネクタ 213"/>
        <xdr:cNvCxnSpPr/>
      </xdr:nvCxnSpPr>
      <xdr:spPr>
        <a:xfrm>
          <a:off x="8750300" y="10767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17035</xdr:rowOff>
    </xdr:from>
    <xdr:ext cx="469744" cy="259045"/>
    <xdr:sp macro="" textlink="">
      <xdr:nvSpPr>
        <xdr:cNvPr id="215"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94759</xdr:rowOff>
    </xdr:from>
    <xdr:ext cx="469744" cy="259045"/>
    <xdr:sp macro="" textlink="">
      <xdr:nvSpPr>
        <xdr:cNvPr id="216" name="n_2aveValue【体育館・プール】&#10;一人当たり面積"/>
        <xdr:cNvSpPr txBox="1"/>
      </xdr:nvSpPr>
      <xdr:spPr>
        <a:xfrm>
          <a:off x="8515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16781</xdr:rowOff>
    </xdr:from>
    <xdr:ext cx="469744" cy="259045"/>
    <xdr:sp macro="" textlink="">
      <xdr:nvSpPr>
        <xdr:cNvPr id="217" name="n_1mainValue【体育館・プール】&#10;一人当たり面積"/>
        <xdr:cNvSpPr txBox="1"/>
      </xdr:nvSpPr>
      <xdr:spPr>
        <a:xfrm>
          <a:off x="93917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7637</xdr:rowOff>
    </xdr:from>
    <xdr:ext cx="469744" cy="259045"/>
    <xdr:sp macro="" textlink="">
      <xdr:nvSpPr>
        <xdr:cNvPr id="218" name="n_2mainValue【体育館・プール】&#10;一人当たり面積"/>
        <xdr:cNvSpPr txBox="1"/>
      </xdr:nvSpPr>
      <xdr:spPr>
        <a:xfrm>
          <a:off x="8515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0" name="テキスト ボックス 22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8" name="テキスト ボックス 23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42" name="直線コネクタ 241"/>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43" name="【福祉施設】&#10;有形固定資産減価償却率最小値テキスト"/>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44" name="直線コネクタ 243"/>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45"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6" name="直線コネクタ 245"/>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47"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48" name="フローチャート: 判断 247"/>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49" name="フローチャート: 判断 248"/>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15875</xdr:rowOff>
    </xdr:from>
    <xdr:to>
      <xdr:col>15</xdr:col>
      <xdr:colOff>101600</xdr:colOff>
      <xdr:row>81</xdr:row>
      <xdr:rowOff>117475</xdr:rowOff>
    </xdr:to>
    <xdr:sp macro="" textlink="">
      <xdr:nvSpPr>
        <xdr:cNvPr id="250" name="フローチャート: 判断 249"/>
        <xdr:cNvSpPr/>
      </xdr:nvSpPr>
      <xdr:spPr>
        <a:xfrm>
          <a:off x="2857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132080</xdr:rowOff>
    </xdr:from>
    <xdr:to>
      <xdr:col>24</xdr:col>
      <xdr:colOff>114300</xdr:colOff>
      <xdr:row>80</xdr:row>
      <xdr:rowOff>62230</xdr:rowOff>
    </xdr:to>
    <xdr:sp macro="" textlink="">
      <xdr:nvSpPr>
        <xdr:cNvPr id="256" name="楕円 255"/>
        <xdr:cNvSpPr/>
      </xdr:nvSpPr>
      <xdr:spPr>
        <a:xfrm>
          <a:off x="45847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154957</xdr:rowOff>
    </xdr:from>
    <xdr:ext cx="405111" cy="259045"/>
    <xdr:sp macro="" textlink="">
      <xdr:nvSpPr>
        <xdr:cNvPr id="257" name="【福祉施設】&#10;有形固定資産減価償却率該当値テキスト"/>
        <xdr:cNvSpPr txBox="1"/>
      </xdr:nvSpPr>
      <xdr:spPr>
        <a:xfrm>
          <a:off x="4673600"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139700</xdr:rowOff>
    </xdr:from>
    <xdr:to>
      <xdr:col>20</xdr:col>
      <xdr:colOff>38100</xdr:colOff>
      <xdr:row>79</xdr:row>
      <xdr:rowOff>69850</xdr:rowOff>
    </xdr:to>
    <xdr:sp macro="" textlink="">
      <xdr:nvSpPr>
        <xdr:cNvPr id="258" name="楕円 257"/>
        <xdr:cNvSpPr/>
      </xdr:nvSpPr>
      <xdr:spPr>
        <a:xfrm>
          <a:off x="3746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19050</xdr:rowOff>
    </xdr:from>
    <xdr:to>
      <xdr:col>24</xdr:col>
      <xdr:colOff>63500</xdr:colOff>
      <xdr:row>80</xdr:row>
      <xdr:rowOff>11430</xdr:rowOff>
    </xdr:to>
    <xdr:cxnSp macro="">
      <xdr:nvCxnSpPr>
        <xdr:cNvPr id="259" name="直線コネクタ 258"/>
        <xdr:cNvCxnSpPr/>
      </xdr:nvCxnSpPr>
      <xdr:spPr>
        <a:xfrm>
          <a:off x="3797300" y="1356360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170180</xdr:rowOff>
    </xdr:from>
    <xdr:to>
      <xdr:col>15</xdr:col>
      <xdr:colOff>101600</xdr:colOff>
      <xdr:row>80</xdr:row>
      <xdr:rowOff>100330</xdr:rowOff>
    </xdr:to>
    <xdr:sp macro="" textlink="">
      <xdr:nvSpPr>
        <xdr:cNvPr id="260" name="楕円 259"/>
        <xdr:cNvSpPr/>
      </xdr:nvSpPr>
      <xdr:spPr>
        <a:xfrm>
          <a:off x="2857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19050</xdr:rowOff>
    </xdr:from>
    <xdr:to>
      <xdr:col>19</xdr:col>
      <xdr:colOff>177800</xdr:colOff>
      <xdr:row>80</xdr:row>
      <xdr:rowOff>49530</xdr:rowOff>
    </xdr:to>
    <xdr:cxnSp macro="">
      <xdr:nvCxnSpPr>
        <xdr:cNvPr id="261" name="直線コネクタ 260"/>
        <xdr:cNvCxnSpPr/>
      </xdr:nvCxnSpPr>
      <xdr:spPr>
        <a:xfrm flipV="1">
          <a:off x="2908300" y="1356360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49547</xdr:rowOff>
    </xdr:from>
    <xdr:ext cx="405111" cy="259045"/>
    <xdr:sp macro="" textlink="">
      <xdr:nvSpPr>
        <xdr:cNvPr id="262"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108602</xdr:rowOff>
    </xdr:from>
    <xdr:ext cx="405111" cy="259045"/>
    <xdr:sp macro="" textlink="">
      <xdr:nvSpPr>
        <xdr:cNvPr id="263" name="n_2aveValue【福祉施設】&#10;有形固定資産減価償却率"/>
        <xdr:cNvSpPr txBox="1"/>
      </xdr:nvSpPr>
      <xdr:spPr>
        <a:xfrm>
          <a:off x="27057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86377</xdr:rowOff>
    </xdr:from>
    <xdr:ext cx="405111" cy="259045"/>
    <xdr:sp macro="" textlink="">
      <xdr:nvSpPr>
        <xdr:cNvPr id="264" name="n_1mainValue【福祉施設】&#10;有形固定資産減価償却率"/>
        <xdr:cNvSpPr txBox="1"/>
      </xdr:nvSpPr>
      <xdr:spPr>
        <a:xfrm>
          <a:off x="35820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265" name="n_2mainValue【福祉施設】&#10;有形固定資産減価償却率"/>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91" name="直線コネクタ 290"/>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92" name="【福祉施設】&#10;一人当たり面積最小値テキスト"/>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93" name="直線コネクタ 292"/>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4" name="【福祉施設】&#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5" name="直線コネクタ 294"/>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296" name="【福祉施設】&#10;一人当たり面積平均値テキスト"/>
        <xdr:cNvSpPr txBox="1"/>
      </xdr:nvSpPr>
      <xdr:spPr>
        <a:xfrm>
          <a:off x="10515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97" name="フローチャート: 判断 296"/>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98" name="フローチャート: 判断 297"/>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299" name="フローチャート: 判断 298"/>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305" name="楕円 304"/>
        <xdr:cNvSpPr/>
      </xdr:nvSpPr>
      <xdr:spPr>
        <a:xfrm>
          <a:off x="10426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120848</xdr:rowOff>
    </xdr:from>
    <xdr:ext cx="469744" cy="259045"/>
    <xdr:sp macro="" textlink="">
      <xdr:nvSpPr>
        <xdr:cNvPr id="306" name="【福祉施設】&#10;一人当たり面積該当値テキスト"/>
        <xdr:cNvSpPr txBox="1"/>
      </xdr:nvSpPr>
      <xdr:spPr>
        <a:xfrm>
          <a:off x="10515600"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3629</xdr:rowOff>
    </xdr:from>
    <xdr:to>
      <xdr:col>50</xdr:col>
      <xdr:colOff>165100</xdr:colOff>
      <xdr:row>86</xdr:row>
      <xdr:rowOff>105229</xdr:rowOff>
    </xdr:to>
    <xdr:sp macro="" textlink="">
      <xdr:nvSpPr>
        <xdr:cNvPr id="307" name="楕円 306"/>
        <xdr:cNvSpPr/>
      </xdr:nvSpPr>
      <xdr:spPr>
        <a:xfrm>
          <a:off x="9588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21771</xdr:rowOff>
    </xdr:from>
    <xdr:to>
      <xdr:col>55</xdr:col>
      <xdr:colOff>0</xdr:colOff>
      <xdr:row>86</xdr:row>
      <xdr:rowOff>54429</xdr:rowOff>
    </xdr:to>
    <xdr:cxnSp macro="">
      <xdr:nvCxnSpPr>
        <xdr:cNvPr id="308" name="直線コネクタ 307"/>
        <xdr:cNvCxnSpPr/>
      </xdr:nvCxnSpPr>
      <xdr:spPr>
        <a:xfrm flipV="1">
          <a:off x="9639300" y="14423571"/>
          <a:ext cx="838200" cy="37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158750</xdr:rowOff>
    </xdr:from>
    <xdr:to>
      <xdr:col>46</xdr:col>
      <xdr:colOff>38100</xdr:colOff>
      <xdr:row>86</xdr:row>
      <xdr:rowOff>88900</xdr:rowOff>
    </xdr:to>
    <xdr:sp macro="" textlink="">
      <xdr:nvSpPr>
        <xdr:cNvPr id="309" name="楕円 308"/>
        <xdr:cNvSpPr/>
      </xdr:nvSpPr>
      <xdr:spPr>
        <a:xfrm>
          <a:off x="869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54429</xdr:rowOff>
    </xdr:to>
    <xdr:cxnSp macro="">
      <xdr:nvCxnSpPr>
        <xdr:cNvPr id="310" name="直線コネクタ 309"/>
        <xdr:cNvCxnSpPr/>
      </xdr:nvCxnSpPr>
      <xdr:spPr>
        <a:xfrm>
          <a:off x="8750300" y="147828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170741</xdr:rowOff>
    </xdr:from>
    <xdr:ext cx="469744" cy="259045"/>
    <xdr:sp macro="" textlink="">
      <xdr:nvSpPr>
        <xdr:cNvPr id="311" name="n_1aveValue【福祉施設】&#10;一人当たり面積"/>
        <xdr:cNvSpPr txBox="1"/>
      </xdr:nvSpPr>
      <xdr:spPr>
        <a:xfrm>
          <a:off x="9391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12"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96356</xdr:rowOff>
    </xdr:from>
    <xdr:ext cx="469744" cy="259045"/>
    <xdr:sp macro="" textlink="">
      <xdr:nvSpPr>
        <xdr:cNvPr id="313" name="n_1mainValue【福祉施設】&#10;一人当たり面積"/>
        <xdr:cNvSpPr txBox="1"/>
      </xdr:nvSpPr>
      <xdr:spPr>
        <a:xfrm>
          <a:off x="93917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80027</xdr:rowOff>
    </xdr:from>
    <xdr:ext cx="469744" cy="259045"/>
    <xdr:sp macro="" textlink="">
      <xdr:nvSpPr>
        <xdr:cNvPr id="314" name="n_2mainValue【福祉施設】&#10;一人当たり面積"/>
        <xdr:cNvSpPr txBox="1"/>
      </xdr:nvSpPr>
      <xdr:spPr>
        <a:xfrm>
          <a:off x="851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39" name="直線コネクタ 338"/>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40" name="【市民会館】&#10;有形固定資産減価償却率最小値テキスト"/>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41" name="直線コネクタ 340"/>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2"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3" name="直線コネクタ 34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344" name="【市民会館】&#10;有形固定資産減価償却率平均値テキスト"/>
        <xdr:cNvSpPr txBox="1"/>
      </xdr:nvSpPr>
      <xdr:spPr>
        <a:xfrm>
          <a:off x="46736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45" name="フローチャート: 判断 344"/>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46" name="フローチャート: 判断 345"/>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347" name="フローチャート: 判断 346"/>
        <xdr:cNvSpPr/>
      </xdr:nvSpPr>
      <xdr:spPr>
        <a:xfrm>
          <a:off x="2857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107314</xdr:rowOff>
    </xdr:from>
    <xdr:to>
      <xdr:col>24</xdr:col>
      <xdr:colOff>114300</xdr:colOff>
      <xdr:row>105</xdr:row>
      <xdr:rowOff>37464</xdr:rowOff>
    </xdr:to>
    <xdr:sp macro="" textlink="">
      <xdr:nvSpPr>
        <xdr:cNvPr id="353" name="楕円 352"/>
        <xdr:cNvSpPr/>
      </xdr:nvSpPr>
      <xdr:spPr>
        <a:xfrm>
          <a:off x="45847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130191</xdr:rowOff>
    </xdr:from>
    <xdr:ext cx="405111" cy="259045"/>
    <xdr:sp macro="" textlink="">
      <xdr:nvSpPr>
        <xdr:cNvPr id="354" name="【市民会館】&#10;有形固定資産減価償却率該当値テキスト"/>
        <xdr:cNvSpPr txBox="1"/>
      </xdr:nvSpPr>
      <xdr:spPr>
        <a:xfrm>
          <a:off x="4673600"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109220</xdr:rowOff>
    </xdr:from>
    <xdr:to>
      <xdr:col>20</xdr:col>
      <xdr:colOff>38100</xdr:colOff>
      <xdr:row>105</xdr:row>
      <xdr:rowOff>39370</xdr:rowOff>
    </xdr:to>
    <xdr:sp macro="" textlink="">
      <xdr:nvSpPr>
        <xdr:cNvPr id="355" name="楕円 354"/>
        <xdr:cNvSpPr/>
      </xdr:nvSpPr>
      <xdr:spPr>
        <a:xfrm>
          <a:off x="3746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158114</xdr:rowOff>
    </xdr:from>
    <xdr:to>
      <xdr:col>24</xdr:col>
      <xdr:colOff>63500</xdr:colOff>
      <xdr:row>104</xdr:row>
      <xdr:rowOff>160020</xdr:rowOff>
    </xdr:to>
    <xdr:cxnSp macro="">
      <xdr:nvCxnSpPr>
        <xdr:cNvPr id="356" name="直線コネクタ 355"/>
        <xdr:cNvCxnSpPr/>
      </xdr:nvCxnSpPr>
      <xdr:spPr>
        <a:xfrm flipV="1">
          <a:off x="3797300" y="179889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137795</xdr:rowOff>
    </xdr:from>
    <xdr:to>
      <xdr:col>15</xdr:col>
      <xdr:colOff>101600</xdr:colOff>
      <xdr:row>105</xdr:row>
      <xdr:rowOff>67945</xdr:rowOff>
    </xdr:to>
    <xdr:sp macro="" textlink="">
      <xdr:nvSpPr>
        <xdr:cNvPr id="357" name="楕円 356"/>
        <xdr:cNvSpPr/>
      </xdr:nvSpPr>
      <xdr:spPr>
        <a:xfrm>
          <a:off x="2857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160020</xdr:rowOff>
    </xdr:from>
    <xdr:to>
      <xdr:col>19</xdr:col>
      <xdr:colOff>177800</xdr:colOff>
      <xdr:row>105</xdr:row>
      <xdr:rowOff>17145</xdr:rowOff>
    </xdr:to>
    <xdr:cxnSp macro="">
      <xdr:nvCxnSpPr>
        <xdr:cNvPr id="358" name="直線コネクタ 357"/>
        <xdr:cNvCxnSpPr/>
      </xdr:nvCxnSpPr>
      <xdr:spPr>
        <a:xfrm flipV="1">
          <a:off x="2908300" y="179908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31132</xdr:rowOff>
    </xdr:from>
    <xdr:ext cx="405111" cy="259045"/>
    <xdr:sp macro="" textlink="">
      <xdr:nvSpPr>
        <xdr:cNvPr id="359" name="n_1aveValue【市民会館】&#10;有形固定資産減価償却率"/>
        <xdr:cNvSpPr txBox="1"/>
      </xdr:nvSpPr>
      <xdr:spPr>
        <a:xfrm>
          <a:off x="35820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121938</xdr:rowOff>
    </xdr:from>
    <xdr:ext cx="405111" cy="259045"/>
    <xdr:sp macro="" textlink="">
      <xdr:nvSpPr>
        <xdr:cNvPr id="360" name="n_2aveValue【市民会館】&#10;有形固定資産減価償却率"/>
        <xdr:cNvSpPr txBox="1"/>
      </xdr:nvSpPr>
      <xdr:spPr>
        <a:xfrm>
          <a:off x="2705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30497</xdr:rowOff>
    </xdr:from>
    <xdr:ext cx="405111" cy="259045"/>
    <xdr:sp macro="" textlink="">
      <xdr:nvSpPr>
        <xdr:cNvPr id="361" name="n_1mainValue【市民会館】&#10;有形固定資産減価償却率"/>
        <xdr:cNvSpPr txBox="1"/>
      </xdr:nvSpPr>
      <xdr:spPr>
        <a:xfrm>
          <a:off x="35820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84472</xdr:rowOff>
    </xdr:from>
    <xdr:ext cx="405111" cy="259045"/>
    <xdr:sp macro="" textlink="">
      <xdr:nvSpPr>
        <xdr:cNvPr id="362" name="n_2mainValue【市民会館】&#10;有形固定資産減価償却率"/>
        <xdr:cNvSpPr txBox="1"/>
      </xdr:nvSpPr>
      <xdr:spPr>
        <a:xfrm>
          <a:off x="2705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86" name="直線コネクタ 385"/>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7"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8" name="直線コネクタ 387"/>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89"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90" name="直線コネクタ 389"/>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91"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2" name="フローチャート: 判断 391"/>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93" name="フローチャート: 判断 392"/>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78739</xdr:rowOff>
    </xdr:from>
    <xdr:to>
      <xdr:col>46</xdr:col>
      <xdr:colOff>38100</xdr:colOff>
      <xdr:row>107</xdr:row>
      <xdr:rowOff>8889</xdr:rowOff>
    </xdr:to>
    <xdr:sp macro="" textlink="">
      <xdr:nvSpPr>
        <xdr:cNvPr id="394" name="フローチャート: 判断 393"/>
        <xdr:cNvSpPr/>
      </xdr:nvSpPr>
      <xdr:spPr>
        <a:xfrm>
          <a:off x="8699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400" name="楕円 399"/>
        <xdr:cNvSpPr/>
      </xdr:nvSpPr>
      <xdr:spPr>
        <a:xfrm>
          <a:off x="10426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67327</xdr:rowOff>
    </xdr:from>
    <xdr:ext cx="469744" cy="259045"/>
    <xdr:sp macro="" textlink="">
      <xdr:nvSpPr>
        <xdr:cNvPr id="401" name="【市民会館】&#10;一人当たり面積該当値テキスト"/>
        <xdr:cNvSpPr txBox="1"/>
      </xdr:nvSpPr>
      <xdr:spPr>
        <a:xfrm>
          <a:off x="10515600"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6350</xdr:rowOff>
    </xdr:from>
    <xdr:to>
      <xdr:col>50</xdr:col>
      <xdr:colOff>165100</xdr:colOff>
      <xdr:row>105</xdr:row>
      <xdr:rowOff>107950</xdr:rowOff>
    </xdr:to>
    <xdr:sp macro="" textlink="">
      <xdr:nvSpPr>
        <xdr:cNvPr id="402" name="楕円 401"/>
        <xdr:cNvSpPr/>
      </xdr:nvSpPr>
      <xdr:spPr>
        <a:xfrm>
          <a:off x="9588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57150</xdr:rowOff>
    </xdr:from>
    <xdr:to>
      <xdr:col>55</xdr:col>
      <xdr:colOff>0</xdr:colOff>
      <xdr:row>105</xdr:row>
      <xdr:rowOff>95250</xdr:rowOff>
    </xdr:to>
    <xdr:cxnSp macro="">
      <xdr:nvCxnSpPr>
        <xdr:cNvPr id="403" name="直線コネクタ 402"/>
        <xdr:cNvCxnSpPr/>
      </xdr:nvCxnSpPr>
      <xdr:spPr>
        <a:xfrm>
          <a:off x="9639300" y="1805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147320</xdr:rowOff>
    </xdr:from>
    <xdr:to>
      <xdr:col>46</xdr:col>
      <xdr:colOff>38100</xdr:colOff>
      <xdr:row>107</xdr:row>
      <xdr:rowOff>77470</xdr:rowOff>
    </xdr:to>
    <xdr:sp macro="" textlink="">
      <xdr:nvSpPr>
        <xdr:cNvPr id="404" name="楕円 403"/>
        <xdr:cNvSpPr/>
      </xdr:nvSpPr>
      <xdr:spPr>
        <a:xfrm>
          <a:off x="8699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57150</xdr:rowOff>
    </xdr:from>
    <xdr:to>
      <xdr:col>50</xdr:col>
      <xdr:colOff>114300</xdr:colOff>
      <xdr:row>107</xdr:row>
      <xdr:rowOff>26670</xdr:rowOff>
    </xdr:to>
    <xdr:cxnSp macro="">
      <xdr:nvCxnSpPr>
        <xdr:cNvPr id="405" name="直線コネクタ 404"/>
        <xdr:cNvCxnSpPr/>
      </xdr:nvCxnSpPr>
      <xdr:spPr>
        <a:xfrm flipV="1">
          <a:off x="8750300" y="180594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72407</xdr:rowOff>
    </xdr:from>
    <xdr:ext cx="469744" cy="259045"/>
    <xdr:sp macro="" textlink="">
      <xdr:nvSpPr>
        <xdr:cNvPr id="406" name="n_1aveValue【市民会館】&#10;一人当たり面積"/>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25416</xdr:rowOff>
    </xdr:from>
    <xdr:ext cx="469744" cy="259045"/>
    <xdr:sp macro="" textlink="">
      <xdr:nvSpPr>
        <xdr:cNvPr id="407" name="n_2aveValue【市民会館】&#10;一人当たり面積"/>
        <xdr:cNvSpPr txBox="1"/>
      </xdr:nvSpPr>
      <xdr:spPr>
        <a:xfrm>
          <a:off x="8515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124477</xdr:rowOff>
    </xdr:from>
    <xdr:ext cx="469744" cy="259045"/>
    <xdr:sp macro="" textlink="">
      <xdr:nvSpPr>
        <xdr:cNvPr id="408" name="n_1mainValue【市民会館】&#10;一人当たり面積"/>
        <xdr:cNvSpPr txBox="1"/>
      </xdr:nvSpPr>
      <xdr:spPr>
        <a:xfrm>
          <a:off x="9391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68597</xdr:rowOff>
    </xdr:from>
    <xdr:ext cx="469744" cy="259045"/>
    <xdr:sp macro="" textlink="">
      <xdr:nvSpPr>
        <xdr:cNvPr id="409" name="n_2mainValue【市民会館】&#10;一人当たり面積"/>
        <xdr:cNvSpPr txBox="1"/>
      </xdr:nvSpPr>
      <xdr:spPr>
        <a:xfrm>
          <a:off x="8515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0" name="テキスト ボックス 4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0" name="テキスト ボックス 4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434" name="直線コネクタ 433"/>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35" name="【一般廃棄物処理施設】&#10;有形固定資産減価償却率最小値テキスト"/>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36" name="直線コネクタ 435"/>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37" name="【一般廃棄物処理施設】&#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38" name="直線コネクタ 437"/>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39" name="【一般廃棄物処理施設】&#10;有形固定資産減価償却率平均値テキスト"/>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40" name="フローチャート: 判断 439"/>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41" name="フローチャート: 判断 440"/>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71120</xdr:rowOff>
    </xdr:from>
    <xdr:to>
      <xdr:col>76</xdr:col>
      <xdr:colOff>165100</xdr:colOff>
      <xdr:row>37</xdr:row>
      <xdr:rowOff>1270</xdr:rowOff>
    </xdr:to>
    <xdr:sp macro="" textlink="">
      <xdr:nvSpPr>
        <xdr:cNvPr id="442" name="フローチャート: 判断 441"/>
        <xdr:cNvSpPr/>
      </xdr:nvSpPr>
      <xdr:spPr>
        <a:xfrm>
          <a:off x="14541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57785</xdr:rowOff>
    </xdr:from>
    <xdr:to>
      <xdr:col>85</xdr:col>
      <xdr:colOff>177800</xdr:colOff>
      <xdr:row>34</xdr:row>
      <xdr:rowOff>159385</xdr:rowOff>
    </xdr:to>
    <xdr:sp macro="" textlink="">
      <xdr:nvSpPr>
        <xdr:cNvPr id="448" name="楕円 447"/>
        <xdr:cNvSpPr/>
      </xdr:nvSpPr>
      <xdr:spPr>
        <a:xfrm>
          <a:off x="162687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7002</xdr:rowOff>
    </xdr:from>
    <xdr:ext cx="405111" cy="259045"/>
    <xdr:sp macro="" textlink="">
      <xdr:nvSpPr>
        <xdr:cNvPr id="449" name="【一般廃棄物処理施設】&#10;有形固定資産減価償却率該当値テキスト"/>
        <xdr:cNvSpPr txBox="1"/>
      </xdr:nvSpPr>
      <xdr:spPr>
        <a:xfrm>
          <a:off x="16357600" y="583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73025</xdr:rowOff>
    </xdr:from>
    <xdr:to>
      <xdr:col>81</xdr:col>
      <xdr:colOff>101600</xdr:colOff>
      <xdr:row>35</xdr:row>
      <xdr:rowOff>3175</xdr:rowOff>
    </xdr:to>
    <xdr:sp macro="" textlink="">
      <xdr:nvSpPr>
        <xdr:cNvPr id="450" name="楕円 449"/>
        <xdr:cNvSpPr/>
      </xdr:nvSpPr>
      <xdr:spPr>
        <a:xfrm>
          <a:off x="154305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108585</xdr:rowOff>
    </xdr:from>
    <xdr:to>
      <xdr:col>85</xdr:col>
      <xdr:colOff>127000</xdr:colOff>
      <xdr:row>34</xdr:row>
      <xdr:rowOff>123825</xdr:rowOff>
    </xdr:to>
    <xdr:cxnSp macro="">
      <xdr:nvCxnSpPr>
        <xdr:cNvPr id="451" name="直線コネクタ 450"/>
        <xdr:cNvCxnSpPr/>
      </xdr:nvCxnSpPr>
      <xdr:spPr>
        <a:xfrm flipV="1">
          <a:off x="15481300" y="593788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126365</xdr:rowOff>
    </xdr:from>
    <xdr:to>
      <xdr:col>76</xdr:col>
      <xdr:colOff>165100</xdr:colOff>
      <xdr:row>35</xdr:row>
      <xdr:rowOff>56515</xdr:rowOff>
    </xdr:to>
    <xdr:sp macro="" textlink="">
      <xdr:nvSpPr>
        <xdr:cNvPr id="452" name="楕円 451"/>
        <xdr:cNvSpPr/>
      </xdr:nvSpPr>
      <xdr:spPr>
        <a:xfrm>
          <a:off x="14541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123825</xdr:rowOff>
    </xdr:from>
    <xdr:to>
      <xdr:col>81</xdr:col>
      <xdr:colOff>50800</xdr:colOff>
      <xdr:row>35</xdr:row>
      <xdr:rowOff>5715</xdr:rowOff>
    </xdr:to>
    <xdr:cxnSp macro="">
      <xdr:nvCxnSpPr>
        <xdr:cNvPr id="453" name="直線コネクタ 452"/>
        <xdr:cNvCxnSpPr/>
      </xdr:nvCxnSpPr>
      <xdr:spPr>
        <a:xfrm flipV="1">
          <a:off x="14592300" y="59531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62882</xdr:rowOff>
    </xdr:from>
    <xdr:ext cx="405111" cy="259045"/>
    <xdr:sp macro="" textlink="">
      <xdr:nvSpPr>
        <xdr:cNvPr id="454" name="n_1aveValue【一般廃棄物処理施設】&#10;有形固定資産減価償却率"/>
        <xdr:cNvSpPr txBox="1"/>
      </xdr:nvSpPr>
      <xdr:spPr>
        <a:xfrm>
          <a:off x="152660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163847</xdr:rowOff>
    </xdr:from>
    <xdr:ext cx="405111" cy="259045"/>
    <xdr:sp macro="" textlink="">
      <xdr:nvSpPr>
        <xdr:cNvPr id="455" name="n_2aveValue【一般廃棄物処理施設】&#10;有形固定資産減価償却率"/>
        <xdr:cNvSpPr txBox="1"/>
      </xdr:nvSpPr>
      <xdr:spPr>
        <a:xfrm>
          <a:off x="143897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19702</xdr:rowOff>
    </xdr:from>
    <xdr:ext cx="405111" cy="259045"/>
    <xdr:sp macro="" textlink="">
      <xdr:nvSpPr>
        <xdr:cNvPr id="456" name="n_1mainValue【一般廃棄物処理施設】&#10;有形固定資産減価償却率"/>
        <xdr:cNvSpPr txBox="1"/>
      </xdr:nvSpPr>
      <xdr:spPr>
        <a:xfrm>
          <a:off x="15266044"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73042</xdr:rowOff>
    </xdr:from>
    <xdr:ext cx="405111" cy="259045"/>
    <xdr:sp macro="" textlink="">
      <xdr:nvSpPr>
        <xdr:cNvPr id="457" name="n_2mainValue【一般廃棄物処理施設】&#10;有形固定資産減価償却率"/>
        <xdr:cNvSpPr txBox="1"/>
      </xdr:nvSpPr>
      <xdr:spPr>
        <a:xfrm>
          <a:off x="14389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9" name="テキスト ボックス 46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1" name="テキスト ボックス 47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3" name="テキスト ボックス 4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5" name="テキスト ボックス 47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7" name="テキスト ボックス 47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81" name="直線コネクタ 480"/>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82" name="【一般廃棄物処理施設】&#10;一人当たり有形固定資産（償却資産）額最小値テキスト"/>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83" name="直線コネクタ 482"/>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84" name="【一般廃棄物処理施設】&#10;一人当たり有形固定資産（償却資産）額最大値テキスト"/>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85" name="直線コネクタ 484"/>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64323</xdr:rowOff>
    </xdr:from>
    <xdr:ext cx="534377" cy="259045"/>
    <xdr:sp macro="" textlink="">
      <xdr:nvSpPr>
        <xdr:cNvPr id="486" name="【一般廃棄物処理施設】&#10;一人当たり有形固定資産（償却資産）額平均値テキスト"/>
        <xdr:cNvSpPr txBox="1"/>
      </xdr:nvSpPr>
      <xdr:spPr>
        <a:xfrm>
          <a:off x="22199600" y="6750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87" name="フローチャート: 判断 486"/>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88" name="フローチャート: 判断 487"/>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159733</xdr:rowOff>
    </xdr:from>
    <xdr:to>
      <xdr:col>107</xdr:col>
      <xdr:colOff>101600</xdr:colOff>
      <xdr:row>40</xdr:row>
      <xdr:rowOff>89883</xdr:rowOff>
    </xdr:to>
    <xdr:sp macro="" textlink="">
      <xdr:nvSpPr>
        <xdr:cNvPr id="489" name="フローチャート: 判断 488"/>
        <xdr:cNvSpPr/>
      </xdr:nvSpPr>
      <xdr:spPr>
        <a:xfrm>
          <a:off x="20383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93028</xdr:rowOff>
    </xdr:from>
    <xdr:to>
      <xdr:col>116</xdr:col>
      <xdr:colOff>114300</xdr:colOff>
      <xdr:row>39</xdr:row>
      <xdr:rowOff>23178</xdr:rowOff>
    </xdr:to>
    <xdr:sp macro="" textlink="">
      <xdr:nvSpPr>
        <xdr:cNvPr id="495" name="楕円 494"/>
        <xdr:cNvSpPr/>
      </xdr:nvSpPr>
      <xdr:spPr>
        <a:xfrm>
          <a:off x="22110700" y="6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115905</xdr:rowOff>
    </xdr:from>
    <xdr:ext cx="534377" cy="259045"/>
    <xdr:sp macro="" textlink="">
      <xdr:nvSpPr>
        <xdr:cNvPr id="496" name="【一般廃棄物処理施設】&#10;一人当たり有形固定資産（償却資産）額該当値テキスト"/>
        <xdr:cNvSpPr txBox="1"/>
      </xdr:nvSpPr>
      <xdr:spPr>
        <a:xfrm>
          <a:off x="22199600" y="64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89477</xdr:rowOff>
    </xdr:from>
    <xdr:to>
      <xdr:col>112</xdr:col>
      <xdr:colOff>38100</xdr:colOff>
      <xdr:row>39</xdr:row>
      <xdr:rowOff>19627</xdr:rowOff>
    </xdr:to>
    <xdr:sp macro="" textlink="">
      <xdr:nvSpPr>
        <xdr:cNvPr id="497" name="楕円 496"/>
        <xdr:cNvSpPr/>
      </xdr:nvSpPr>
      <xdr:spPr>
        <a:xfrm>
          <a:off x="21272500" y="66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140277</xdr:rowOff>
    </xdr:from>
    <xdr:to>
      <xdr:col>116</xdr:col>
      <xdr:colOff>63500</xdr:colOff>
      <xdr:row>38</xdr:row>
      <xdr:rowOff>143828</xdr:rowOff>
    </xdr:to>
    <xdr:cxnSp macro="">
      <xdr:nvCxnSpPr>
        <xdr:cNvPr id="498" name="直線コネクタ 497"/>
        <xdr:cNvCxnSpPr/>
      </xdr:nvCxnSpPr>
      <xdr:spPr>
        <a:xfrm>
          <a:off x="21323300" y="6655377"/>
          <a:ext cx="8382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97630</xdr:rowOff>
    </xdr:from>
    <xdr:to>
      <xdr:col>107</xdr:col>
      <xdr:colOff>101600</xdr:colOff>
      <xdr:row>39</xdr:row>
      <xdr:rowOff>27780</xdr:rowOff>
    </xdr:to>
    <xdr:sp macro="" textlink="">
      <xdr:nvSpPr>
        <xdr:cNvPr id="499" name="楕円 498"/>
        <xdr:cNvSpPr/>
      </xdr:nvSpPr>
      <xdr:spPr>
        <a:xfrm>
          <a:off x="20383500" y="66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140277</xdr:rowOff>
    </xdr:from>
    <xdr:to>
      <xdr:col>111</xdr:col>
      <xdr:colOff>177800</xdr:colOff>
      <xdr:row>38</xdr:row>
      <xdr:rowOff>148430</xdr:rowOff>
    </xdr:to>
    <xdr:cxnSp macro="">
      <xdr:nvCxnSpPr>
        <xdr:cNvPr id="500" name="直線コネクタ 499"/>
        <xdr:cNvCxnSpPr/>
      </xdr:nvCxnSpPr>
      <xdr:spPr>
        <a:xfrm flipV="1">
          <a:off x="20434300" y="6655377"/>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134083</xdr:rowOff>
    </xdr:from>
    <xdr:ext cx="534377" cy="259045"/>
    <xdr:sp macro="" textlink="">
      <xdr:nvSpPr>
        <xdr:cNvPr id="501" name="n_1aveValue【一般廃棄物処理施設】&#10;一人当たり有形固定資産（償却資産）額"/>
        <xdr:cNvSpPr txBox="1"/>
      </xdr:nvSpPr>
      <xdr:spPr>
        <a:xfrm>
          <a:off x="210434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81010</xdr:rowOff>
    </xdr:from>
    <xdr:ext cx="534377" cy="259045"/>
    <xdr:sp macro="" textlink="">
      <xdr:nvSpPr>
        <xdr:cNvPr id="502" name="n_2aveValue【一般廃棄物処理施設】&#10;一人当たり有形固定資産（償却資産）額"/>
        <xdr:cNvSpPr txBox="1"/>
      </xdr:nvSpPr>
      <xdr:spPr>
        <a:xfrm>
          <a:off x="20167111" y="69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36154</xdr:rowOff>
    </xdr:from>
    <xdr:ext cx="534377" cy="259045"/>
    <xdr:sp macro="" textlink="">
      <xdr:nvSpPr>
        <xdr:cNvPr id="503" name="n_1mainValue【一般廃棄物処理施設】&#10;一人当たり有形固定資産（償却資産）額"/>
        <xdr:cNvSpPr txBox="1"/>
      </xdr:nvSpPr>
      <xdr:spPr>
        <a:xfrm>
          <a:off x="21043411" y="637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44307</xdr:rowOff>
    </xdr:from>
    <xdr:ext cx="534377" cy="259045"/>
    <xdr:sp macro="" textlink="">
      <xdr:nvSpPr>
        <xdr:cNvPr id="504" name="n_2mainValue【一般廃棄物処理施設】&#10;一人当たり有形固定資産（償却資産）額"/>
        <xdr:cNvSpPr txBox="1"/>
      </xdr:nvSpPr>
      <xdr:spPr>
        <a:xfrm>
          <a:off x="20167111" y="63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5" name="テキスト ボックス 5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7" name="テキスト ボックス 5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527" name="直線コネクタ 526"/>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528" name="【保健センター・保健所】&#10;有形固定資産減価償却率最小値テキスト"/>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529" name="直線コネクタ 528"/>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0" name="【保健センター・保健所】&#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1" name="直線コネクタ 530"/>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102379</xdr:rowOff>
    </xdr:from>
    <xdr:ext cx="405111" cy="259045"/>
    <xdr:sp macro="" textlink="">
      <xdr:nvSpPr>
        <xdr:cNvPr id="532" name="【保健センター・保健所】&#10;有形固定資産減価償却率平均値テキスト"/>
        <xdr:cNvSpPr txBox="1"/>
      </xdr:nvSpPr>
      <xdr:spPr>
        <a:xfrm>
          <a:off x="16357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533" name="フローチャート: 判断 532"/>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34" name="フローチャート: 判断 53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70358</xdr:rowOff>
    </xdr:from>
    <xdr:to>
      <xdr:col>76</xdr:col>
      <xdr:colOff>165100</xdr:colOff>
      <xdr:row>62</xdr:row>
      <xdr:rowOff>508</xdr:rowOff>
    </xdr:to>
    <xdr:sp macro="" textlink="">
      <xdr:nvSpPr>
        <xdr:cNvPr id="535" name="フローチャート: 判断 534"/>
        <xdr:cNvSpPr/>
      </xdr:nvSpPr>
      <xdr:spPr>
        <a:xfrm>
          <a:off x="1454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164084</xdr:rowOff>
    </xdr:from>
    <xdr:to>
      <xdr:col>85</xdr:col>
      <xdr:colOff>177800</xdr:colOff>
      <xdr:row>60</xdr:row>
      <xdr:rowOff>94234</xdr:rowOff>
    </xdr:to>
    <xdr:sp macro="" textlink="">
      <xdr:nvSpPr>
        <xdr:cNvPr id="541" name="楕円 540"/>
        <xdr:cNvSpPr/>
      </xdr:nvSpPr>
      <xdr:spPr>
        <a:xfrm>
          <a:off x="162687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142511</xdr:rowOff>
    </xdr:from>
    <xdr:ext cx="405111" cy="259045"/>
    <xdr:sp macro="" textlink="">
      <xdr:nvSpPr>
        <xdr:cNvPr id="542" name="【保健センター・保健所】&#10;有形固定資産減価償却率該当値テキスト"/>
        <xdr:cNvSpPr txBox="1"/>
      </xdr:nvSpPr>
      <xdr:spPr>
        <a:xfrm>
          <a:off x="16357600"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42926</xdr:rowOff>
    </xdr:from>
    <xdr:to>
      <xdr:col>81</xdr:col>
      <xdr:colOff>101600</xdr:colOff>
      <xdr:row>60</xdr:row>
      <xdr:rowOff>144526</xdr:rowOff>
    </xdr:to>
    <xdr:sp macro="" textlink="">
      <xdr:nvSpPr>
        <xdr:cNvPr id="543" name="楕円 542"/>
        <xdr:cNvSpPr/>
      </xdr:nvSpPr>
      <xdr:spPr>
        <a:xfrm>
          <a:off x="15430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43434</xdr:rowOff>
    </xdr:from>
    <xdr:to>
      <xdr:col>85</xdr:col>
      <xdr:colOff>127000</xdr:colOff>
      <xdr:row>60</xdr:row>
      <xdr:rowOff>93726</xdr:rowOff>
    </xdr:to>
    <xdr:cxnSp macro="">
      <xdr:nvCxnSpPr>
        <xdr:cNvPr id="544" name="直線コネクタ 543"/>
        <xdr:cNvCxnSpPr/>
      </xdr:nvCxnSpPr>
      <xdr:spPr>
        <a:xfrm flipV="1">
          <a:off x="15481300" y="1033043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56642</xdr:rowOff>
    </xdr:from>
    <xdr:to>
      <xdr:col>76</xdr:col>
      <xdr:colOff>165100</xdr:colOff>
      <xdr:row>60</xdr:row>
      <xdr:rowOff>158242</xdr:rowOff>
    </xdr:to>
    <xdr:sp macro="" textlink="">
      <xdr:nvSpPr>
        <xdr:cNvPr id="545" name="楕円 544"/>
        <xdr:cNvSpPr/>
      </xdr:nvSpPr>
      <xdr:spPr>
        <a:xfrm>
          <a:off x="14541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93726</xdr:rowOff>
    </xdr:from>
    <xdr:to>
      <xdr:col>81</xdr:col>
      <xdr:colOff>50800</xdr:colOff>
      <xdr:row>60</xdr:row>
      <xdr:rowOff>107442</xdr:rowOff>
    </xdr:to>
    <xdr:cxnSp macro="">
      <xdr:nvCxnSpPr>
        <xdr:cNvPr id="546" name="直線コネクタ 545"/>
        <xdr:cNvCxnSpPr/>
      </xdr:nvCxnSpPr>
      <xdr:spPr>
        <a:xfrm flipV="1">
          <a:off x="14592300" y="1038072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47" name="n_1aveValue【保健センター・保健所】&#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163085</xdr:rowOff>
    </xdr:from>
    <xdr:ext cx="405111" cy="259045"/>
    <xdr:sp macro="" textlink="">
      <xdr:nvSpPr>
        <xdr:cNvPr id="548" name="n_2aveValue【保健センター・保健所】&#10;有形固定資産減価償却率"/>
        <xdr:cNvSpPr txBox="1"/>
      </xdr:nvSpPr>
      <xdr:spPr>
        <a:xfrm>
          <a:off x="14389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135653</xdr:rowOff>
    </xdr:from>
    <xdr:ext cx="405111" cy="259045"/>
    <xdr:sp macro="" textlink="">
      <xdr:nvSpPr>
        <xdr:cNvPr id="549" name="n_1mainValue【保健センター・保健所】&#10;有形固定資産減価償却率"/>
        <xdr:cNvSpPr txBox="1"/>
      </xdr:nvSpPr>
      <xdr:spPr>
        <a:xfrm>
          <a:off x="15266044" y="1042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3319</xdr:rowOff>
    </xdr:from>
    <xdr:ext cx="405111" cy="259045"/>
    <xdr:sp macro="" textlink="">
      <xdr:nvSpPr>
        <xdr:cNvPr id="550" name="n_2mainValue【保健センター・保健所】&#10;有形固定資産減価償却率"/>
        <xdr:cNvSpPr txBox="1"/>
      </xdr:nvSpPr>
      <xdr:spPr>
        <a:xfrm>
          <a:off x="14389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1" name="直線コネクタ 5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2" name="テキスト ボックス 5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3" name="直線コネクタ 5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4" name="テキスト ボックス 5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5" name="直線コネクタ 5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6" name="テキスト ボックス 5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7" name="直線コネクタ 5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8" name="テキスト ボックス 5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572" name="直線コネクタ 571"/>
        <xdr:cNvCxnSpPr/>
      </xdr:nvCxnSpPr>
      <xdr:spPr>
        <a:xfrm flipV="1">
          <a:off x="221608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3"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4" name="直線コネクタ 57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75"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76" name="直線コネクタ 575"/>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63517</xdr:rowOff>
    </xdr:from>
    <xdr:ext cx="469744" cy="259045"/>
    <xdr:sp macro="" textlink="">
      <xdr:nvSpPr>
        <xdr:cNvPr id="577" name="【保健センター・保健所】&#10;一人当たり面積平均値テキスト"/>
        <xdr:cNvSpPr txBox="1"/>
      </xdr:nvSpPr>
      <xdr:spPr>
        <a:xfrm>
          <a:off x="22199600" y="1017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78" name="フローチャート: 判断 577"/>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579" name="フローチャート: 判断 578"/>
        <xdr:cNvSpPr/>
      </xdr:nvSpPr>
      <xdr:spPr>
        <a:xfrm>
          <a:off x="2127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17780</xdr:rowOff>
    </xdr:from>
    <xdr:to>
      <xdr:col>107</xdr:col>
      <xdr:colOff>101600</xdr:colOff>
      <xdr:row>58</xdr:row>
      <xdr:rowOff>119380</xdr:rowOff>
    </xdr:to>
    <xdr:sp macro="" textlink="">
      <xdr:nvSpPr>
        <xdr:cNvPr id="580" name="フローチャート: 判断 579"/>
        <xdr:cNvSpPr/>
      </xdr:nvSpPr>
      <xdr:spPr>
        <a:xfrm>
          <a:off x="20383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86" name="楕円 585"/>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587" name="【保健センター・保健所】&#10;一人当たり面積該当値テキスト"/>
        <xdr:cNvSpPr txBox="1"/>
      </xdr:nvSpPr>
      <xdr:spPr>
        <a:xfrm>
          <a:off x="221996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588" name="楕円 587"/>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57150</xdr:rowOff>
    </xdr:to>
    <xdr:cxnSp macro="">
      <xdr:nvCxnSpPr>
        <xdr:cNvPr id="589" name="直線コネクタ 588"/>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86360</xdr:rowOff>
    </xdr:from>
    <xdr:to>
      <xdr:col>107</xdr:col>
      <xdr:colOff>101600</xdr:colOff>
      <xdr:row>61</xdr:row>
      <xdr:rowOff>16510</xdr:rowOff>
    </xdr:to>
    <xdr:sp macro="" textlink="">
      <xdr:nvSpPr>
        <xdr:cNvPr id="590" name="楕円 589"/>
        <xdr:cNvSpPr/>
      </xdr:nvSpPr>
      <xdr:spPr>
        <a:xfrm>
          <a:off x="2038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137160</xdr:rowOff>
    </xdr:from>
    <xdr:to>
      <xdr:col>111</xdr:col>
      <xdr:colOff>177800</xdr:colOff>
      <xdr:row>61</xdr:row>
      <xdr:rowOff>57150</xdr:rowOff>
    </xdr:to>
    <xdr:cxnSp macro="">
      <xdr:nvCxnSpPr>
        <xdr:cNvPr id="591" name="直線コネクタ 590"/>
        <xdr:cNvCxnSpPr/>
      </xdr:nvCxnSpPr>
      <xdr:spPr>
        <a:xfrm>
          <a:off x="20434300" y="10424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21607</xdr:rowOff>
    </xdr:from>
    <xdr:ext cx="469744" cy="259045"/>
    <xdr:sp macro="" textlink="">
      <xdr:nvSpPr>
        <xdr:cNvPr id="592" name="n_1ave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135907</xdr:rowOff>
    </xdr:from>
    <xdr:ext cx="469744" cy="259045"/>
    <xdr:sp macro="" textlink="">
      <xdr:nvSpPr>
        <xdr:cNvPr id="593" name="n_2aveValue【保健センター・保健所】&#10;一人当たり面積"/>
        <xdr:cNvSpPr txBox="1"/>
      </xdr:nvSpPr>
      <xdr:spPr>
        <a:xfrm>
          <a:off x="201994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594"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7637</xdr:rowOff>
    </xdr:from>
    <xdr:ext cx="469744" cy="259045"/>
    <xdr:sp macro="" textlink="">
      <xdr:nvSpPr>
        <xdr:cNvPr id="595" name="n_2mainValue【保健センター・保健所】&#10;一人当たり面積"/>
        <xdr:cNvSpPr txBox="1"/>
      </xdr:nvSpPr>
      <xdr:spPr>
        <a:xfrm>
          <a:off x="20199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6" name="テキスト ボックス 60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7" name="直線コネクタ 6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8" name="テキスト ボックス 60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9" name="直線コネクタ 6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0" name="テキスト ボックス 6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1" name="直線コネクタ 6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2" name="テキスト ボックス 6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3" name="直線コネクタ 6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4" name="テキスト ボックス 6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5" name="直線コネクタ 6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6" name="テキスト ボックス 6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7" name="直線コネクタ 6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8" name="テキスト ボックス 61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0" name="テキスト ボックス 61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622" name="直線コネクタ 621"/>
        <xdr:cNvCxnSpPr/>
      </xdr:nvCxnSpPr>
      <xdr:spPr>
        <a:xfrm flipV="1">
          <a:off x="16318864"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623" name="【消防施設】&#10;有形固定資産減価償却率最小値テキスト"/>
        <xdr:cNvSpPr txBox="1"/>
      </xdr:nvSpPr>
      <xdr:spPr>
        <a:xfrm>
          <a:off x="16357600"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624" name="直線コネクタ 623"/>
        <xdr:cNvCxnSpPr/>
      </xdr:nvCxnSpPr>
      <xdr:spPr>
        <a:xfrm>
          <a:off x="16230600" y="1492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625" name="【消防施設】&#10;有形固定資産減価償却率最大値テキスト"/>
        <xdr:cNvSpPr txBox="1"/>
      </xdr:nvSpPr>
      <xdr:spPr>
        <a:xfrm>
          <a:off x="16357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626" name="直線コネクタ 625"/>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13079</xdr:rowOff>
    </xdr:from>
    <xdr:ext cx="405111" cy="259045"/>
    <xdr:sp macro="" textlink="">
      <xdr:nvSpPr>
        <xdr:cNvPr id="627" name="【消防施設】&#10;有形固定資産減価償却率平均値テキスト"/>
        <xdr:cNvSpPr txBox="1"/>
      </xdr:nvSpPr>
      <xdr:spPr>
        <a:xfrm>
          <a:off x="16357600" y="1390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628" name="フローチャート: 判断 627"/>
        <xdr:cNvSpPr/>
      </xdr:nvSpPr>
      <xdr:spPr>
        <a:xfrm>
          <a:off x="16268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629" name="フローチャート: 判断 628"/>
        <xdr:cNvSpPr/>
      </xdr:nvSpPr>
      <xdr:spPr>
        <a:xfrm>
          <a:off x="15430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88537</xdr:rowOff>
    </xdr:from>
    <xdr:to>
      <xdr:col>76</xdr:col>
      <xdr:colOff>165100</xdr:colOff>
      <xdr:row>83</xdr:row>
      <xdr:rowOff>18687</xdr:rowOff>
    </xdr:to>
    <xdr:sp macro="" textlink="">
      <xdr:nvSpPr>
        <xdr:cNvPr id="630" name="フローチャート: 判断 629"/>
        <xdr:cNvSpPr/>
      </xdr:nvSpPr>
      <xdr:spPr>
        <a:xfrm>
          <a:off x="14541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31387</xdr:rowOff>
    </xdr:from>
    <xdr:to>
      <xdr:col>85</xdr:col>
      <xdr:colOff>177800</xdr:colOff>
      <xdr:row>79</xdr:row>
      <xdr:rowOff>132987</xdr:rowOff>
    </xdr:to>
    <xdr:sp macro="" textlink="">
      <xdr:nvSpPr>
        <xdr:cNvPr id="636" name="楕円 635"/>
        <xdr:cNvSpPr/>
      </xdr:nvSpPr>
      <xdr:spPr>
        <a:xfrm>
          <a:off x="16268700" y="135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54264</xdr:rowOff>
    </xdr:from>
    <xdr:ext cx="405111" cy="259045"/>
    <xdr:sp macro="" textlink="">
      <xdr:nvSpPr>
        <xdr:cNvPr id="637" name="【消防施設】&#10;有形固定資産減価償却率該当値テキスト"/>
        <xdr:cNvSpPr txBox="1"/>
      </xdr:nvSpPr>
      <xdr:spPr>
        <a:xfrm>
          <a:off x="16357600" y="1342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80373</xdr:rowOff>
    </xdr:from>
    <xdr:to>
      <xdr:col>81</xdr:col>
      <xdr:colOff>101600</xdr:colOff>
      <xdr:row>80</xdr:row>
      <xdr:rowOff>10523</xdr:rowOff>
    </xdr:to>
    <xdr:sp macro="" textlink="">
      <xdr:nvSpPr>
        <xdr:cNvPr id="638" name="楕円 637"/>
        <xdr:cNvSpPr/>
      </xdr:nvSpPr>
      <xdr:spPr>
        <a:xfrm>
          <a:off x="15430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82187</xdr:rowOff>
    </xdr:from>
    <xdr:to>
      <xdr:col>85</xdr:col>
      <xdr:colOff>127000</xdr:colOff>
      <xdr:row>79</xdr:row>
      <xdr:rowOff>131173</xdr:rowOff>
    </xdr:to>
    <xdr:cxnSp macro="">
      <xdr:nvCxnSpPr>
        <xdr:cNvPr id="639" name="直線コネクタ 638"/>
        <xdr:cNvCxnSpPr/>
      </xdr:nvCxnSpPr>
      <xdr:spPr>
        <a:xfrm flipV="1">
          <a:off x="15481300" y="1362673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26488</xdr:rowOff>
    </xdr:from>
    <xdr:to>
      <xdr:col>76</xdr:col>
      <xdr:colOff>165100</xdr:colOff>
      <xdr:row>82</xdr:row>
      <xdr:rowOff>128088</xdr:rowOff>
    </xdr:to>
    <xdr:sp macro="" textlink="">
      <xdr:nvSpPr>
        <xdr:cNvPr id="640" name="楕円 639"/>
        <xdr:cNvSpPr/>
      </xdr:nvSpPr>
      <xdr:spPr>
        <a:xfrm>
          <a:off x="14541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131173</xdr:rowOff>
    </xdr:from>
    <xdr:to>
      <xdr:col>81</xdr:col>
      <xdr:colOff>50800</xdr:colOff>
      <xdr:row>82</xdr:row>
      <xdr:rowOff>77288</xdr:rowOff>
    </xdr:to>
    <xdr:cxnSp macro="">
      <xdr:nvCxnSpPr>
        <xdr:cNvPr id="641" name="直線コネクタ 640"/>
        <xdr:cNvCxnSpPr/>
      </xdr:nvCxnSpPr>
      <xdr:spPr>
        <a:xfrm flipV="1">
          <a:off x="14592300" y="13675723"/>
          <a:ext cx="889000" cy="4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76761</xdr:rowOff>
    </xdr:from>
    <xdr:ext cx="405111" cy="259045"/>
    <xdr:sp macro="" textlink="">
      <xdr:nvSpPr>
        <xdr:cNvPr id="642" name="n_1aveValue【消防施設】&#10;有形固定資産減価償却率"/>
        <xdr:cNvSpPr txBox="1"/>
      </xdr:nvSpPr>
      <xdr:spPr>
        <a:xfrm>
          <a:off x="152660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9814</xdr:rowOff>
    </xdr:from>
    <xdr:ext cx="405111" cy="259045"/>
    <xdr:sp macro="" textlink="">
      <xdr:nvSpPr>
        <xdr:cNvPr id="643" name="n_2aveValue【消防施設】&#10;有形固定資産減価償却率"/>
        <xdr:cNvSpPr txBox="1"/>
      </xdr:nvSpPr>
      <xdr:spPr>
        <a:xfrm>
          <a:off x="14389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27050</xdr:rowOff>
    </xdr:from>
    <xdr:ext cx="405111" cy="259045"/>
    <xdr:sp macro="" textlink="">
      <xdr:nvSpPr>
        <xdr:cNvPr id="644" name="n_1mainValue【消防施設】&#10;有形固定資産減価償却率"/>
        <xdr:cNvSpPr txBox="1"/>
      </xdr:nvSpPr>
      <xdr:spPr>
        <a:xfrm>
          <a:off x="152660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645" name="n_2mainValue【消防施設】&#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669" name="直線コネクタ 668"/>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670" name="【消防施設】&#10;一人当たり面積最小値テキスト"/>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671" name="直線コネクタ 670"/>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72" name="【消防施設】&#10;一人当たり面積最大値テキスト"/>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73" name="直線コネクタ 672"/>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74" name="【消防施設】&#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75" name="フローチャート: 判断 67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676" name="フローチャート: 判断 675"/>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677" name="フローチャート: 判断 676"/>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683" name="楕円 682"/>
        <xdr:cNvSpPr/>
      </xdr:nvSpPr>
      <xdr:spPr>
        <a:xfrm>
          <a:off x="22110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67327</xdr:rowOff>
    </xdr:from>
    <xdr:ext cx="469744" cy="259045"/>
    <xdr:sp macro="" textlink="">
      <xdr:nvSpPr>
        <xdr:cNvPr id="684" name="【消防施設】&#10;一人当たり面積該当値テキスト"/>
        <xdr:cNvSpPr txBox="1"/>
      </xdr:nvSpPr>
      <xdr:spPr>
        <a:xfrm>
          <a:off x="2219960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44450</xdr:rowOff>
    </xdr:from>
    <xdr:to>
      <xdr:col>112</xdr:col>
      <xdr:colOff>38100</xdr:colOff>
      <xdr:row>82</xdr:row>
      <xdr:rowOff>146050</xdr:rowOff>
    </xdr:to>
    <xdr:sp macro="" textlink="">
      <xdr:nvSpPr>
        <xdr:cNvPr id="685" name="楕円 684"/>
        <xdr:cNvSpPr/>
      </xdr:nvSpPr>
      <xdr:spPr>
        <a:xfrm>
          <a:off x="21272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95250</xdr:rowOff>
    </xdr:from>
    <xdr:to>
      <xdr:col>116</xdr:col>
      <xdr:colOff>63500</xdr:colOff>
      <xdr:row>82</xdr:row>
      <xdr:rowOff>95250</xdr:rowOff>
    </xdr:to>
    <xdr:cxnSp macro="">
      <xdr:nvCxnSpPr>
        <xdr:cNvPr id="686" name="直線コネクタ 685"/>
        <xdr:cNvCxnSpPr/>
      </xdr:nvCxnSpPr>
      <xdr:spPr>
        <a:xfrm>
          <a:off x="21323300" y="14154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687" name="楕円 686"/>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95250</xdr:rowOff>
    </xdr:to>
    <xdr:cxnSp macro="">
      <xdr:nvCxnSpPr>
        <xdr:cNvPr id="688" name="直線コネクタ 687"/>
        <xdr:cNvCxnSpPr/>
      </xdr:nvCxnSpPr>
      <xdr:spPr>
        <a:xfrm>
          <a:off x="20434300" y="14097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689" name="n_1aveValue【消防施設】&#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690" name="n_2aveValue【消防施設】&#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137177</xdr:rowOff>
    </xdr:from>
    <xdr:ext cx="469744" cy="259045"/>
    <xdr:sp macro="" textlink="">
      <xdr:nvSpPr>
        <xdr:cNvPr id="691" name="n_1mainValue【消防施設】&#10;一人当たり面積"/>
        <xdr:cNvSpPr txBox="1"/>
      </xdr:nvSpPr>
      <xdr:spPr>
        <a:xfrm>
          <a:off x="21075727"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92" name="n_2mainValue【消防施設】&#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03" name="直線コネクタ 7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04" name="テキスト ボックス 70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5" name="直線コネクタ 7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6" name="テキスト ボックス 7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7" name="直線コネクタ 7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8" name="テキスト ボックス 7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9" name="直線コネクタ 7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0" name="テキスト ボックス 7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1" name="直線コネクタ 7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2" name="テキスト ボックス 71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716" name="直線コネクタ 715"/>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717" name="【庁舎】&#10;有形固定資産減価償却率最小値テキスト"/>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718" name="直線コネクタ 717"/>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719" name="【庁舎】&#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720" name="直線コネクタ 719"/>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21" name="【庁舎】&#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722" name="フローチャート: 判断 721"/>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723" name="フローチャート: 判断 722"/>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97789</xdr:rowOff>
    </xdr:from>
    <xdr:to>
      <xdr:col>76</xdr:col>
      <xdr:colOff>165100</xdr:colOff>
      <xdr:row>102</xdr:row>
      <xdr:rowOff>27939</xdr:rowOff>
    </xdr:to>
    <xdr:sp macro="" textlink="">
      <xdr:nvSpPr>
        <xdr:cNvPr id="724" name="フローチャート: 判断 723"/>
        <xdr:cNvSpPr/>
      </xdr:nvSpPr>
      <xdr:spPr>
        <a:xfrm>
          <a:off x="14541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135889</xdr:rowOff>
    </xdr:from>
    <xdr:to>
      <xdr:col>85</xdr:col>
      <xdr:colOff>177800</xdr:colOff>
      <xdr:row>100</xdr:row>
      <xdr:rowOff>66039</xdr:rowOff>
    </xdr:to>
    <xdr:sp macro="" textlink="">
      <xdr:nvSpPr>
        <xdr:cNvPr id="730" name="楕円 729"/>
        <xdr:cNvSpPr/>
      </xdr:nvSpPr>
      <xdr:spPr>
        <a:xfrm>
          <a:off x="162687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52721</xdr:rowOff>
    </xdr:from>
    <xdr:ext cx="405111" cy="259045"/>
    <xdr:sp macro="" textlink="">
      <xdr:nvSpPr>
        <xdr:cNvPr id="731" name="【庁舎】&#10;有形固定資産減価償却率該当値テキスト"/>
        <xdr:cNvSpPr txBox="1"/>
      </xdr:nvSpPr>
      <xdr:spPr>
        <a:xfrm>
          <a:off x="16357600" y="1702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158750</xdr:rowOff>
    </xdr:from>
    <xdr:to>
      <xdr:col>81</xdr:col>
      <xdr:colOff>101600</xdr:colOff>
      <xdr:row>100</xdr:row>
      <xdr:rowOff>88900</xdr:rowOff>
    </xdr:to>
    <xdr:sp macro="" textlink="">
      <xdr:nvSpPr>
        <xdr:cNvPr id="732" name="楕円 731"/>
        <xdr:cNvSpPr/>
      </xdr:nvSpPr>
      <xdr:spPr>
        <a:xfrm>
          <a:off x="15430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15239</xdr:rowOff>
    </xdr:from>
    <xdr:to>
      <xdr:col>85</xdr:col>
      <xdr:colOff>127000</xdr:colOff>
      <xdr:row>100</xdr:row>
      <xdr:rowOff>38100</xdr:rowOff>
    </xdr:to>
    <xdr:cxnSp macro="">
      <xdr:nvCxnSpPr>
        <xdr:cNvPr id="733" name="直線コネクタ 732"/>
        <xdr:cNvCxnSpPr/>
      </xdr:nvCxnSpPr>
      <xdr:spPr>
        <a:xfrm flipV="1">
          <a:off x="15481300" y="171602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160655</xdr:rowOff>
    </xdr:from>
    <xdr:to>
      <xdr:col>76</xdr:col>
      <xdr:colOff>165100</xdr:colOff>
      <xdr:row>100</xdr:row>
      <xdr:rowOff>90805</xdr:rowOff>
    </xdr:to>
    <xdr:sp macro="" textlink="">
      <xdr:nvSpPr>
        <xdr:cNvPr id="734" name="楕円 733"/>
        <xdr:cNvSpPr/>
      </xdr:nvSpPr>
      <xdr:spPr>
        <a:xfrm>
          <a:off x="14541500" y="171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38100</xdr:rowOff>
    </xdr:from>
    <xdr:to>
      <xdr:col>81</xdr:col>
      <xdr:colOff>50800</xdr:colOff>
      <xdr:row>100</xdr:row>
      <xdr:rowOff>40005</xdr:rowOff>
    </xdr:to>
    <xdr:cxnSp macro="">
      <xdr:nvCxnSpPr>
        <xdr:cNvPr id="735" name="直線コネクタ 734"/>
        <xdr:cNvCxnSpPr/>
      </xdr:nvCxnSpPr>
      <xdr:spPr>
        <a:xfrm flipV="1">
          <a:off x="14592300" y="171831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64788</xdr:rowOff>
    </xdr:from>
    <xdr:ext cx="405111" cy="259045"/>
    <xdr:sp macro="" textlink="">
      <xdr:nvSpPr>
        <xdr:cNvPr id="736" name="n_1aveValue【庁舎】&#10;有形固定資産減価償却率"/>
        <xdr:cNvSpPr txBox="1"/>
      </xdr:nvSpPr>
      <xdr:spPr>
        <a:xfrm>
          <a:off x="152660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19066</xdr:rowOff>
    </xdr:from>
    <xdr:ext cx="405111" cy="259045"/>
    <xdr:sp macro="" textlink="">
      <xdr:nvSpPr>
        <xdr:cNvPr id="737" name="n_2aveValue【庁舎】&#10;有形固定資産減価償却率"/>
        <xdr:cNvSpPr txBox="1"/>
      </xdr:nvSpPr>
      <xdr:spPr>
        <a:xfrm>
          <a:off x="14389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105427</xdr:rowOff>
    </xdr:from>
    <xdr:ext cx="405111" cy="259045"/>
    <xdr:sp macro="" textlink="">
      <xdr:nvSpPr>
        <xdr:cNvPr id="738" name="n_1mainValue【庁舎】&#10;有形固定資産減価償却率"/>
        <xdr:cNvSpPr txBox="1"/>
      </xdr:nvSpPr>
      <xdr:spPr>
        <a:xfrm>
          <a:off x="1526604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107332</xdr:rowOff>
    </xdr:from>
    <xdr:ext cx="405111" cy="259045"/>
    <xdr:sp macro="" textlink="">
      <xdr:nvSpPr>
        <xdr:cNvPr id="739" name="n_2mainValue【庁舎】&#10;有形固定資産減価償却率"/>
        <xdr:cNvSpPr txBox="1"/>
      </xdr:nvSpPr>
      <xdr:spPr>
        <a:xfrm>
          <a:off x="14389744" y="1690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0" name="直線コネクタ 7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1" name="テキスト ボックス 7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2" name="直線コネクタ 7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3" name="テキスト ボックス 7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4" name="直線コネクタ 7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5" name="テキスト ボックス 7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6" name="直線コネクタ 7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7" name="テキスト ボックス 7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8" name="直線コネクタ 7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9" name="テキスト ボックス 7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763" name="直線コネクタ 762"/>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764" name="【庁舎】&#10;一人当たり面積最小値テキスト"/>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765" name="直線コネクタ 764"/>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66" name="【庁舎】&#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67" name="直線コネクタ 766"/>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78757</xdr:rowOff>
    </xdr:from>
    <xdr:ext cx="469744" cy="259045"/>
    <xdr:sp macro="" textlink="">
      <xdr:nvSpPr>
        <xdr:cNvPr id="768" name="【庁舎】&#10;一人当たり面積平均値テキスト"/>
        <xdr:cNvSpPr txBox="1"/>
      </xdr:nvSpPr>
      <xdr:spPr>
        <a:xfrm>
          <a:off x="22199600" y="1790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769" name="フローチャート: 判断 768"/>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70" name="フローチャート: 判断 769"/>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17780</xdr:rowOff>
    </xdr:from>
    <xdr:to>
      <xdr:col>107</xdr:col>
      <xdr:colOff>101600</xdr:colOff>
      <xdr:row>106</xdr:row>
      <xdr:rowOff>119380</xdr:rowOff>
    </xdr:to>
    <xdr:sp macro="" textlink="">
      <xdr:nvSpPr>
        <xdr:cNvPr id="771" name="フローチャート: 判断 770"/>
        <xdr:cNvSpPr/>
      </xdr:nvSpPr>
      <xdr:spPr>
        <a:xfrm>
          <a:off x="20383500" y="1819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25400</xdr:rowOff>
    </xdr:from>
    <xdr:to>
      <xdr:col>116</xdr:col>
      <xdr:colOff>114300</xdr:colOff>
      <xdr:row>107</xdr:row>
      <xdr:rowOff>127000</xdr:rowOff>
    </xdr:to>
    <xdr:sp macro="" textlink="">
      <xdr:nvSpPr>
        <xdr:cNvPr id="777" name="楕円 776"/>
        <xdr:cNvSpPr/>
      </xdr:nvSpPr>
      <xdr:spPr>
        <a:xfrm>
          <a:off x="22110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111777</xdr:rowOff>
    </xdr:from>
    <xdr:ext cx="469744" cy="259045"/>
    <xdr:sp macro="" textlink="">
      <xdr:nvSpPr>
        <xdr:cNvPr id="778" name="【庁舎】&#10;一人当たり面積該当値テキスト"/>
        <xdr:cNvSpPr txBox="1"/>
      </xdr:nvSpPr>
      <xdr:spPr>
        <a:xfrm>
          <a:off x="22199600" y="1828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55880</xdr:rowOff>
    </xdr:from>
    <xdr:to>
      <xdr:col>112</xdr:col>
      <xdr:colOff>38100</xdr:colOff>
      <xdr:row>107</xdr:row>
      <xdr:rowOff>157480</xdr:rowOff>
    </xdr:to>
    <xdr:sp macro="" textlink="">
      <xdr:nvSpPr>
        <xdr:cNvPr id="779" name="楕円 778"/>
        <xdr:cNvSpPr/>
      </xdr:nvSpPr>
      <xdr:spPr>
        <a:xfrm>
          <a:off x="21272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76200</xdr:rowOff>
    </xdr:from>
    <xdr:to>
      <xdr:col>116</xdr:col>
      <xdr:colOff>63500</xdr:colOff>
      <xdr:row>107</xdr:row>
      <xdr:rowOff>106680</xdr:rowOff>
    </xdr:to>
    <xdr:cxnSp macro="">
      <xdr:nvCxnSpPr>
        <xdr:cNvPr id="780" name="直線コネクタ 779"/>
        <xdr:cNvCxnSpPr/>
      </xdr:nvCxnSpPr>
      <xdr:spPr>
        <a:xfrm flipV="1">
          <a:off x="21323300" y="184213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781" name="楕円 780"/>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106680</xdr:rowOff>
    </xdr:from>
    <xdr:to>
      <xdr:col>111</xdr:col>
      <xdr:colOff>177800</xdr:colOff>
      <xdr:row>107</xdr:row>
      <xdr:rowOff>133350</xdr:rowOff>
    </xdr:to>
    <xdr:cxnSp macro="">
      <xdr:nvCxnSpPr>
        <xdr:cNvPr id="782" name="直線コネクタ 781"/>
        <xdr:cNvCxnSpPr/>
      </xdr:nvCxnSpPr>
      <xdr:spPr>
        <a:xfrm flipV="1">
          <a:off x="20434300" y="18451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83" name="n_1aveValue【庁舎】&#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135907</xdr:rowOff>
    </xdr:from>
    <xdr:ext cx="469744" cy="259045"/>
    <xdr:sp macro="" textlink="">
      <xdr:nvSpPr>
        <xdr:cNvPr id="784" name="n_2aveValue【庁舎】&#10;一人当たり面積"/>
        <xdr:cNvSpPr txBox="1"/>
      </xdr:nvSpPr>
      <xdr:spPr>
        <a:xfrm>
          <a:off x="20199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148607</xdr:rowOff>
    </xdr:from>
    <xdr:ext cx="469744" cy="259045"/>
    <xdr:sp macro="" textlink="">
      <xdr:nvSpPr>
        <xdr:cNvPr id="785" name="n_1mainValue【庁舎】&#10;一人当たり面積"/>
        <xdr:cNvSpPr txBox="1"/>
      </xdr:nvSpPr>
      <xdr:spPr>
        <a:xfrm>
          <a:off x="210757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786" name="n_2mainValue【庁舎】&#10;一人当たり面積"/>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すべての類型において、老朽化により有形固定資産減価償却率は類似団体を上回っており、再編整備の必要性を確認したところである。平成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月に「松戸市公共施設等総合管理計画」を、平成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月には、「</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松戸市公共施設再編整備基本計画」を策定したところである。その中で、①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将来的な人口動向に配慮し、公共施設の利便性を高めつつ、公共施設の延床面積の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以上を占める教育施設の適正規模化や多機能化により、総量の最適化を図る、②既存公共施設は、建物性能や施設機能等に着目するだけでなく、コミュニティや人口構成等の地域性も考慮し、地域ごとの公共施設の適正量と機能を見極めた上で、適正配置を図る、③新規の施設は、既存施設の有効活用や民間施設の活用等の検討も行った上で、新たな政策課題や地区別の人口動向等から必要と認められる場合には整備を行う、④公共施設の再編整備により生じた余剰資産は、他の用途への活用を検討した上で、今後利用見込みのない建物・用地は、良好なコミュニティの維持に配慮した貸付け・売却などを実施し、有効活用を図る、という基本方針を掲げた。この方針に基づき、公共</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施設の総量の最適化や適正配置を図るとともに、財政的な負担を十分に考慮しながら、各類型について具体的な再編整備を検討していきたい。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494,402
478,775
61.38
153,865,013
146,962,011
6,501,872
85,784,558
117,801,826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基準財政収入額は、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市町村民税（所得割）</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、固定資産税（家屋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・償却資産）</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等が前年度より増えたため、増額と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なりました。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基準財政需要額は、</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臨時財政対策債償還費や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、高齢者人口の増加により、社会福祉費や</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高齢者保健福祉費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等が前年度より増え、増額と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なりました。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需要額の増加率が基準財政</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収入額の増加率が上回</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りましたが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、財政力指数は前年度と同じ</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なりました。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140405</xdr:rowOff>
    </xdr:to>
    <xdr:cxnSp macro="">
      <xdr:nvCxnSpPr>
        <xdr:cNvPr id="75" name="直線コネクタ 74"/>
        <xdr:cNvCxnSpPr/>
      </xdr:nvCxnSpPr>
      <xdr:spPr>
        <a:xfrm flipV="1">
          <a:off x="2336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58155</xdr:rowOff>
    </xdr:from>
    <xdr:ext cx="762000" cy="259045"/>
    <xdr:sp macro="" textlink="">
      <xdr:nvSpPr>
        <xdr:cNvPr id="77" name="テキスト ボックス 76"/>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140405</xdr:rowOff>
    </xdr:from>
    <xdr:to>
      <xdr:col>11</xdr:col>
      <xdr:colOff>31750</xdr:colOff>
      <xdr:row>40</xdr:row>
      <xdr:rowOff>153811</xdr:rowOff>
    </xdr:to>
    <xdr:cxnSp macro="">
      <xdr:nvCxnSpPr>
        <xdr:cNvPr id="78" name="直線コネクタ 77"/>
        <xdr:cNvCxnSpPr/>
      </xdr:nvCxnSpPr>
      <xdr:spPr>
        <a:xfrm flipV="1">
          <a:off x="1447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89605</xdr:rowOff>
    </xdr:from>
    <xdr:to>
      <xdr:col>11</xdr:col>
      <xdr:colOff>82550</xdr:colOff>
      <xdr:row>41</xdr:row>
      <xdr:rowOff>19755</xdr:rowOff>
    </xdr:to>
    <xdr:sp macro="" textlink="">
      <xdr:nvSpPr>
        <xdr:cNvPr id="94" name="楕円 93"/>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95" name="テキスト ボックス 94"/>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96" name="楕円 95"/>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43338</xdr:rowOff>
    </xdr:from>
    <xdr:ext cx="762000" cy="259045"/>
    <xdr:sp macro="" textlink="">
      <xdr:nvSpPr>
        <xdr:cNvPr id="97" name="テキスト ボックス 96"/>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lt"/>
              <a:ea typeface="+mn-ea"/>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公債費等</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経常経費充当一般財源</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増額</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よりも、</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地方税</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、地方消費税交付金、臨時財政対策債等の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が増額と</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な</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りましたので、</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減少しました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しかしながら、高齢化の進展や子育て施策の推進等により扶助費、繰出金は年々増加しており、今後も増加が見込まれます。</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今後とも、事務事業の見直しを行い、義務的経費の削減に努めてまいります。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97065</xdr:rowOff>
    </xdr:from>
    <xdr:to>
      <xdr:col>23</xdr:col>
      <xdr:colOff>133350</xdr:colOff>
      <xdr:row>64</xdr:row>
      <xdr:rowOff>29028</xdr:rowOff>
    </xdr:to>
    <xdr:cxnSp macro="">
      <xdr:nvCxnSpPr>
        <xdr:cNvPr id="134" name="直線コネクタ 133"/>
        <xdr:cNvCxnSpPr/>
      </xdr:nvCxnSpPr>
      <xdr:spPr>
        <a:xfrm flipV="1">
          <a:off x="4114800" y="10898415"/>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41322</xdr:rowOff>
    </xdr:from>
    <xdr:ext cx="762000" cy="259045"/>
    <xdr:sp macro="" textlink="">
      <xdr:nvSpPr>
        <xdr:cNvPr id="135" name="財政構造の弾力性平均値テキスト"/>
        <xdr:cNvSpPr txBox="1"/>
      </xdr:nvSpPr>
      <xdr:spPr>
        <a:xfrm>
          <a:off x="5041900" y="1084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72269</xdr:rowOff>
    </xdr:from>
    <xdr:to>
      <xdr:col>19</xdr:col>
      <xdr:colOff>133350</xdr:colOff>
      <xdr:row>64</xdr:row>
      <xdr:rowOff>29028</xdr:rowOff>
    </xdr:to>
    <xdr:cxnSp macro="">
      <xdr:nvCxnSpPr>
        <xdr:cNvPr id="137" name="直線コネクタ 136"/>
        <xdr:cNvCxnSpPr/>
      </xdr:nvCxnSpPr>
      <xdr:spPr>
        <a:xfrm>
          <a:off x="3225800" y="10530719"/>
          <a:ext cx="889000" cy="47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72269</xdr:rowOff>
    </xdr:from>
    <xdr:to>
      <xdr:col>15</xdr:col>
      <xdr:colOff>82550</xdr:colOff>
      <xdr:row>62</xdr:row>
      <xdr:rowOff>61685</xdr:rowOff>
    </xdr:to>
    <xdr:cxnSp macro="">
      <xdr:nvCxnSpPr>
        <xdr:cNvPr id="140" name="直線コネクタ 139"/>
        <xdr:cNvCxnSpPr/>
      </xdr:nvCxnSpPr>
      <xdr:spPr>
        <a:xfrm flipV="1">
          <a:off x="2336800" y="1053071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10885</xdr:rowOff>
    </xdr:from>
    <xdr:to>
      <xdr:col>15</xdr:col>
      <xdr:colOff>133350</xdr:colOff>
      <xdr:row>62</xdr:row>
      <xdr:rowOff>112485</xdr:rowOff>
    </xdr:to>
    <xdr:sp macro="" textlink="">
      <xdr:nvSpPr>
        <xdr:cNvPr id="141" name="フローチャート: 判断 140"/>
        <xdr:cNvSpPr/>
      </xdr:nvSpPr>
      <xdr:spPr>
        <a:xfrm>
          <a:off x="3175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97262</xdr:rowOff>
    </xdr:from>
    <xdr:ext cx="762000" cy="259045"/>
    <xdr:sp macro="" textlink="">
      <xdr:nvSpPr>
        <xdr:cNvPr id="142" name="テキスト ボックス 141"/>
        <xdr:cNvSpPr txBox="1"/>
      </xdr:nvSpPr>
      <xdr:spPr>
        <a:xfrm>
          <a:off x="2844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3326</xdr:rowOff>
    </xdr:from>
    <xdr:to>
      <xdr:col>11</xdr:col>
      <xdr:colOff>31750</xdr:colOff>
      <xdr:row>62</xdr:row>
      <xdr:rowOff>61685</xdr:rowOff>
    </xdr:to>
    <xdr:cxnSp macro="">
      <xdr:nvCxnSpPr>
        <xdr:cNvPr id="143" name="直線コネクタ 142"/>
        <xdr:cNvCxnSpPr/>
      </xdr:nvCxnSpPr>
      <xdr:spPr>
        <a:xfrm>
          <a:off x="1447800" y="10461776"/>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154715</xdr:rowOff>
    </xdr:from>
    <xdr:ext cx="762000" cy="259045"/>
    <xdr:sp macro="" textlink="">
      <xdr:nvSpPr>
        <xdr:cNvPr id="145" name="テキスト ボックス 144"/>
        <xdr:cNvSpPr txBox="1"/>
      </xdr:nvSpPr>
      <xdr:spPr>
        <a:xfrm>
          <a:off x="1955800" y="1078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28320</xdr:rowOff>
    </xdr:from>
    <xdr:ext cx="762000" cy="259045"/>
    <xdr:sp macro="" textlink="">
      <xdr:nvSpPr>
        <xdr:cNvPr id="147" name="テキスト ボックス 146"/>
        <xdr:cNvSpPr txBox="1"/>
      </xdr:nvSpPr>
      <xdr:spPr>
        <a:xfrm>
          <a:off x="1066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46265</xdr:rowOff>
    </xdr:from>
    <xdr:to>
      <xdr:col>23</xdr:col>
      <xdr:colOff>184150</xdr:colOff>
      <xdr:row>63</xdr:row>
      <xdr:rowOff>147865</xdr:rowOff>
    </xdr:to>
    <xdr:sp macro="" textlink="">
      <xdr:nvSpPr>
        <xdr:cNvPr id="153" name="楕円 152"/>
        <xdr:cNvSpPr/>
      </xdr:nvSpPr>
      <xdr:spPr>
        <a:xfrm>
          <a:off x="49022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62792</xdr:rowOff>
    </xdr:from>
    <xdr:ext cx="762000" cy="259045"/>
    <xdr:sp macro="" textlink="">
      <xdr:nvSpPr>
        <xdr:cNvPr id="154" name="財政構造の弾力性該当値テキスト"/>
        <xdr:cNvSpPr txBox="1"/>
      </xdr:nvSpPr>
      <xdr:spPr>
        <a:xfrm>
          <a:off x="50419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149678</xdr:rowOff>
    </xdr:from>
    <xdr:to>
      <xdr:col>19</xdr:col>
      <xdr:colOff>184150</xdr:colOff>
      <xdr:row>64</xdr:row>
      <xdr:rowOff>79828</xdr:rowOff>
    </xdr:to>
    <xdr:sp macro="" textlink="">
      <xdr:nvSpPr>
        <xdr:cNvPr id="155" name="楕円 154"/>
        <xdr:cNvSpPr/>
      </xdr:nvSpPr>
      <xdr:spPr>
        <a:xfrm>
          <a:off x="4064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64605</xdr:rowOff>
    </xdr:from>
    <xdr:ext cx="736600" cy="259045"/>
    <xdr:sp macro="" textlink="">
      <xdr:nvSpPr>
        <xdr:cNvPr id="156" name="テキスト ボックス 155"/>
        <xdr:cNvSpPr txBox="1"/>
      </xdr:nvSpPr>
      <xdr:spPr>
        <a:xfrm>
          <a:off x="3733800" y="1103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21469</xdr:rowOff>
    </xdr:from>
    <xdr:to>
      <xdr:col>15</xdr:col>
      <xdr:colOff>133350</xdr:colOff>
      <xdr:row>61</xdr:row>
      <xdr:rowOff>123069</xdr:rowOff>
    </xdr:to>
    <xdr:sp macro="" textlink="">
      <xdr:nvSpPr>
        <xdr:cNvPr id="157" name="楕円 156"/>
        <xdr:cNvSpPr/>
      </xdr:nvSpPr>
      <xdr:spPr>
        <a:xfrm>
          <a:off x="31750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133246</xdr:rowOff>
    </xdr:from>
    <xdr:ext cx="762000" cy="259045"/>
    <xdr:sp macro="" textlink="">
      <xdr:nvSpPr>
        <xdr:cNvPr id="158" name="テキスト ボックス 157"/>
        <xdr:cNvSpPr txBox="1"/>
      </xdr:nvSpPr>
      <xdr:spPr>
        <a:xfrm>
          <a:off x="2844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10885</xdr:rowOff>
    </xdr:from>
    <xdr:to>
      <xdr:col>11</xdr:col>
      <xdr:colOff>82550</xdr:colOff>
      <xdr:row>62</xdr:row>
      <xdr:rowOff>112485</xdr:rowOff>
    </xdr:to>
    <xdr:sp macro="" textlink="">
      <xdr:nvSpPr>
        <xdr:cNvPr id="159" name="楕円 158"/>
        <xdr:cNvSpPr/>
      </xdr:nvSpPr>
      <xdr:spPr>
        <a:xfrm>
          <a:off x="2286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122662</xdr:rowOff>
    </xdr:from>
    <xdr:ext cx="762000" cy="259045"/>
    <xdr:sp macro="" textlink="">
      <xdr:nvSpPr>
        <xdr:cNvPr id="160" name="テキスト ボックス 159"/>
        <xdr:cNvSpPr txBox="1"/>
      </xdr:nvSpPr>
      <xdr:spPr>
        <a:xfrm>
          <a:off x="1955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123976</xdr:rowOff>
    </xdr:from>
    <xdr:to>
      <xdr:col>7</xdr:col>
      <xdr:colOff>31750</xdr:colOff>
      <xdr:row>61</xdr:row>
      <xdr:rowOff>54126</xdr:rowOff>
    </xdr:to>
    <xdr:sp macro="" textlink="">
      <xdr:nvSpPr>
        <xdr:cNvPr id="161" name="楕円 160"/>
        <xdr:cNvSpPr/>
      </xdr:nvSpPr>
      <xdr:spPr>
        <a:xfrm>
          <a:off x="13970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64303</xdr:rowOff>
    </xdr:from>
    <xdr:ext cx="762000" cy="259045"/>
    <xdr:sp macro="" textlink="">
      <xdr:nvSpPr>
        <xdr:cNvPr id="162" name="テキスト ボックス 161"/>
        <xdr:cNvSpPr txBox="1"/>
      </xdr:nvSpPr>
      <xdr:spPr>
        <a:xfrm>
          <a:off x="1066800" y="101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人件費・物件費ともに、類似団体の平均よりも低い決算額となって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おります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経年変化について、前年度よりも</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増額</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おります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が、今後も引き続き、人件費の抑制及び従来の仕様条件等を見直す等の委託事業の見直しを継続し、削減に努めて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まいります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109083</xdr:rowOff>
    </xdr:from>
    <xdr:to>
      <xdr:col>23</xdr:col>
      <xdr:colOff>133350</xdr:colOff>
      <xdr:row>82</xdr:row>
      <xdr:rowOff>110381</xdr:rowOff>
    </xdr:to>
    <xdr:cxnSp macro="">
      <xdr:nvCxnSpPr>
        <xdr:cNvPr id="199" name="直線コネクタ 198"/>
        <xdr:cNvCxnSpPr/>
      </xdr:nvCxnSpPr>
      <xdr:spPr>
        <a:xfrm>
          <a:off x="4114800" y="14167983"/>
          <a:ext cx="8382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30348</xdr:rowOff>
    </xdr:from>
    <xdr:ext cx="762000" cy="259045"/>
    <xdr:sp macro="" textlink="">
      <xdr:nvSpPr>
        <xdr:cNvPr id="200" name="人件費・物件費等の状況平均値テキスト"/>
        <xdr:cNvSpPr txBox="1"/>
      </xdr:nvSpPr>
      <xdr:spPr>
        <a:xfrm>
          <a:off x="5041900" y="14260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109083</xdr:rowOff>
    </xdr:from>
    <xdr:to>
      <xdr:col>19</xdr:col>
      <xdr:colOff>133350</xdr:colOff>
      <xdr:row>82</xdr:row>
      <xdr:rowOff>136108</xdr:rowOff>
    </xdr:to>
    <xdr:cxnSp macro="">
      <xdr:nvCxnSpPr>
        <xdr:cNvPr id="202" name="直線コネクタ 201"/>
        <xdr:cNvCxnSpPr/>
      </xdr:nvCxnSpPr>
      <xdr:spPr>
        <a:xfrm flipV="1">
          <a:off x="3225800" y="14167983"/>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71233</xdr:rowOff>
    </xdr:from>
    <xdr:to>
      <xdr:col>15</xdr:col>
      <xdr:colOff>82550</xdr:colOff>
      <xdr:row>82</xdr:row>
      <xdr:rowOff>136108</xdr:rowOff>
    </xdr:to>
    <xdr:cxnSp macro="">
      <xdr:nvCxnSpPr>
        <xdr:cNvPr id="205" name="直線コネクタ 204"/>
        <xdr:cNvCxnSpPr/>
      </xdr:nvCxnSpPr>
      <xdr:spPr>
        <a:xfrm>
          <a:off x="2336800" y="14130133"/>
          <a:ext cx="889000" cy="6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156848</xdr:rowOff>
    </xdr:from>
    <xdr:to>
      <xdr:col>15</xdr:col>
      <xdr:colOff>133350</xdr:colOff>
      <xdr:row>84</xdr:row>
      <xdr:rowOff>86998</xdr:rowOff>
    </xdr:to>
    <xdr:sp macro="" textlink="">
      <xdr:nvSpPr>
        <xdr:cNvPr id="206" name="フローチャート: 判断 205"/>
        <xdr:cNvSpPr/>
      </xdr:nvSpPr>
      <xdr:spPr>
        <a:xfrm>
          <a:off x="3175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71775</xdr:rowOff>
    </xdr:from>
    <xdr:ext cx="762000" cy="259045"/>
    <xdr:sp macro="" textlink="">
      <xdr:nvSpPr>
        <xdr:cNvPr id="207" name="テキスト ボックス 206"/>
        <xdr:cNvSpPr txBox="1"/>
      </xdr:nvSpPr>
      <xdr:spPr>
        <a:xfrm>
          <a:off x="2844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49665</xdr:rowOff>
    </xdr:from>
    <xdr:to>
      <xdr:col>11</xdr:col>
      <xdr:colOff>31750</xdr:colOff>
      <xdr:row>82</xdr:row>
      <xdr:rowOff>71233</xdr:rowOff>
    </xdr:to>
    <xdr:cxnSp macro="">
      <xdr:nvCxnSpPr>
        <xdr:cNvPr id="208" name="直線コネクタ 207"/>
        <xdr:cNvCxnSpPr/>
      </xdr:nvCxnSpPr>
      <xdr:spPr>
        <a:xfrm>
          <a:off x="1447800" y="14108565"/>
          <a:ext cx="889000" cy="2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10" name="テキスト ボックス 209"/>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95296</xdr:rowOff>
    </xdr:from>
    <xdr:ext cx="762000" cy="259045"/>
    <xdr:sp macro="" textlink="">
      <xdr:nvSpPr>
        <xdr:cNvPr id="212" name="テキスト ボックス 211"/>
        <xdr:cNvSpPr txBox="1"/>
      </xdr:nvSpPr>
      <xdr:spPr>
        <a:xfrm>
          <a:off x="1066800" y="143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59581</xdr:rowOff>
    </xdr:from>
    <xdr:to>
      <xdr:col>23</xdr:col>
      <xdr:colOff>184150</xdr:colOff>
      <xdr:row>82</xdr:row>
      <xdr:rowOff>161181</xdr:rowOff>
    </xdr:to>
    <xdr:sp macro="" textlink="">
      <xdr:nvSpPr>
        <xdr:cNvPr id="218" name="楕円 217"/>
        <xdr:cNvSpPr/>
      </xdr:nvSpPr>
      <xdr:spPr>
        <a:xfrm>
          <a:off x="4902200" y="141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76108</xdr:rowOff>
    </xdr:from>
    <xdr:ext cx="762000" cy="259045"/>
    <xdr:sp macro="" textlink="">
      <xdr:nvSpPr>
        <xdr:cNvPr id="219" name="人件費・物件費等の状況該当値テキスト"/>
        <xdr:cNvSpPr txBox="1"/>
      </xdr:nvSpPr>
      <xdr:spPr>
        <a:xfrm>
          <a:off x="5041900" y="1396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58283</xdr:rowOff>
    </xdr:from>
    <xdr:to>
      <xdr:col>19</xdr:col>
      <xdr:colOff>184150</xdr:colOff>
      <xdr:row>82</xdr:row>
      <xdr:rowOff>159883</xdr:rowOff>
    </xdr:to>
    <xdr:sp macro="" textlink="">
      <xdr:nvSpPr>
        <xdr:cNvPr id="220" name="楕円 219"/>
        <xdr:cNvSpPr/>
      </xdr:nvSpPr>
      <xdr:spPr>
        <a:xfrm>
          <a:off x="4064000" y="141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170060</xdr:rowOff>
    </xdr:from>
    <xdr:ext cx="736600" cy="259045"/>
    <xdr:sp macro="" textlink="">
      <xdr:nvSpPr>
        <xdr:cNvPr id="221" name="テキスト ボックス 220"/>
        <xdr:cNvSpPr txBox="1"/>
      </xdr:nvSpPr>
      <xdr:spPr>
        <a:xfrm>
          <a:off x="3733800" y="13886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85308</xdr:rowOff>
    </xdr:from>
    <xdr:to>
      <xdr:col>15</xdr:col>
      <xdr:colOff>133350</xdr:colOff>
      <xdr:row>83</xdr:row>
      <xdr:rowOff>15458</xdr:rowOff>
    </xdr:to>
    <xdr:sp macro="" textlink="">
      <xdr:nvSpPr>
        <xdr:cNvPr id="222" name="楕円 221"/>
        <xdr:cNvSpPr/>
      </xdr:nvSpPr>
      <xdr:spPr>
        <a:xfrm>
          <a:off x="3175000" y="141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25635</xdr:rowOff>
    </xdr:from>
    <xdr:ext cx="762000" cy="259045"/>
    <xdr:sp macro="" textlink="">
      <xdr:nvSpPr>
        <xdr:cNvPr id="223" name="テキスト ボックス 222"/>
        <xdr:cNvSpPr txBox="1"/>
      </xdr:nvSpPr>
      <xdr:spPr>
        <a:xfrm>
          <a:off x="2844800" y="139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20433</xdr:rowOff>
    </xdr:from>
    <xdr:to>
      <xdr:col>11</xdr:col>
      <xdr:colOff>82550</xdr:colOff>
      <xdr:row>82</xdr:row>
      <xdr:rowOff>122033</xdr:rowOff>
    </xdr:to>
    <xdr:sp macro="" textlink="">
      <xdr:nvSpPr>
        <xdr:cNvPr id="224" name="楕円 223"/>
        <xdr:cNvSpPr/>
      </xdr:nvSpPr>
      <xdr:spPr>
        <a:xfrm>
          <a:off x="2286000" y="1407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132210</xdr:rowOff>
    </xdr:from>
    <xdr:ext cx="762000" cy="259045"/>
    <xdr:sp macro="" textlink="">
      <xdr:nvSpPr>
        <xdr:cNvPr id="225" name="テキスト ボックス 224"/>
        <xdr:cNvSpPr txBox="1"/>
      </xdr:nvSpPr>
      <xdr:spPr>
        <a:xfrm>
          <a:off x="1955800" y="1384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170315</xdr:rowOff>
    </xdr:from>
    <xdr:to>
      <xdr:col>7</xdr:col>
      <xdr:colOff>31750</xdr:colOff>
      <xdr:row>82</xdr:row>
      <xdr:rowOff>100465</xdr:rowOff>
    </xdr:to>
    <xdr:sp macro="" textlink="">
      <xdr:nvSpPr>
        <xdr:cNvPr id="226" name="楕円 225"/>
        <xdr:cNvSpPr/>
      </xdr:nvSpPr>
      <xdr:spPr>
        <a:xfrm>
          <a:off x="1397000" y="140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110642</xdr:rowOff>
    </xdr:from>
    <xdr:ext cx="762000" cy="259045"/>
    <xdr:sp macro="" textlink="">
      <xdr:nvSpPr>
        <xdr:cNvPr id="227" name="テキスト ボックス 226"/>
        <xdr:cNvSpPr txBox="1"/>
      </xdr:nvSpPr>
      <xdr:spPr>
        <a:xfrm>
          <a:off x="1066800" y="13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ラスパイレス指数に大きな影響を与える階層の一部において、本市の職員構成等が影響し、ラスパイレス指数が類似団体よりも高い状況となって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おります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引き続き、給与制度、職員構成の適正化を図り、縮減に努め</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てまいります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131234</xdr:rowOff>
    </xdr:to>
    <xdr:cxnSp macro="">
      <xdr:nvCxnSpPr>
        <xdr:cNvPr id="261" name="直線コネクタ 260"/>
        <xdr:cNvCxnSpPr/>
      </xdr:nvCxnSpPr>
      <xdr:spPr>
        <a:xfrm>
          <a:off x="16179800" y="15047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89</xdr:row>
      <xdr:rowOff>49741</xdr:rowOff>
    </xdr:to>
    <xdr:cxnSp macro="">
      <xdr:nvCxnSpPr>
        <xdr:cNvPr id="264" name="直線コネクタ 263"/>
        <xdr:cNvCxnSpPr/>
      </xdr:nvCxnSpPr>
      <xdr:spPr>
        <a:xfrm flipV="1">
          <a:off x="15290800" y="15047384"/>
          <a:ext cx="889000" cy="26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89</xdr:row>
      <xdr:rowOff>49741</xdr:rowOff>
    </xdr:to>
    <xdr:cxnSp macro="">
      <xdr:nvCxnSpPr>
        <xdr:cNvPr id="267" name="直線コネクタ 266"/>
        <xdr:cNvCxnSpPr/>
      </xdr:nvCxnSpPr>
      <xdr:spPr>
        <a:xfrm>
          <a:off x="14401800" y="1516803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8" name="フローチャート: 判断 267"/>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9" name="テキスト ボックス 268"/>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89</xdr:row>
      <xdr:rowOff>29634</xdr:rowOff>
    </xdr:to>
    <xdr:cxnSp macro="">
      <xdr:nvCxnSpPr>
        <xdr:cNvPr id="270" name="直線コネクタ 269"/>
        <xdr:cNvCxnSpPr/>
      </xdr:nvCxnSpPr>
      <xdr:spPr>
        <a:xfrm flipV="1">
          <a:off x="13512800" y="151680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2" name="テキスト ボックス 271"/>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4" name="テキスト ボックス 27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80" name="楕円 279"/>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81" name="給与水準   （国との比較）該当値テキスト"/>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82" name="楕円 281"/>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83" name="テキスト ボックス 282"/>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170391</xdr:rowOff>
    </xdr:from>
    <xdr:to>
      <xdr:col>73</xdr:col>
      <xdr:colOff>44450</xdr:colOff>
      <xdr:row>89</xdr:row>
      <xdr:rowOff>100541</xdr:rowOff>
    </xdr:to>
    <xdr:sp macro="" textlink="">
      <xdr:nvSpPr>
        <xdr:cNvPr id="284" name="楕円 283"/>
        <xdr:cNvSpPr/>
      </xdr:nvSpPr>
      <xdr:spPr>
        <a:xfrm>
          <a:off x="15240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85318</xdr:rowOff>
    </xdr:from>
    <xdr:ext cx="762000" cy="259045"/>
    <xdr:sp macro="" textlink="">
      <xdr:nvSpPr>
        <xdr:cNvPr id="285" name="テキスト ボックス 284"/>
        <xdr:cNvSpPr txBox="1"/>
      </xdr:nvSpPr>
      <xdr:spPr>
        <a:xfrm>
          <a:off x="14909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6" name="楕円 285"/>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7" name="テキスト ボックス 286"/>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8" name="楕円 287"/>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9" name="テキスト ボックス 288"/>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ここ数年、人口千人当りの職員数は同じ水準で推移しており、類似団体の平均値と比較しても少ない数値を保って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おります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今後も事業量・業務量に応じた、適正な定員管理を努めて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まいります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50437</xdr:rowOff>
    </xdr:from>
    <xdr:to>
      <xdr:col>81</xdr:col>
      <xdr:colOff>44450</xdr:colOff>
      <xdr:row>61</xdr:row>
      <xdr:rowOff>60778</xdr:rowOff>
    </xdr:to>
    <xdr:cxnSp macro="">
      <xdr:nvCxnSpPr>
        <xdr:cNvPr id="326" name="直線コネクタ 325"/>
        <xdr:cNvCxnSpPr/>
      </xdr:nvCxnSpPr>
      <xdr:spPr>
        <a:xfrm flipV="1">
          <a:off x="16179800" y="1050888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7" name="定員管理の状況平均値テキスト"/>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57331</xdr:rowOff>
    </xdr:from>
    <xdr:to>
      <xdr:col>77</xdr:col>
      <xdr:colOff>44450</xdr:colOff>
      <xdr:row>61</xdr:row>
      <xdr:rowOff>60778</xdr:rowOff>
    </xdr:to>
    <xdr:cxnSp macro="">
      <xdr:nvCxnSpPr>
        <xdr:cNvPr id="329" name="直線コネクタ 328"/>
        <xdr:cNvCxnSpPr/>
      </xdr:nvCxnSpPr>
      <xdr:spPr>
        <a:xfrm>
          <a:off x="15290800" y="1051578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31" name="テキスト ボックス 330"/>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50437</xdr:rowOff>
    </xdr:from>
    <xdr:to>
      <xdr:col>72</xdr:col>
      <xdr:colOff>203200</xdr:colOff>
      <xdr:row>61</xdr:row>
      <xdr:rowOff>57331</xdr:rowOff>
    </xdr:to>
    <xdr:cxnSp macro="">
      <xdr:nvCxnSpPr>
        <xdr:cNvPr id="332" name="直線コネクタ 331"/>
        <xdr:cNvCxnSpPr/>
      </xdr:nvCxnSpPr>
      <xdr:spPr>
        <a:xfrm>
          <a:off x="14401800" y="105088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33" name="フローチャート: 判断 332"/>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34" name="テキスト ボックス 333"/>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26307</xdr:rowOff>
    </xdr:from>
    <xdr:to>
      <xdr:col>68</xdr:col>
      <xdr:colOff>152400</xdr:colOff>
      <xdr:row>61</xdr:row>
      <xdr:rowOff>50437</xdr:rowOff>
    </xdr:to>
    <xdr:cxnSp macro="">
      <xdr:nvCxnSpPr>
        <xdr:cNvPr id="335" name="直線コネクタ 334"/>
        <xdr:cNvCxnSpPr/>
      </xdr:nvCxnSpPr>
      <xdr:spPr>
        <a:xfrm>
          <a:off x="13512800" y="104847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39" name="テキスト ボックス 338"/>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171087</xdr:rowOff>
    </xdr:from>
    <xdr:to>
      <xdr:col>81</xdr:col>
      <xdr:colOff>95250</xdr:colOff>
      <xdr:row>61</xdr:row>
      <xdr:rowOff>101237</xdr:rowOff>
    </xdr:to>
    <xdr:sp macro="" textlink="">
      <xdr:nvSpPr>
        <xdr:cNvPr id="345" name="楕円 344"/>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16164</xdr:rowOff>
    </xdr:from>
    <xdr:ext cx="762000" cy="259045"/>
    <xdr:sp macro="" textlink="">
      <xdr:nvSpPr>
        <xdr:cNvPr id="346" name="定員管理の状況該当値テキスト"/>
        <xdr:cNvSpPr txBox="1"/>
      </xdr:nvSpPr>
      <xdr:spPr>
        <a:xfrm>
          <a:off x="17106900" y="103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9978</xdr:rowOff>
    </xdr:from>
    <xdr:to>
      <xdr:col>77</xdr:col>
      <xdr:colOff>95250</xdr:colOff>
      <xdr:row>61</xdr:row>
      <xdr:rowOff>111578</xdr:rowOff>
    </xdr:to>
    <xdr:sp macro="" textlink="">
      <xdr:nvSpPr>
        <xdr:cNvPr id="347" name="楕円 346"/>
        <xdr:cNvSpPr/>
      </xdr:nvSpPr>
      <xdr:spPr>
        <a:xfrm>
          <a:off x="16129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121755</xdr:rowOff>
    </xdr:from>
    <xdr:ext cx="736600" cy="259045"/>
    <xdr:sp macro="" textlink="">
      <xdr:nvSpPr>
        <xdr:cNvPr id="348" name="テキスト ボックス 347"/>
        <xdr:cNvSpPr txBox="1"/>
      </xdr:nvSpPr>
      <xdr:spPr>
        <a:xfrm>
          <a:off x="15798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6531</xdr:rowOff>
    </xdr:from>
    <xdr:to>
      <xdr:col>73</xdr:col>
      <xdr:colOff>44450</xdr:colOff>
      <xdr:row>61</xdr:row>
      <xdr:rowOff>108131</xdr:rowOff>
    </xdr:to>
    <xdr:sp macro="" textlink="">
      <xdr:nvSpPr>
        <xdr:cNvPr id="349" name="楕円 348"/>
        <xdr:cNvSpPr/>
      </xdr:nvSpPr>
      <xdr:spPr>
        <a:xfrm>
          <a:off x="15240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118308</xdr:rowOff>
    </xdr:from>
    <xdr:ext cx="762000" cy="259045"/>
    <xdr:sp macro="" textlink="">
      <xdr:nvSpPr>
        <xdr:cNvPr id="350" name="テキスト ボックス 349"/>
        <xdr:cNvSpPr txBox="1"/>
      </xdr:nvSpPr>
      <xdr:spPr>
        <a:xfrm>
          <a:off x="14909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171087</xdr:rowOff>
    </xdr:from>
    <xdr:to>
      <xdr:col>68</xdr:col>
      <xdr:colOff>203200</xdr:colOff>
      <xdr:row>61</xdr:row>
      <xdr:rowOff>101237</xdr:rowOff>
    </xdr:to>
    <xdr:sp macro="" textlink="">
      <xdr:nvSpPr>
        <xdr:cNvPr id="351" name="楕円 350"/>
        <xdr:cNvSpPr/>
      </xdr:nvSpPr>
      <xdr:spPr>
        <a:xfrm>
          <a:off x="14351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111414</xdr:rowOff>
    </xdr:from>
    <xdr:ext cx="762000" cy="259045"/>
    <xdr:sp macro="" textlink="">
      <xdr:nvSpPr>
        <xdr:cNvPr id="352" name="テキスト ボックス 351"/>
        <xdr:cNvSpPr txBox="1"/>
      </xdr:nvSpPr>
      <xdr:spPr>
        <a:xfrm>
          <a:off x="14020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146957</xdr:rowOff>
    </xdr:from>
    <xdr:to>
      <xdr:col>64</xdr:col>
      <xdr:colOff>152400</xdr:colOff>
      <xdr:row>61</xdr:row>
      <xdr:rowOff>77107</xdr:rowOff>
    </xdr:to>
    <xdr:sp macro="" textlink="">
      <xdr:nvSpPr>
        <xdr:cNvPr id="353" name="楕円 352"/>
        <xdr:cNvSpPr/>
      </xdr:nvSpPr>
      <xdr:spPr>
        <a:xfrm>
          <a:off x="1346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87284</xdr:rowOff>
    </xdr:from>
    <xdr:ext cx="762000" cy="259045"/>
    <xdr:sp macro="" textlink="">
      <xdr:nvSpPr>
        <xdr:cNvPr id="354" name="テキスト ボックス 353"/>
        <xdr:cNvSpPr txBox="1"/>
      </xdr:nvSpPr>
      <xdr:spPr>
        <a:xfrm>
          <a:off x="13131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年度の単年度比較において、Ｈ</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元利償還金は約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億円減額となりましたが、新病院建設により公営企業地方債償還充当繰入金が約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公債費に準ずる債務負担行為が約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億円増加したため、前年度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と同様の</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となりました。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類似団体の平均よりも低い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水準を維持しております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が、健全な財政運営の観点から市債を計画的に借り入れることにより、必要以上に将来負担の増大を招くことのないように留意して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まいります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38</xdr:row>
      <xdr:rowOff>56243</xdr:rowOff>
    </xdr:to>
    <xdr:cxnSp macro="">
      <xdr:nvCxnSpPr>
        <xdr:cNvPr id="389" name="直線コネクタ 388"/>
        <xdr:cNvCxnSpPr/>
      </xdr:nvCxnSpPr>
      <xdr:spPr>
        <a:xfrm>
          <a:off x="16179800" y="6571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9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147260</xdr:rowOff>
    </xdr:from>
    <xdr:to>
      <xdr:col>77</xdr:col>
      <xdr:colOff>44450</xdr:colOff>
      <xdr:row>38</xdr:row>
      <xdr:rowOff>56243</xdr:rowOff>
    </xdr:to>
    <xdr:cxnSp macro="">
      <xdr:nvCxnSpPr>
        <xdr:cNvPr id="392" name="直線コネクタ 391"/>
        <xdr:cNvCxnSpPr/>
      </xdr:nvCxnSpPr>
      <xdr:spPr>
        <a:xfrm>
          <a:off x="15290800" y="649091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4" name="テキスト ボックス 393"/>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147260</xdr:rowOff>
    </xdr:from>
    <xdr:to>
      <xdr:col>72</xdr:col>
      <xdr:colOff>203200</xdr:colOff>
      <xdr:row>38</xdr:row>
      <xdr:rowOff>44752</xdr:rowOff>
    </xdr:to>
    <xdr:cxnSp macro="">
      <xdr:nvCxnSpPr>
        <xdr:cNvPr id="395" name="直線コネクタ 394"/>
        <xdr:cNvCxnSpPr/>
      </xdr:nvCxnSpPr>
      <xdr:spPr>
        <a:xfrm flipV="1">
          <a:off x="14401800" y="6490910"/>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6" name="フローチャート: 判断 395"/>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7" name="テキスト ボックス 396"/>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44752</xdr:rowOff>
    </xdr:from>
    <xdr:to>
      <xdr:col>68</xdr:col>
      <xdr:colOff>152400</xdr:colOff>
      <xdr:row>38</xdr:row>
      <xdr:rowOff>148167</xdr:rowOff>
    </xdr:to>
    <xdr:cxnSp macro="">
      <xdr:nvCxnSpPr>
        <xdr:cNvPr id="398" name="直線コネクタ 397"/>
        <xdr:cNvCxnSpPr/>
      </xdr:nvCxnSpPr>
      <xdr:spPr>
        <a:xfrm flipV="1">
          <a:off x="13512800" y="65598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0" name="テキスト ボックス 39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2" name="テキスト ボックス 40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5443</xdr:rowOff>
    </xdr:from>
    <xdr:to>
      <xdr:col>81</xdr:col>
      <xdr:colOff>95250</xdr:colOff>
      <xdr:row>38</xdr:row>
      <xdr:rowOff>107043</xdr:rowOff>
    </xdr:to>
    <xdr:sp macro="" textlink="">
      <xdr:nvSpPr>
        <xdr:cNvPr id="408" name="楕円 407"/>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21970</xdr:rowOff>
    </xdr:from>
    <xdr:ext cx="762000" cy="259045"/>
    <xdr:sp macro="" textlink="">
      <xdr:nvSpPr>
        <xdr:cNvPr id="409" name="公債費負担の状況該当値テキスト"/>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5443</xdr:rowOff>
    </xdr:from>
    <xdr:to>
      <xdr:col>77</xdr:col>
      <xdr:colOff>95250</xdr:colOff>
      <xdr:row>38</xdr:row>
      <xdr:rowOff>107043</xdr:rowOff>
    </xdr:to>
    <xdr:sp macro="" textlink="">
      <xdr:nvSpPr>
        <xdr:cNvPr id="410" name="楕円 409"/>
        <xdr:cNvSpPr/>
      </xdr:nvSpPr>
      <xdr:spPr>
        <a:xfrm>
          <a:off x="16129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117220</xdr:rowOff>
    </xdr:from>
    <xdr:ext cx="736600" cy="259045"/>
    <xdr:sp macro="" textlink="">
      <xdr:nvSpPr>
        <xdr:cNvPr id="411" name="テキスト ボックス 410"/>
        <xdr:cNvSpPr txBox="1"/>
      </xdr:nvSpPr>
      <xdr:spPr>
        <a:xfrm>
          <a:off x="15798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96460</xdr:rowOff>
    </xdr:from>
    <xdr:to>
      <xdr:col>73</xdr:col>
      <xdr:colOff>44450</xdr:colOff>
      <xdr:row>38</xdr:row>
      <xdr:rowOff>26609</xdr:rowOff>
    </xdr:to>
    <xdr:sp macro="" textlink="">
      <xdr:nvSpPr>
        <xdr:cNvPr id="412" name="楕円 411"/>
        <xdr:cNvSpPr/>
      </xdr:nvSpPr>
      <xdr:spPr>
        <a:xfrm>
          <a:off x="15240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36787</xdr:rowOff>
    </xdr:from>
    <xdr:ext cx="762000" cy="259045"/>
    <xdr:sp macro="" textlink="">
      <xdr:nvSpPr>
        <xdr:cNvPr id="413" name="テキスト ボックス 412"/>
        <xdr:cNvSpPr txBox="1"/>
      </xdr:nvSpPr>
      <xdr:spPr>
        <a:xfrm>
          <a:off x="14909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165402</xdr:rowOff>
    </xdr:from>
    <xdr:to>
      <xdr:col>68</xdr:col>
      <xdr:colOff>203200</xdr:colOff>
      <xdr:row>38</xdr:row>
      <xdr:rowOff>95552</xdr:rowOff>
    </xdr:to>
    <xdr:sp macro="" textlink="">
      <xdr:nvSpPr>
        <xdr:cNvPr id="414" name="楕円 413"/>
        <xdr:cNvSpPr/>
      </xdr:nvSpPr>
      <xdr:spPr>
        <a:xfrm>
          <a:off x="14351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105729</xdr:rowOff>
    </xdr:from>
    <xdr:ext cx="762000" cy="259045"/>
    <xdr:sp macro="" textlink="">
      <xdr:nvSpPr>
        <xdr:cNvPr id="415" name="テキスト ボックス 414"/>
        <xdr:cNvSpPr txBox="1"/>
      </xdr:nvSpPr>
      <xdr:spPr>
        <a:xfrm>
          <a:off x="14020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16" name="楕円 415"/>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17" name="テキスト ボックス 416"/>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算定の分子となる将来負担については、臨時財政対策債などにより地方債現在高や、新病院建設に伴う公営企業債等繰入見込額などにより、前年度よりも約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117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億円増と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なりました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充当可能</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財源等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は、前年度よりも約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基金等の充当可能財源等を、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地方債現在高等の将来負担額が上回ったため、将来負担比率は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5.2%</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となりました。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類似団体平均を下回る水準を維持して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おりますが、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財政運営が圧迫されることのないよう、各種債務の的確な把握に努めるとともに、充当可能財源のさらなる確保に努め、実質的な将来負担額の抑制を図って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まいります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124900</xdr:rowOff>
    </xdr:from>
    <xdr:ext cx="762000" cy="259045"/>
    <xdr:sp macro="" textlink="">
      <xdr:nvSpPr>
        <xdr:cNvPr id="451" name="将来負担の状況平均値テキスト"/>
        <xdr:cNvSpPr txBox="1"/>
      </xdr:nvSpPr>
      <xdr:spPr>
        <a:xfrm>
          <a:off x="17106900" y="252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2" name="フローチャート: 判断 451"/>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3" name="フローチャート: 判断 452"/>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4" name="テキスト ボックス 453"/>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88618</xdr:rowOff>
    </xdr:from>
    <xdr:to>
      <xdr:col>73</xdr:col>
      <xdr:colOff>44450</xdr:colOff>
      <xdr:row>16</xdr:row>
      <xdr:rowOff>18768</xdr:rowOff>
    </xdr:to>
    <xdr:sp macro="" textlink="">
      <xdr:nvSpPr>
        <xdr:cNvPr id="455" name="フローチャート: 判断 454"/>
        <xdr:cNvSpPr/>
      </xdr:nvSpPr>
      <xdr:spPr>
        <a:xfrm>
          <a:off x="15240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28945</xdr:rowOff>
    </xdr:from>
    <xdr:ext cx="762000" cy="259045"/>
    <xdr:sp macro="" textlink="">
      <xdr:nvSpPr>
        <xdr:cNvPr id="456" name="テキスト ボックス 455"/>
        <xdr:cNvSpPr txBox="1"/>
      </xdr:nvSpPr>
      <xdr:spPr>
        <a:xfrm>
          <a:off x="14909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156986</xdr:rowOff>
    </xdr:from>
    <xdr:to>
      <xdr:col>68</xdr:col>
      <xdr:colOff>203200</xdr:colOff>
      <xdr:row>16</xdr:row>
      <xdr:rowOff>87136</xdr:rowOff>
    </xdr:to>
    <xdr:sp macro="" textlink="">
      <xdr:nvSpPr>
        <xdr:cNvPr id="457" name="フローチャート: 判断 456"/>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97313</xdr:rowOff>
    </xdr:from>
    <xdr:ext cx="762000" cy="259045"/>
    <xdr:sp macro="" textlink="">
      <xdr:nvSpPr>
        <xdr:cNvPr id="458" name="テキスト ボックス 457"/>
        <xdr:cNvSpPr txBox="1"/>
      </xdr:nvSpPr>
      <xdr:spPr>
        <a:xfrm>
          <a:off x="14020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59" name="フローチャート: 判断 458"/>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125465</xdr:rowOff>
    </xdr:from>
    <xdr:ext cx="762000" cy="259045"/>
    <xdr:sp macro="" textlink="">
      <xdr:nvSpPr>
        <xdr:cNvPr id="460" name="テキスト ボックス 459"/>
        <xdr:cNvSpPr txBox="1"/>
      </xdr:nvSpPr>
      <xdr:spPr>
        <a:xfrm>
          <a:off x="13131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160725</xdr:rowOff>
    </xdr:from>
    <xdr:to>
      <xdr:col>81</xdr:col>
      <xdr:colOff>95250</xdr:colOff>
      <xdr:row>14</xdr:row>
      <xdr:rowOff>90875</xdr:rowOff>
    </xdr:to>
    <xdr:sp macro="" textlink="">
      <xdr:nvSpPr>
        <xdr:cNvPr id="466" name="楕円 465"/>
        <xdr:cNvSpPr/>
      </xdr:nvSpPr>
      <xdr:spPr>
        <a:xfrm>
          <a:off x="16967200" y="23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82002</xdr:rowOff>
    </xdr:from>
    <xdr:ext cx="762000" cy="259045"/>
    <xdr:sp macro="" textlink="">
      <xdr:nvSpPr>
        <xdr:cNvPr id="467" name="将来負担の状況該当値テキスト"/>
        <xdr:cNvSpPr txBox="1"/>
      </xdr:nvSpPr>
      <xdr:spPr>
        <a:xfrm>
          <a:off x="17106900" y="231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494,402
478,775
61.38
153,865,013
146,962,011
6,501,872
85,784,558
117,801,826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類似団体の平均と比較して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ポイント高くなって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おりますが、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は、住居手当の見直し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は通勤手当の見直し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実施</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しました。また昨年度と比較して、定年退職者が少ないため、退職手当が減額となりました。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年度と比較すると、類似団体の平均との差は、縮小してきており、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今後も抑制に努めて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まいります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155575</xdr:rowOff>
    </xdr:from>
    <xdr:to>
      <xdr:col>24</xdr:col>
      <xdr:colOff>25400</xdr:colOff>
      <xdr:row>39</xdr:row>
      <xdr:rowOff>79375</xdr:rowOff>
    </xdr:to>
    <xdr:cxnSp macro="">
      <xdr:nvCxnSpPr>
        <xdr:cNvPr id="70" name="直線コネクタ 69"/>
        <xdr:cNvCxnSpPr/>
      </xdr:nvCxnSpPr>
      <xdr:spPr>
        <a:xfrm flipV="1">
          <a:off x="3987800" y="667067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7002</xdr:rowOff>
    </xdr:from>
    <xdr:ext cx="762000" cy="259045"/>
    <xdr:sp macro="" textlink="">
      <xdr:nvSpPr>
        <xdr:cNvPr id="71" name="人件費平均値テキスト"/>
        <xdr:cNvSpPr txBox="1"/>
      </xdr:nvSpPr>
      <xdr:spPr>
        <a:xfrm>
          <a:off x="4914900" y="6350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xdr:rowOff>
    </xdr:from>
    <xdr:to>
      <xdr:col>19</xdr:col>
      <xdr:colOff>187325</xdr:colOff>
      <xdr:row>39</xdr:row>
      <xdr:rowOff>79375</xdr:rowOff>
    </xdr:to>
    <xdr:cxnSp macro="">
      <xdr:nvCxnSpPr>
        <xdr:cNvPr id="73" name="直線コネクタ 72"/>
        <xdr:cNvCxnSpPr/>
      </xdr:nvCxnSpPr>
      <xdr:spPr>
        <a:xfrm>
          <a:off x="3098800" y="66897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140352</xdr:rowOff>
    </xdr:from>
    <xdr:ext cx="736600" cy="259045"/>
    <xdr:sp macro="" textlink="">
      <xdr:nvSpPr>
        <xdr:cNvPr id="75" name="テキスト ボックス 74"/>
        <xdr:cNvSpPr txBox="1"/>
      </xdr:nvSpPr>
      <xdr:spPr>
        <a:xfrm>
          <a:off x="3606800" y="631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xdr:rowOff>
    </xdr:from>
    <xdr:to>
      <xdr:col>15</xdr:col>
      <xdr:colOff>98425</xdr:colOff>
      <xdr:row>39</xdr:row>
      <xdr:rowOff>136525</xdr:rowOff>
    </xdr:to>
    <xdr:cxnSp macro="">
      <xdr:nvCxnSpPr>
        <xdr:cNvPr id="76" name="直線コネクタ 75"/>
        <xdr:cNvCxnSpPr/>
      </xdr:nvCxnSpPr>
      <xdr:spPr>
        <a:xfrm flipV="1">
          <a:off x="2209800" y="66897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38100</xdr:rowOff>
    </xdr:from>
    <xdr:to>
      <xdr:col>15</xdr:col>
      <xdr:colOff>149225</xdr:colOff>
      <xdr:row>38</xdr:row>
      <xdr:rowOff>139700</xdr:rowOff>
    </xdr:to>
    <xdr:sp macro="" textlink="">
      <xdr:nvSpPr>
        <xdr:cNvPr id="77" name="フローチャート: 判断 76"/>
        <xdr:cNvSpPr/>
      </xdr:nvSpPr>
      <xdr:spPr>
        <a:xfrm>
          <a:off x="3048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149877</xdr:rowOff>
    </xdr:from>
    <xdr:ext cx="762000" cy="259045"/>
    <xdr:sp macro="" textlink="">
      <xdr:nvSpPr>
        <xdr:cNvPr id="78" name="テキスト ボックス 77"/>
        <xdr:cNvSpPr txBox="1"/>
      </xdr:nvSpPr>
      <xdr:spPr>
        <a:xfrm>
          <a:off x="2717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127000</xdr:rowOff>
    </xdr:from>
    <xdr:to>
      <xdr:col>11</xdr:col>
      <xdr:colOff>9525</xdr:colOff>
      <xdr:row>39</xdr:row>
      <xdr:rowOff>136525</xdr:rowOff>
    </xdr:to>
    <xdr:cxnSp macro="">
      <xdr:nvCxnSpPr>
        <xdr:cNvPr id="79" name="直線コネクタ 78"/>
        <xdr:cNvCxnSpPr/>
      </xdr:nvCxnSpPr>
      <xdr:spPr>
        <a:xfrm>
          <a:off x="1320800" y="6813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92727</xdr:rowOff>
    </xdr:from>
    <xdr:ext cx="762000" cy="259045"/>
    <xdr:sp macro="" textlink="">
      <xdr:nvSpPr>
        <xdr:cNvPr id="81" name="テキスト ボックス 80"/>
        <xdr:cNvSpPr txBox="1"/>
      </xdr:nvSpPr>
      <xdr:spPr>
        <a:xfrm>
          <a:off x="1828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83202</xdr:rowOff>
    </xdr:from>
    <xdr:ext cx="762000" cy="259045"/>
    <xdr:sp macro="" textlink="">
      <xdr:nvSpPr>
        <xdr:cNvPr id="83" name="テキスト ボックス 82"/>
        <xdr:cNvSpPr txBox="1"/>
      </xdr:nvSpPr>
      <xdr:spPr>
        <a:xfrm>
          <a:off x="9398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104775</xdr:rowOff>
    </xdr:from>
    <xdr:to>
      <xdr:col>24</xdr:col>
      <xdr:colOff>76200</xdr:colOff>
      <xdr:row>39</xdr:row>
      <xdr:rowOff>34925</xdr:rowOff>
    </xdr:to>
    <xdr:sp macro="" textlink="">
      <xdr:nvSpPr>
        <xdr:cNvPr id="89" name="楕円 88"/>
        <xdr:cNvSpPr/>
      </xdr:nvSpPr>
      <xdr:spPr>
        <a:xfrm>
          <a:off x="47752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76852</xdr:rowOff>
    </xdr:from>
    <xdr:ext cx="762000" cy="259045"/>
    <xdr:sp macro="" textlink="">
      <xdr:nvSpPr>
        <xdr:cNvPr id="90" name="人件費該当値テキスト"/>
        <xdr:cNvSpPr txBox="1"/>
      </xdr:nvSpPr>
      <xdr:spPr>
        <a:xfrm>
          <a:off x="4914900" y="659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28575</xdr:rowOff>
    </xdr:from>
    <xdr:to>
      <xdr:col>20</xdr:col>
      <xdr:colOff>38100</xdr:colOff>
      <xdr:row>39</xdr:row>
      <xdr:rowOff>130175</xdr:rowOff>
    </xdr:to>
    <xdr:sp macro="" textlink="">
      <xdr:nvSpPr>
        <xdr:cNvPr id="91" name="楕円 90"/>
        <xdr:cNvSpPr/>
      </xdr:nvSpPr>
      <xdr:spPr>
        <a:xfrm>
          <a:off x="3937000" y="67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114952</xdr:rowOff>
    </xdr:from>
    <xdr:ext cx="736600" cy="259045"/>
    <xdr:sp macro="" textlink="">
      <xdr:nvSpPr>
        <xdr:cNvPr id="92" name="テキスト ボックス 91"/>
        <xdr:cNvSpPr txBox="1"/>
      </xdr:nvSpPr>
      <xdr:spPr>
        <a:xfrm>
          <a:off x="3606800" y="680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123825</xdr:rowOff>
    </xdr:from>
    <xdr:to>
      <xdr:col>15</xdr:col>
      <xdr:colOff>149225</xdr:colOff>
      <xdr:row>39</xdr:row>
      <xdr:rowOff>53975</xdr:rowOff>
    </xdr:to>
    <xdr:sp macro="" textlink="">
      <xdr:nvSpPr>
        <xdr:cNvPr id="93" name="楕円 92"/>
        <xdr:cNvSpPr/>
      </xdr:nvSpPr>
      <xdr:spPr>
        <a:xfrm>
          <a:off x="3048000" y="66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38752</xdr:rowOff>
    </xdr:from>
    <xdr:ext cx="762000" cy="259045"/>
    <xdr:sp macro="" textlink="">
      <xdr:nvSpPr>
        <xdr:cNvPr id="94" name="テキスト ボックス 93"/>
        <xdr:cNvSpPr txBox="1"/>
      </xdr:nvSpPr>
      <xdr:spPr>
        <a:xfrm>
          <a:off x="2717800" y="672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85725</xdr:rowOff>
    </xdr:from>
    <xdr:to>
      <xdr:col>11</xdr:col>
      <xdr:colOff>60325</xdr:colOff>
      <xdr:row>40</xdr:row>
      <xdr:rowOff>15875</xdr:rowOff>
    </xdr:to>
    <xdr:sp macro="" textlink="">
      <xdr:nvSpPr>
        <xdr:cNvPr id="95" name="楕円 94"/>
        <xdr:cNvSpPr/>
      </xdr:nvSpPr>
      <xdr:spPr>
        <a:xfrm>
          <a:off x="2159000" y="67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652</xdr:rowOff>
    </xdr:from>
    <xdr:ext cx="762000" cy="259045"/>
    <xdr:sp macro="" textlink="">
      <xdr:nvSpPr>
        <xdr:cNvPr id="96" name="テキスト ボックス 95"/>
        <xdr:cNvSpPr txBox="1"/>
      </xdr:nvSpPr>
      <xdr:spPr>
        <a:xfrm>
          <a:off x="1828800" y="685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76200</xdr:rowOff>
    </xdr:from>
    <xdr:to>
      <xdr:col>6</xdr:col>
      <xdr:colOff>171450</xdr:colOff>
      <xdr:row>40</xdr:row>
      <xdr:rowOff>6350</xdr:rowOff>
    </xdr:to>
    <xdr:sp macro="" textlink="">
      <xdr:nvSpPr>
        <xdr:cNvPr id="97" name="楕円 96"/>
        <xdr:cNvSpPr/>
      </xdr:nvSpPr>
      <xdr:spPr>
        <a:xfrm>
          <a:off x="1270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162577</xdr:rowOff>
    </xdr:from>
    <xdr:ext cx="762000" cy="259045"/>
    <xdr:sp macro="" textlink="">
      <xdr:nvSpPr>
        <xdr:cNvPr id="98" name="テキスト ボックス 97"/>
        <xdr:cNvSpPr txBox="1"/>
      </xdr:nvSpPr>
      <xdr:spPr>
        <a:xfrm>
          <a:off x="939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自治体情報セキュリティ強化対策事業、公私連携型保育所リースなどの皆増などがあり、物件費の経常収支比率は前年度と同率となりました。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昨今の経済情勢等において人件費や賃金の増加もあり、委託経費が増加傾向にあります。従来の仕様条件等を見直す等の委託事業の見直しを継続し、削減に努めてまいります。</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124714</xdr:rowOff>
    </xdr:from>
    <xdr:to>
      <xdr:col>82</xdr:col>
      <xdr:colOff>107950</xdr:colOff>
      <xdr:row>15</xdr:row>
      <xdr:rowOff>138430</xdr:rowOff>
    </xdr:to>
    <xdr:cxnSp macro="">
      <xdr:nvCxnSpPr>
        <xdr:cNvPr id="129" name="直線コネクタ 128"/>
        <xdr:cNvCxnSpPr/>
      </xdr:nvCxnSpPr>
      <xdr:spPr>
        <a:xfrm>
          <a:off x="15671800" y="26964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30"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78994</xdr:rowOff>
    </xdr:from>
    <xdr:to>
      <xdr:col>78</xdr:col>
      <xdr:colOff>69850</xdr:colOff>
      <xdr:row>15</xdr:row>
      <xdr:rowOff>124714</xdr:rowOff>
    </xdr:to>
    <xdr:cxnSp macro="">
      <xdr:nvCxnSpPr>
        <xdr:cNvPr id="132" name="直線コネクタ 131"/>
        <xdr:cNvCxnSpPr/>
      </xdr:nvCxnSpPr>
      <xdr:spPr>
        <a:xfrm>
          <a:off x="14782800" y="26507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4" name="テキスト ボックス 133"/>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78994</xdr:rowOff>
    </xdr:from>
    <xdr:to>
      <xdr:col>73</xdr:col>
      <xdr:colOff>180975</xdr:colOff>
      <xdr:row>15</xdr:row>
      <xdr:rowOff>92710</xdr:rowOff>
    </xdr:to>
    <xdr:cxnSp macro="">
      <xdr:nvCxnSpPr>
        <xdr:cNvPr id="135" name="直線コネクタ 134"/>
        <xdr:cNvCxnSpPr/>
      </xdr:nvCxnSpPr>
      <xdr:spPr>
        <a:xfrm flipV="1">
          <a:off x="13893800" y="2650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167640</xdr:rowOff>
    </xdr:from>
    <xdr:to>
      <xdr:col>74</xdr:col>
      <xdr:colOff>31750</xdr:colOff>
      <xdr:row>15</xdr:row>
      <xdr:rowOff>97790</xdr:rowOff>
    </xdr:to>
    <xdr:sp macro="" textlink="">
      <xdr:nvSpPr>
        <xdr:cNvPr id="136" name="フローチャート: 判断 135"/>
        <xdr:cNvSpPr/>
      </xdr:nvSpPr>
      <xdr:spPr>
        <a:xfrm>
          <a:off x="14732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37" name="テキスト ボックス 136"/>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65278</xdr:rowOff>
    </xdr:from>
    <xdr:to>
      <xdr:col>69</xdr:col>
      <xdr:colOff>92075</xdr:colOff>
      <xdr:row>15</xdr:row>
      <xdr:rowOff>92710</xdr:rowOff>
    </xdr:to>
    <xdr:cxnSp macro="">
      <xdr:nvCxnSpPr>
        <xdr:cNvPr id="138" name="直線コネクタ 137"/>
        <xdr:cNvCxnSpPr/>
      </xdr:nvCxnSpPr>
      <xdr:spPr>
        <a:xfrm>
          <a:off x="13004800" y="2637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40" name="テキスト ボックス 139"/>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42" name="テキスト ボックス 141"/>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8" name="楕円 147"/>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59707</xdr:rowOff>
    </xdr:from>
    <xdr:ext cx="762000" cy="259045"/>
    <xdr:sp macro="" textlink="">
      <xdr:nvSpPr>
        <xdr:cNvPr id="149" name="物件費該当値テキスト"/>
        <xdr:cNvSpPr txBox="1"/>
      </xdr:nvSpPr>
      <xdr:spPr>
        <a:xfrm>
          <a:off x="165989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73914</xdr:rowOff>
    </xdr:from>
    <xdr:to>
      <xdr:col>78</xdr:col>
      <xdr:colOff>120650</xdr:colOff>
      <xdr:row>16</xdr:row>
      <xdr:rowOff>4064</xdr:rowOff>
    </xdr:to>
    <xdr:sp macro="" textlink="">
      <xdr:nvSpPr>
        <xdr:cNvPr id="150" name="楕円 149"/>
        <xdr:cNvSpPr/>
      </xdr:nvSpPr>
      <xdr:spPr>
        <a:xfrm>
          <a:off x="15621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160291</xdr:rowOff>
    </xdr:from>
    <xdr:ext cx="736600" cy="259045"/>
    <xdr:sp macro="" textlink="">
      <xdr:nvSpPr>
        <xdr:cNvPr id="151" name="テキスト ボックス 150"/>
        <xdr:cNvSpPr txBox="1"/>
      </xdr:nvSpPr>
      <xdr:spPr>
        <a:xfrm>
          <a:off x="15290800" y="2732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28194</xdr:rowOff>
    </xdr:from>
    <xdr:to>
      <xdr:col>74</xdr:col>
      <xdr:colOff>31750</xdr:colOff>
      <xdr:row>15</xdr:row>
      <xdr:rowOff>129794</xdr:rowOff>
    </xdr:to>
    <xdr:sp macro="" textlink="">
      <xdr:nvSpPr>
        <xdr:cNvPr id="152" name="楕円 151"/>
        <xdr:cNvSpPr/>
      </xdr:nvSpPr>
      <xdr:spPr>
        <a:xfrm>
          <a:off x="14732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114571</xdr:rowOff>
    </xdr:from>
    <xdr:ext cx="762000" cy="259045"/>
    <xdr:sp macro="" textlink="">
      <xdr:nvSpPr>
        <xdr:cNvPr id="153" name="テキスト ボックス 152"/>
        <xdr:cNvSpPr txBox="1"/>
      </xdr:nvSpPr>
      <xdr:spPr>
        <a:xfrm>
          <a:off x="14401800" y="268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4" name="楕円 153"/>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128287</xdr:rowOff>
    </xdr:from>
    <xdr:ext cx="762000" cy="259045"/>
    <xdr:sp macro="" textlink="">
      <xdr:nvSpPr>
        <xdr:cNvPr id="155" name="テキスト ボックス 154"/>
        <xdr:cNvSpPr txBox="1"/>
      </xdr:nvSpPr>
      <xdr:spPr>
        <a:xfrm>
          <a:off x="13512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xdr:rowOff>
    </xdr:from>
    <xdr:to>
      <xdr:col>65</xdr:col>
      <xdr:colOff>53975</xdr:colOff>
      <xdr:row>15</xdr:row>
      <xdr:rowOff>116078</xdr:rowOff>
    </xdr:to>
    <xdr:sp macro="" textlink="">
      <xdr:nvSpPr>
        <xdr:cNvPr id="156" name="楕円 155"/>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100855</xdr:rowOff>
    </xdr:from>
    <xdr:ext cx="762000" cy="259045"/>
    <xdr:sp macro="" textlink="">
      <xdr:nvSpPr>
        <xdr:cNvPr id="157" name="テキスト ボックス 156"/>
        <xdr:cNvSpPr txBox="1"/>
      </xdr:nvSpPr>
      <xdr:spPr>
        <a:xfrm>
          <a:off x="126238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過去５年間の扶助費の推移は増加傾向にあり、また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類似団体の平均よりも高</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状況となって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おります。主な要因は、障害福祉給付費、保育所の運営経費や生活保護費の増加によるものとなっております。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少子高齢化の進展等を背景に扶助費は年々増加しており、子育て支援や高齢者支援等、現下の政策課題に対応するため、今後も増加が見込ま</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れます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このため、限られた財源の中で最大限の効果を発揮するために、緊急性・重要性の高い施策を優先するなど、事業の重点化・効率化を進めて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まいります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59</xdr:row>
      <xdr:rowOff>165100</xdr:rowOff>
    </xdr:to>
    <xdr:cxnSp macro="">
      <xdr:nvCxnSpPr>
        <xdr:cNvPr id="190" name="直線コネクタ 189"/>
        <xdr:cNvCxnSpPr/>
      </xdr:nvCxnSpPr>
      <xdr:spPr>
        <a:xfrm>
          <a:off x="3987800" y="101473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31750</xdr:rowOff>
    </xdr:to>
    <xdr:cxnSp macro="">
      <xdr:nvCxnSpPr>
        <xdr:cNvPr id="193" name="直線コネクタ 192"/>
        <xdr:cNvCxnSpPr/>
      </xdr:nvCxnSpPr>
      <xdr:spPr>
        <a:xfrm>
          <a:off x="3098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58</xdr:row>
      <xdr:rowOff>50800</xdr:rowOff>
    </xdr:to>
    <xdr:cxnSp macro="">
      <xdr:nvCxnSpPr>
        <xdr:cNvPr id="196" name="直線コネクタ 195"/>
        <xdr:cNvCxnSpPr/>
      </xdr:nvCxnSpPr>
      <xdr:spPr>
        <a:xfrm>
          <a:off x="2209800" y="9899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8" name="テキスト ボックス 197"/>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127000</xdr:rowOff>
    </xdr:to>
    <xdr:cxnSp macro="">
      <xdr:nvCxnSpPr>
        <xdr:cNvPr id="199" name="直線コネクタ 198"/>
        <xdr:cNvCxnSpPr/>
      </xdr:nvCxnSpPr>
      <xdr:spPr>
        <a:xfrm>
          <a:off x="1320800" y="9747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114300</xdr:rowOff>
    </xdr:from>
    <xdr:to>
      <xdr:col>24</xdr:col>
      <xdr:colOff>76200</xdr:colOff>
      <xdr:row>60</xdr:row>
      <xdr:rowOff>44450</xdr:rowOff>
    </xdr:to>
    <xdr:sp macro="" textlink="">
      <xdr:nvSpPr>
        <xdr:cNvPr id="209" name="楕円 208"/>
        <xdr:cNvSpPr/>
      </xdr:nvSpPr>
      <xdr:spPr>
        <a:xfrm>
          <a:off x="47752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86377</xdr:rowOff>
    </xdr:from>
    <xdr:ext cx="762000" cy="259045"/>
    <xdr:sp macro="" textlink="">
      <xdr:nvSpPr>
        <xdr:cNvPr id="210" name="扶助費該当値テキスト"/>
        <xdr:cNvSpPr txBox="1"/>
      </xdr:nvSpPr>
      <xdr:spPr>
        <a:xfrm>
          <a:off x="49149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11" name="楕円 210"/>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2" name="テキスト ボックス 211"/>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3" name="楕円 212"/>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4" name="テキスト ボックス 21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5" name="楕円 214"/>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6" name="テキスト ボックス 215"/>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7" name="楕円 216"/>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8" name="テキスト ボックス 217"/>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類似団体の平均よりも高い状況が続いており、増加している状況となっております。</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高齢化の進展により社会保障関係経費として、介護保険特別会計、後期高齢者医療特別会計への繰出金が増加していることが主な要因となっております。</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介護予防・重度化防止に向けた取組みの推進など介護給付費の適正化を通じて、効果的・効率的な介護給付の実施を推進し、繰出金の増加を抑制してまいります。</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58</xdr:row>
      <xdr:rowOff>137885</xdr:rowOff>
    </xdr:to>
    <xdr:cxnSp macro="">
      <xdr:nvCxnSpPr>
        <xdr:cNvPr id="253" name="直線コネクタ 252"/>
        <xdr:cNvCxnSpPr/>
      </xdr:nvCxnSpPr>
      <xdr:spPr>
        <a:xfrm flipV="1">
          <a:off x="15671800" y="99731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4"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58</xdr:row>
      <xdr:rowOff>137885</xdr:rowOff>
    </xdr:to>
    <xdr:cxnSp macro="">
      <xdr:nvCxnSpPr>
        <xdr:cNvPr id="256" name="直線コネクタ 255"/>
        <xdr:cNvCxnSpPr/>
      </xdr:nvCxnSpPr>
      <xdr:spPr>
        <a:xfrm>
          <a:off x="14782800" y="10016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8" name="テキスト ボックス 257"/>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72572</xdr:rowOff>
    </xdr:to>
    <xdr:cxnSp macro="">
      <xdr:nvCxnSpPr>
        <xdr:cNvPr id="259" name="直線コネクタ 258"/>
        <xdr:cNvCxnSpPr/>
      </xdr:nvCxnSpPr>
      <xdr:spPr>
        <a:xfrm>
          <a:off x="13893800" y="9918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60" name="フローチャート: 判断 259"/>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61" name="テキスト ボックス 260"/>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58965</xdr:rowOff>
    </xdr:from>
    <xdr:to>
      <xdr:col>69</xdr:col>
      <xdr:colOff>92075</xdr:colOff>
      <xdr:row>57</xdr:row>
      <xdr:rowOff>146050</xdr:rowOff>
    </xdr:to>
    <xdr:cxnSp macro="">
      <xdr:nvCxnSpPr>
        <xdr:cNvPr id="262" name="直線コネクタ 261"/>
        <xdr:cNvCxnSpPr/>
      </xdr:nvCxnSpPr>
      <xdr:spPr>
        <a:xfrm>
          <a:off x="13004800" y="9831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4" name="テキスト ボックス 263"/>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5" name="フローチャート: 判断 264"/>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66" name="テキスト ボックス 265"/>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72" name="楕円 271"/>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121755</xdr:rowOff>
    </xdr:from>
    <xdr:ext cx="762000" cy="259045"/>
    <xdr:sp macro="" textlink="">
      <xdr:nvSpPr>
        <xdr:cNvPr id="273" name="その他該当値テキスト"/>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87085</xdr:rowOff>
    </xdr:from>
    <xdr:to>
      <xdr:col>78</xdr:col>
      <xdr:colOff>120650</xdr:colOff>
      <xdr:row>59</xdr:row>
      <xdr:rowOff>17235</xdr:rowOff>
    </xdr:to>
    <xdr:sp macro="" textlink="">
      <xdr:nvSpPr>
        <xdr:cNvPr id="274" name="楕円 273"/>
        <xdr:cNvSpPr/>
      </xdr:nvSpPr>
      <xdr:spPr>
        <a:xfrm>
          <a:off x="15621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2012</xdr:rowOff>
    </xdr:from>
    <xdr:ext cx="736600" cy="259045"/>
    <xdr:sp macro="" textlink="">
      <xdr:nvSpPr>
        <xdr:cNvPr id="275" name="テキスト ボックス 274"/>
        <xdr:cNvSpPr txBox="1"/>
      </xdr:nvSpPr>
      <xdr:spPr>
        <a:xfrm>
          <a:off x="15290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6" name="楕円 275"/>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7" name="テキスト ボックス 276"/>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8" name="楕円 277"/>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9" name="テキスト ボックス 278"/>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80" name="楕円 279"/>
        <xdr:cNvSpPr/>
      </xdr:nvSpPr>
      <xdr:spPr>
        <a:xfrm>
          <a:off x="12954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81" name="テキスト ボックス 280"/>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過去</a:t>
          </a:r>
          <a:r>
            <a:rPr kumimoji="1" lang="en-US" altLang="ja-JP" sz="1300">
              <a:solidFill>
                <a:schemeClr val="tx1"/>
              </a:solidFill>
              <a:latin typeface="ＭＳ Ｐゴシック" panose="020B0600070205080204" pitchFamily="50" charset="-128"/>
              <a:ea typeface="ＭＳ Ｐゴシック" panose="020B0600070205080204" pitchFamily="50" charset="-128"/>
            </a:rPr>
            <a:t>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年間、類似団体平均よりも低い水準を保っておりますが、子育て施策に積極的に取り組みをしており、ここ数年増加する傾向となっております。</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今後も補助金等については、効果について充分に検討を行い、抑制に努めてまいります。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18143</xdr:rowOff>
    </xdr:from>
    <xdr:to>
      <xdr:col>82</xdr:col>
      <xdr:colOff>107950</xdr:colOff>
      <xdr:row>34</xdr:row>
      <xdr:rowOff>29028</xdr:rowOff>
    </xdr:to>
    <xdr:cxnSp macro="">
      <xdr:nvCxnSpPr>
        <xdr:cNvPr id="316" name="直線コネクタ 315"/>
        <xdr:cNvCxnSpPr/>
      </xdr:nvCxnSpPr>
      <xdr:spPr>
        <a:xfrm>
          <a:off x="15671800" y="5847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127199</xdr:rowOff>
    </xdr:from>
    <xdr:ext cx="762000" cy="259045"/>
    <xdr:sp macro="" textlink="">
      <xdr:nvSpPr>
        <xdr:cNvPr id="317" name="補助費等平均値テキスト"/>
        <xdr:cNvSpPr txBox="1"/>
      </xdr:nvSpPr>
      <xdr:spPr>
        <a:xfrm>
          <a:off x="16598900" y="612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7257</xdr:rowOff>
    </xdr:from>
    <xdr:to>
      <xdr:col>78</xdr:col>
      <xdr:colOff>69850</xdr:colOff>
      <xdr:row>34</xdr:row>
      <xdr:rowOff>18143</xdr:rowOff>
    </xdr:to>
    <xdr:cxnSp macro="">
      <xdr:nvCxnSpPr>
        <xdr:cNvPr id="319" name="直線コネクタ 318"/>
        <xdr:cNvCxnSpPr/>
      </xdr:nvCxnSpPr>
      <xdr:spPr>
        <a:xfrm>
          <a:off x="14782800" y="583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80934</xdr:rowOff>
    </xdr:from>
    <xdr:ext cx="736600" cy="259045"/>
    <xdr:sp macro="" textlink="">
      <xdr:nvSpPr>
        <xdr:cNvPr id="321" name="テキスト ボックス 320"/>
        <xdr:cNvSpPr txBox="1"/>
      </xdr:nvSpPr>
      <xdr:spPr>
        <a:xfrm>
          <a:off x="15290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113393</xdr:rowOff>
    </xdr:from>
    <xdr:to>
      <xdr:col>73</xdr:col>
      <xdr:colOff>180975</xdr:colOff>
      <xdr:row>34</xdr:row>
      <xdr:rowOff>7257</xdr:rowOff>
    </xdr:to>
    <xdr:cxnSp macro="">
      <xdr:nvCxnSpPr>
        <xdr:cNvPr id="322" name="直線コネクタ 321"/>
        <xdr:cNvCxnSpPr/>
      </xdr:nvCxnSpPr>
      <xdr:spPr>
        <a:xfrm>
          <a:off x="13893800" y="577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57150</xdr:rowOff>
    </xdr:from>
    <xdr:to>
      <xdr:col>74</xdr:col>
      <xdr:colOff>31750</xdr:colOff>
      <xdr:row>35</xdr:row>
      <xdr:rowOff>158750</xdr:rowOff>
    </xdr:to>
    <xdr:sp macro="" textlink="">
      <xdr:nvSpPr>
        <xdr:cNvPr id="323" name="フローチャート: 判断 322"/>
        <xdr:cNvSpPr/>
      </xdr:nvSpPr>
      <xdr:spPr>
        <a:xfrm>
          <a:off x="14732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4" name="テキスト ボックス 323"/>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102507</xdr:rowOff>
    </xdr:from>
    <xdr:to>
      <xdr:col>69</xdr:col>
      <xdr:colOff>92075</xdr:colOff>
      <xdr:row>33</xdr:row>
      <xdr:rowOff>113393</xdr:rowOff>
    </xdr:to>
    <xdr:cxnSp macro="">
      <xdr:nvCxnSpPr>
        <xdr:cNvPr id="325" name="直線コネクタ 324"/>
        <xdr:cNvCxnSpPr/>
      </xdr:nvCxnSpPr>
      <xdr:spPr>
        <a:xfrm>
          <a:off x="13004800" y="576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7" name="テキスト ボックス 326"/>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8" name="フローチャート: 判断 327"/>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9" name="テキスト ボックス 328"/>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149678</xdr:rowOff>
    </xdr:from>
    <xdr:to>
      <xdr:col>82</xdr:col>
      <xdr:colOff>158750</xdr:colOff>
      <xdr:row>34</xdr:row>
      <xdr:rowOff>79828</xdr:rowOff>
    </xdr:to>
    <xdr:sp macro="" textlink="">
      <xdr:nvSpPr>
        <xdr:cNvPr id="335" name="楕円 334"/>
        <xdr:cNvSpPr/>
      </xdr:nvSpPr>
      <xdr:spPr>
        <a:xfrm>
          <a:off x="164592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166205</xdr:rowOff>
    </xdr:from>
    <xdr:ext cx="762000" cy="259045"/>
    <xdr:sp macro="" textlink="">
      <xdr:nvSpPr>
        <xdr:cNvPr id="336" name="補助費等該当値テキスト"/>
        <xdr:cNvSpPr txBox="1"/>
      </xdr:nvSpPr>
      <xdr:spPr>
        <a:xfrm>
          <a:off x="165989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138793</xdr:rowOff>
    </xdr:from>
    <xdr:to>
      <xdr:col>78</xdr:col>
      <xdr:colOff>120650</xdr:colOff>
      <xdr:row>34</xdr:row>
      <xdr:rowOff>68943</xdr:rowOff>
    </xdr:to>
    <xdr:sp macro="" textlink="">
      <xdr:nvSpPr>
        <xdr:cNvPr id="337" name="楕円 336"/>
        <xdr:cNvSpPr/>
      </xdr:nvSpPr>
      <xdr:spPr>
        <a:xfrm>
          <a:off x="15621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79120</xdr:rowOff>
    </xdr:from>
    <xdr:ext cx="736600" cy="259045"/>
    <xdr:sp macro="" textlink="">
      <xdr:nvSpPr>
        <xdr:cNvPr id="338" name="テキスト ボックス 337"/>
        <xdr:cNvSpPr txBox="1"/>
      </xdr:nvSpPr>
      <xdr:spPr>
        <a:xfrm>
          <a:off x="15290800" y="556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127907</xdr:rowOff>
    </xdr:from>
    <xdr:to>
      <xdr:col>74</xdr:col>
      <xdr:colOff>31750</xdr:colOff>
      <xdr:row>34</xdr:row>
      <xdr:rowOff>58057</xdr:rowOff>
    </xdr:to>
    <xdr:sp macro="" textlink="">
      <xdr:nvSpPr>
        <xdr:cNvPr id="339" name="楕円 338"/>
        <xdr:cNvSpPr/>
      </xdr:nvSpPr>
      <xdr:spPr>
        <a:xfrm>
          <a:off x="14732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68234</xdr:rowOff>
    </xdr:from>
    <xdr:ext cx="762000" cy="259045"/>
    <xdr:sp macro="" textlink="">
      <xdr:nvSpPr>
        <xdr:cNvPr id="340" name="テキスト ボックス 339"/>
        <xdr:cNvSpPr txBox="1"/>
      </xdr:nvSpPr>
      <xdr:spPr>
        <a:xfrm>
          <a:off x="14401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62593</xdr:rowOff>
    </xdr:from>
    <xdr:to>
      <xdr:col>69</xdr:col>
      <xdr:colOff>142875</xdr:colOff>
      <xdr:row>33</xdr:row>
      <xdr:rowOff>164193</xdr:rowOff>
    </xdr:to>
    <xdr:sp macro="" textlink="">
      <xdr:nvSpPr>
        <xdr:cNvPr id="341" name="楕円 340"/>
        <xdr:cNvSpPr/>
      </xdr:nvSpPr>
      <xdr:spPr>
        <a:xfrm>
          <a:off x="13843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2920</xdr:rowOff>
    </xdr:from>
    <xdr:ext cx="762000" cy="259045"/>
    <xdr:sp macro="" textlink="">
      <xdr:nvSpPr>
        <xdr:cNvPr id="342" name="テキスト ボックス 341"/>
        <xdr:cNvSpPr txBox="1"/>
      </xdr:nvSpPr>
      <xdr:spPr>
        <a:xfrm>
          <a:off x="13512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51707</xdr:rowOff>
    </xdr:from>
    <xdr:to>
      <xdr:col>65</xdr:col>
      <xdr:colOff>53975</xdr:colOff>
      <xdr:row>33</xdr:row>
      <xdr:rowOff>153307</xdr:rowOff>
    </xdr:to>
    <xdr:sp macro="" textlink="">
      <xdr:nvSpPr>
        <xdr:cNvPr id="343" name="楕円 342"/>
        <xdr:cNvSpPr/>
      </xdr:nvSpPr>
      <xdr:spPr>
        <a:xfrm>
          <a:off x="12954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163484</xdr:rowOff>
    </xdr:from>
    <xdr:ext cx="762000" cy="259045"/>
    <xdr:sp macro="" textlink="">
      <xdr:nvSpPr>
        <xdr:cNvPr id="344" name="テキスト ボックス 343"/>
        <xdr:cNvSpPr txBox="1"/>
      </xdr:nvSpPr>
      <xdr:spPr>
        <a:xfrm>
          <a:off x="12623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mn-lt"/>
              <a:ea typeface="+mn-ea"/>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類似団体の平均よりも</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ポイント低い状況となって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おります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が、普通債及び臨時財政対策債の債務残高の増加により償還元金が増加し</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ております。</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健全な財政運営の観点から市債を計画的に借り入れることにより、必要以上に将来負担の増大を招くことのないように留意して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まいります。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54610</xdr:rowOff>
    </xdr:to>
    <xdr:cxnSp macro="">
      <xdr:nvCxnSpPr>
        <xdr:cNvPr id="377" name="直線コネクタ 376"/>
        <xdr:cNvCxnSpPr/>
      </xdr:nvCxnSpPr>
      <xdr:spPr>
        <a:xfrm>
          <a:off x="3987800" y="12913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8"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54610</xdr:rowOff>
    </xdr:to>
    <xdr:cxnSp macro="">
      <xdr:nvCxnSpPr>
        <xdr:cNvPr id="380" name="直線コネクタ 379"/>
        <xdr:cNvCxnSpPr/>
      </xdr:nvCxnSpPr>
      <xdr:spPr>
        <a:xfrm>
          <a:off x="3098800" y="12852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82" name="テキスト ボックス 381"/>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123190</xdr:rowOff>
    </xdr:to>
    <xdr:cxnSp macro="">
      <xdr:nvCxnSpPr>
        <xdr:cNvPr id="383" name="直線コネクタ 382"/>
        <xdr:cNvCxnSpPr/>
      </xdr:nvCxnSpPr>
      <xdr:spPr>
        <a:xfrm flipV="1">
          <a:off x="2209800" y="12852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5" name="テキスト ボックス 384"/>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75</xdr:row>
      <xdr:rowOff>153670</xdr:rowOff>
    </xdr:to>
    <xdr:cxnSp macro="">
      <xdr:nvCxnSpPr>
        <xdr:cNvPr id="386" name="直線コネクタ 385"/>
        <xdr:cNvCxnSpPr/>
      </xdr:nvCxnSpPr>
      <xdr:spPr>
        <a:xfrm flipV="1">
          <a:off x="1320800" y="1298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0" name="テキスト ボックス 389"/>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96" name="楕円 395"/>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97"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98" name="楕円 397"/>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115587</xdr:rowOff>
    </xdr:from>
    <xdr:ext cx="736600" cy="259045"/>
    <xdr:sp macro="" textlink="">
      <xdr:nvSpPr>
        <xdr:cNvPr id="399" name="テキスト ボックス 398"/>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400" name="楕円 399"/>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401" name="テキスト ボックス 400"/>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72390</xdr:rowOff>
    </xdr:from>
    <xdr:to>
      <xdr:col>11</xdr:col>
      <xdr:colOff>60325</xdr:colOff>
      <xdr:row>76</xdr:row>
      <xdr:rowOff>2539</xdr:rowOff>
    </xdr:to>
    <xdr:sp macro="" textlink="">
      <xdr:nvSpPr>
        <xdr:cNvPr id="402" name="楕円 401"/>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12717</xdr:rowOff>
    </xdr:from>
    <xdr:ext cx="762000" cy="259045"/>
    <xdr:sp macro="" textlink="">
      <xdr:nvSpPr>
        <xdr:cNvPr id="403" name="テキスト ボックス 402"/>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404" name="楕円 403"/>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405" name="テキスト ボックス 404"/>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類似団体の平均よりも</a:t>
          </a:r>
          <a:r>
            <a:rPr kumimoji="1" lang="en-US" altLang="ja-JP" sz="130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ポイント高く、過去</a:t>
          </a:r>
          <a:r>
            <a:rPr kumimoji="1" lang="en-US" altLang="ja-JP" sz="1300">
              <a:solidFill>
                <a:schemeClr val="tx1"/>
              </a:solidFill>
              <a:latin typeface="ＭＳ Ｐゴシック" panose="020B0600070205080204" pitchFamily="50" charset="-128"/>
              <a:ea typeface="ＭＳ Ｐゴシック" panose="020B0600070205080204" pitchFamily="50" charset="-128"/>
            </a:rPr>
            <a:t>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年間同様の状況となっております。</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要因としては、扶助費、補助費等の増加によるものとなっております。子育て施策の推進や高齢化により今後も増加する見込みとなっており、事業の重点化・効率化を進め、経常的経費の見直しを行うとともに、市税収入を含めた経常一般財源の確保に努めてまいります。</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3" name="直線コネクタ 432"/>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6"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7" name="直線コネクタ 436"/>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127000</xdr:rowOff>
    </xdr:to>
    <xdr:cxnSp macro="">
      <xdr:nvCxnSpPr>
        <xdr:cNvPr id="438" name="直線コネクタ 437"/>
        <xdr:cNvCxnSpPr/>
      </xdr:nvCxnSpPr>
      <xdr:spPr>
        <a:xfrm flipV="1">
          <a:off x="15671800" y="13431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168927</xdr:rowOff>
    </xdr:from>
    <xdr:ext cx="762000" cy="259045"/>
    <xdr:sp macro="" textlink="">
      <xdr:nvSpPr>
        <xdr:cNvPr id="439" name="公債費以外平均値テキスト"/>
        <xdr:cNvSpPr txBox="1"/>
      </xdr:nvSpPr>
      <xdr:spPr>
        <a:xfrm>
          <a:off x="16598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フローチャート: 判断 439"/>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78</xdr:row>
      <xdr:rowOff>127000</xdr:rowOff>
    </xdr:to>
    <xdr:cxnSp macro="">
      <xdr:nvCxnSpPr>
        <xdr:cNvPr id="441" name="直線コネクタ 440"/>
        <xdr:cNvCxnSpPr/>
      </xdr:nvCxnSpPr>
      <xdr:spPr>
        <a:xfrm>
          <a:off x="14782800" y="132486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2" name="フローチャート: 判断 44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3" name="テキスト ボックス 442"/>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46989</xdr:rowOff>
    </xdr:to>
    <xdr:cxnSp macro="">
      <xdr:nvCxnSpPr>
        <xdr:cNvPr id="444" name="直線コネクタ 443"/>
        <xdr:cNvCxnSpPr/>
      </xdr:nvCxnSpPr>
      <xdr:spPr>
        <a:xfrm>
          <a:off x="13893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45" name="フローチャート: 判断 444"/>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6" name="テキスト ボックス 445"/>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77</xdr:row>
      <xdr:rowOff>24130</xdr:rowOff>
    </xdr:to>
    <xdr:cxnSp macro="">
      <xdr:nvCxnSpPr>
        <xdr:cNvPr id="447" name="直線コネクタ 446"/>
        <xdr:cNvCxnSpPr/>
      </xdr:nvCxnSpPr>
      <xdr:spPr>
        <a:xfrm>
          <a:off x="13004800" y="130429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8" name="フローチャート: 判断 44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9" name="テキスト ボックス 44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0" name="フローチャート: 判断 449"/>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1" name="テキスト ボックス 450"/>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57" name="楕円 456"/>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58"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9" name="楕円 458"/>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60" name="テキスト ボックス 459"/>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61" name="楕円 460"/>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62" name="テキスト ボックス 461"/>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63" name="楕円 462"/>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64" name="テキスト ボックス 463"/>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65" name="楕円 464"/>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66" name="テキスト ボックス 465"/>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144404</xdr:rowOff>
    </xdr:from>
    <xdr:to>
      <xdr:col>29</xdr:col>
      <xdr:colOff>127000</xdr:colOff>
      <xdr:row>17</xdr:row>
      <xdr:rowOff>166487</xdr:rowOff>
    </xdr:to>
    <xdr:cxnSp macro="">
      <xdr:nvCxnSpPr>
        <xdr:cNvPr id="48" name="直線コネクタ 47"/>
        <xdr:cNvCxnSpPr/>
      </xdr:nvCxnSpPr>
      <xdr:spPr bwMode="auto">
        <a:xfrm flipV="1">
          <a:off x="5003800" y="3106679"/>
          <a:ext cx="647700" cy="2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102953</xdr:rowOff>
    </xdr:from>
    <xdr:ext cx="762000" cy="259045"/>
    <xdr:sp macro="" textlink="">
      <xdr:nvSpPr>
        <xdr:cNvPr id="49" name="人口1人当たり決算額の推移平均値テキスト130"/>
        <xdr:cNvSpPr txBox="1"/>
      </xdr:nvSpPr>
      <xdr:spPr>
        <a:xfrm>
          <a:off x="5740400" y="2722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166487</xdr:rowOff>
    </xdr:from>
    <xdr:to>
      <xdr:col>26</xdr:col>
      <xdr:colOff>50800</xdr:colOff>
      <xdr:row>18</xdr:row>
      <xdr:rowOff>9119</xdr:rowOff>
    </xdr:to>
    <xdr:cxnSp macro="">
      <xdr:nvCxnSpPr>
        <xdr:cNvPr id="51" name="直線コネクタ 50"/>
        <xdr:cNvCxnSpPr/>
      </xdr:nvCxnSpPr>
      <xdr:spPr bwMode="auto">
        <a:xfrm flipV="1">
          <a:off x="4305300" y="3128762"/>
          <a:ext cx="698500" cy="1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46504</xdr:rowOff>
    </xdr:from>
    <xdr:ext cx="736600" cy="259045"/>
    <xdr:sp macro="" textlink="">
      <xdr:nvSpPr>
        <xdr:cNvPr id="53" name="テキスト ボックス 52"/>
        <xdr:cNvSpPr txBox="1"/>
      </xdr:nvSpPr>
      <xdr:spPr>
        <a:xfrm>
          <a:off x="4622800" y="266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9119</xdr:rowOff>
    </xdr:from>
    <xdr:to>
      <xdr:col>22</xdr:col>
      <xdr:colOff>114300</xdr:colOff>
      <xdr:row>18</xdr:row>
      <xdr:rowOff>63937</xdr:rowOff>
    </xdr:to>
    <xdr:cxnSp macro="">
      <xdr:nvCxnSpPr>
        <xdr:cNvPr id="54" name="直線コネクタ 53"/>
        <xdr:cNvCxnSpPr/>
      </xdr:nvCxnSpPr>
      <xdr:spPr bwMode="auto">
        <a:xfrm flipV="1">
          <a:off x="3606800" y="3142844"/>
          <a:ext cx="698500" cy="54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53416</xdr:rowOff>
    </xdr:from>
    <xdr:to>
      <xdr:col>22</xdr:col>
      <xdr:colOff>165100</xdr:colOff>
      <xdr:row>16</xdr:row>
      <xdr:rowOff>155016</xdr:rowOff>
    </xdr:to>
    <xdr:sp macro="" textlink="">
      <xdr:nvSpPr>
        <xdr:cNvPr id="55" name="フローチャート: 判断 54"/>
        <xdr:cNvSpPr/>
      </xdr:nvSpPr>
      <xdr:spPr bwMode="auto">
        <a:xfrm>
          <a:off x="4254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165193</xdr:rowOff>
    </xdr:from>
    <xdr:ext cx="762000" cy="259045"/>
    <xdr:sp macro="" textlink="">
      <xdr:nvSpPr>
        <xdr:cNvPr id="56" name="テキスト ボックス 55"/>
        <xdr:cNvSpPr txBox="1"/>
      </xdr:nvSpPr>
      <xdr:spPr>
        <a:xfrm>
          <a:off x="3924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63937</xdr:rowOff>
    </xdr:from>
    <xdr:to>
      <xdr:col>18</xdr:col>
      <xdr:colOff>177800</xdr:colOff>
      <xdr:row>18</xdr:row>
      <xdr:rowOff>93152</xdr:rowOff>
    </xdr:to>
    <xdr:cxnSp macro="">
      <xdr:nvCxnSpPr>
        <xdr:cNvPr id="57" name="直線コネクタ 56"/>
        <xdr:cNvCxnSpPr/>
      </xdr:nvCxnSpPr>
      <xdr:spPr bwMode="auto">
        <a:xfrm flipV="1">
          <a:off x="2908300" y="3197662"/>
          <a:ext cx="698500" cy="2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76816</xdr:rowOff>
    </xdr:from>
    <xdr:ext cx="762000" cy="259045"/>
    <xdr:sp macro="" textlink="">
      <xdr:nvSpPr>
        <xdr:cNvPr id="59" name="テキスト ボックス 58"/>
        <xdr:cNvSpPr txBox="1"/>
      </xdr:nvSpPr>
      <xdr:spPr>
        <a:xfrm>
          <a:off x="32258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93604</xdr:rowOff>
    </xdr:from>
    <xdr:to>
      <xdr:col>29</xdr:col>
      <xdr:colOff>177800</xdr:colOff>
      <xdr:row>18</xdr:row>
      <xdr:rowOff>23754</xdr:rowOff>
    </xdr:to>
    <xdr:sp macro="" textlink="">
      <xdr:nvSpPr>
        <xdr:cNvPr id="67" name="楕円 66"/>
        <xdr:cNvSpPr/>
      </xdr:nvSpPr>
      <xdr:spPr bwMode="auto">
        <a:xfrm>
          <a:off x="5600700" y="305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65681</xdr:rowOff>
    </xdr:from>
    <xdr:ext cx="762000" cy="259045"/>
    <xdr:sp macro="" textlink="">
      <xdr:nvSpPr>
        <xdr:cNvPr id="68" name="人口1人当たり決算額の推移該当値テキスト130"/>
        <xdr:cNvSpPr txBox="1"/>
      </xdr:nvSpPr>
      <xdr:spPr>
        <a:xfrm>
          <a:off x="5740400" y="302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115687</xdr:rowOff>
    </xdr:from>
    <xdr:to>
      <xdr:col>26</xdr:col>
      <xdr:colOff>101600</xdr:colOff>
      <xdr:row>18</xdr:row>
      <xdr:rowOff>45837</xdr:rowOff>
    </xdr:to>
    <xdr:sp macro="" textlink="">
      <xdr:nvSpPr>
        <xdr:cNvPr id="69" name="楕円 68"/>
        <xdr:cNvSpPr/>
      </xdr:nvSpPr>
      <xdr:spPr bwMode="auto">
        <a:xfrm>
          <a:off x="4953000" y="3077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30614</xdr:rowOff>
    </xdr:from>
    <xdr:ext cx="736600" cy="259045"/>
    <xdr:sp macro="" textlink="">
      <xdr:nvSpPr>
        <xdr:cNvPr id="70" name="テキスト ボックス 69"/>
        <xdr:cNvSpPr txBox="1"/>
      </xdr:nvSpPr>
      <xdr:spPr>
        <a:xfrm>
          <a:off x="4622800" y="316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129769</xdr:rowOff>
    </xdr:from>
    <xdr:to>
      <xdr:col>22</xdr:col>
      <xdr:colOff>165100</xdr:colOff>
      <xdr:row>18</xdr:row>
      <xdr:rowOff>59919</xdr:rowOff>
    </xdr:to>
    <xdr:sp macro="" textlink="">
      <xdr:nvSpPr>
        <xdr:cNvPr id="71" name="楕円 70"/>
        <xdr:cNvSpPr/>
      </xdr:nvSpPr>
      <xdr:spPr bwMode="auto">
        <a:xfrm>
          <a:off x="4254500" y="3092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44696</xdr:rowOff>
    </xdr:from>
    <xdr:ext cx="762000" cy="259045"/>
    <xdr:sp macro="" textlink="">
      <xdr:nvSpPr>
        <xdr:cNvPr id="72" name="テキスト ボックス 71"/>
        <xdr:cNvSpPr txBox="1"/>
      </xdr:nvSpPr>
      <xdr:spPr>
        <a:xfrm>
          <a:off x="3924300" y="317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13137</xdr:rowOff>
    </xdr:from>
    <xdr:to>
      <xdr:col>19</xdr:col>
      <xdr:colOff>38100</xdr:colOff>
      <xdr:row>18</xdr:row>
      <xdr:rowOff>114737</xdr:rowOff>
    </xdr:to>
    <xdr:sp macro="" textlink="">
      <xdr:nvSpPr>
        <xdr:cNvPr id="73" name="楕円 72"/>
        <xdr:cNvSpPr/>
      </xdr:nvSpPr>
      <xdr:spPr bwMode="auto">
        <a:xfrm>
          <a:off x="3556000" y="314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99514</xdr:rowOff>
    </xdr:from>
    <xdr:ext cx="762000" cy="259045"/>
    <xdr:sp macro="" textlink="">
      <xdr:nvSpPr>
        <xdr:cNvPr id="74" name="テキスト ボックス 73"/>
        <xdr:cNvSpPr txBox="1"/>
      </xdr:nvSpPr>
      <xdr:spPr>
        <a:xfrm>
          <a:off x="3225800" y="3233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42352</xdr:rowOff>
    </xdr:from>
    <xdr:to>
      <xdr:col>15</xdr:col>
      <xdr:colOff>101600</xdr:colOff>
      <xdr:row>18</xdr:row>
      <xdr:rowOff>143952</xdr:rowOff>
    </xdr:to>
    <xdr:sp macro="" textlink="">
      <xdr:nvSpPr>
        <xdr:cNvPr id="75" name="楕円 74"/>
        <xdr:cNvSpPr/>
      </xdr:nvSpPr>
      <xdr:spPr bwMode="auto">
        <a:xfrm>
          <a:off x="2857500" y="3176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128729</xdr:rowOff>
    </xdr:from>
    <xdr:ext cx="762000" cy="259045"/>
    <xdr:sp macro="" textlink="">
      <xdr:nvSpPr>
        <xdr:cNvPr id="76" name="テキスト ボックス 75"/>
        <xdr:cNvSpPr txBox="1"/>
      </xdr:nvSpPr>
      <xdr:spPr>
        <a:xfrm>
          <a:off x="2527300" y="326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180535</xdr:rowOff>
    </xdr:from>
    <xdr:ext cx="762000" cy="259045"/>
    <xdr:sp macro="" textlink="">
      <xdr:nvSpPr>
        <xdr:cNvPr id="105" name="人口1人当たり決算額の推移最小値テキスト445"/>
        <xdr:cNvSpPr txBox="1"/>
      </xdr:nvSpPr>
      <xdr:spPr>
        <a:xfrm>
          <a:off x="5740400" y="730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66383</xdr:rowOff>
    </xdr:from>
    <xdr:to>
      <xdr:col>29</xdr:col>
      <xdr:colOff>127000</xdr:colOff>
      <xdr:row>37</xdr:row>
      <xdr:rowOff>28969</xdr:rowOff>
    </xdr:to>
    <xdr:cxnSp macro="">
      <xdr:nvCxnSpPr>
        <xdr:cNvPr id="109" name="直線コネクタ 108"/>
        <xdr:cNvCxnSpPr/>
      </xdr:nvCxnSpPr>
      <xdr:spPr bwMode="auto">
        <a:xfrm>
          <a:off x="5003800" y="7019633"/>
          <a:ext cx="647700" cy="134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119625</xdr:rowOff>
    </xdr:from>
    <xdr:ext cx="762000" cy="259045"/>
    <xdr:sp macro="" textlink="">
      <xdr:nvSpPr>
        <xdr:cNvPr id="110" name="人口1人当たり決算額の推移平均値テキスト445"/>
        <xdr:cNvSpPr txBox="1"/>
      </xdr:nvSpPr>
      <xdr:spPr>
        <a:xfrm>
          <a:off x="5740400" y="6729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66383</xdr:rowOff>
    </xdr:from>
    <xdr:to>
      <xdr:col>26</xdr:col>
      <xdr:colOff>50800</xdr:colOff>
      <xdr:row>37</xdr:row>
      <xdr:rowOff>56934</xdr:rowOff>
    </xdr:to>
    <xdr:cxnSp macro="">
      <xdr:nvCxnSpPr>
        <xdr:cNvPr id="112" name="直線コネクタ 111"/>
        <xdr:cNvCxnSpPr/>
      </xdr:nvCxnSpPr>
      <xdr:spPr bwMode="auto">
        <a:xfrm flipV="1">
          <a:off x="4305300" y="7019633"/>
          <a:ext cx="698500" cy="16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41825</xdr:rowOff>
    </xdr:from>
    <xdr:ext cx="736600" cy="259045"/>
    <xdr:sp macro="" textlink="">
      <xdr:nvSpPr>
        <xdr:cNvPr id="114" name="テキスト ボックス 113"/>
        <xdr:cNvSpPr txBox="1"/>
      </xdr:nvSpPr>
      <xdr:spPr>
        <a:xfrm>
          <a:off x="4622800" y="665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35408</xdr:rowOff>
    </xdr:from>
    <xdr:to>
      <xdr:col>22</xdr:col>
      <xdr:colOff>114300</xdr:colOff>
      <xdr:row>37</xdr:row>
      <xdr:rowOff>56934</xdr:rowOff>
    </xdr:to>
    <xdr:cxnSp macro="">
      <xdr:nvCxnSpPr>
        <xdr:cNvPr id="115" name="直線コネクタ 114"/>
        <xdr:cNvCxnSpPr/>
      </xdr:nvCxnSpPr>
      <xdr:spPr bwMode="auto">
        <a:xfrm>
          <a:off x="3606800" y="7160108"/>
          <a:ext cx="698500" cy="2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224942</xdr:rowOff>
    </xdr:from>
    <xdr:to>
      <xdr:col>22</xdr:col>
      <xdr:colOff>165100</xdr:colOff>
      <xdr:row>35</xdr:row>
      <xdr:rowOff>326542</xdr:rowOff>
    </xdr:to>
    <xdr:sp macro="" textlink="">
      <xdr:nvSpPr>
        <xdr:cNvPr id="116" name="フローチャート: 判断 115"/>
        <xdr:cNvSpPr/>
      </xdr:nvSpPr>
      <xdr:spPr bwMode="auto">
        <a:xfrm>
          <a:off x="4254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336719</xdr:rowOff>
    </xdr:from>
    <xdr:ext cx="762000" cy="259045"/>
    <xdr:sp macro="" textlink="">
      <xdr:nvSpPr>
        <xdr:cNvPr id="117" name="テキスト ボックス 116"/>
        <xdr:cNvSpPr txBox="1"/>
      </xdr:nvSpPr>
      <xdr:spPr>
        <a:xfrm>
          <a:off x="3924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21920</xdr:rowOff>
    </xdr:from>
    <xdr:to>
      <xdr:col>18</xdr:col>
      <xdr:colOff>177800</xdr:colOff>
      <xdr:row>37</xdr:row>
      <xdr:rowOff>35408</xdr:rowOff>
    </xdr:to>
    <xdr:cxnSp macro="">
      <xdr:nvCxnSpPr>
        <xdr:cNvPr id="118" name="直線コネクタ 117"/>
        <xdr:cNvCxnSpPr/>
      </xdr:nvCxnSpPr>
      <xdr:spPr bwMode="auto">
        <a:xfrm>
          <a:off x="2908300" y="7146620"/>
          <a:ext cx="698500" cy="13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326738</xdr:rowOff>
    </xdr:from>
    <xdr:ext cx="762000" cy="259045"/>
    <xdr:sp macro="" textlink="">
      <xdr:nvSpPr>
        <xdr:cNvPr id="120" name="テキスト ボックス 119"/>
        <xdr:cNvSpPr txBox="1"/>
      </xdr:nvSpPr>
      <xdr:spPr>
        <a:xfrm>
          <a:off x="32258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271987</xdr:rowOff>
    </xdr:from>
    <xdr:ext cx="762000" cy="259045"/>
    <xdr:sp macro="" textlink="">
      <xdr:nvSpPr>
        <xdr:cNvPr id="122" name="テキスト ボックス 121"/>
        <xdr:cNvSpPr txBox="1"/>
      </xdr:nvSpPr>
      <xdr:spPr>
        <a:xfrm>
          <a:off x="25273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149619</xdr:rowOff>
    </xdr:from>
    <xdr:to>
      <xdr:col>29</xdr:col>
      <xdr:colOff>177800</xdr:colOff>
      <xdr:row>37</xdr:row>
      <xdr:rowOff>79769</xdr:rowOff>
    </xdr:to>
    <xdr:sp macro="" textlink="">
      <xdr:nvSpPr>
        <xdr:cNvPr id="128" name="楕円 127"/>
        <xdr:cNvSpPr/>
      </xdr:nvSpPr>
      <xdr:spPr bwMode="auto">
        <a:xfrm>
          <a:off x="5600700" y="710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121696</xdr:rowOff>
    </xdr:from>
    <xdr:ext cx="762000" cy="259045"/>
    <xdr:sp macro="" textlink="">
      <xdr:nvSpPr>
        <xdr:cNvPr id="129" name="人口1人当たり決算額の推移該当値テキスト445"/>
        <xdr:cNvSpPr txBox="1"/>
      </xdr:nvSpPr>
      <xdr:spPr>
        <a:xfrm>
          <a:off x="5740400" y="707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15583</xdr:rowOff>
    </xdr:from>
    <xdr:to>
      <xdr:col>26</xdr:col>
      <xdr:colOff>101600</xdr:colOff>
      <xdr:row>36</xdr:row>
      <xdr:rowOff>117183</xdr:rowOff>
    </xdr:to>
    <xdr:sp macro="" textlink="">
      <xdr:nvSpPr>
        <xdr:cNvPr id="130" name="楕円 129"/>
        <xdr:cNvSpPr/>
      </xdr:nvSpPr>
      <xdr:spPr bwMode="auto">
        <a:xfrm>
          <a:off x="4953000" y="696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101960</xdr:rowOff>
    </xdr:from>
    <xdr:ext cx="736600" cy="259045"/>
    <xdr:sp macro="" textlink="">
      <xdr:nvSpPr>
        <xdr:cNvPr id="131" name="テキスト ボックス 130"/>
        <xdr:cNvSpPr txBox="1"/>
      </xdr:nvSpPr>
      <xdr:spPr>
        <a:xfrm>
          <a:off x="4622800" y="705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6134</xdr:rowOff>
    </xdr:from>
    <xdr:to>
      <xdr:col>22</xdr:col>
      <xdr:colOff>165100</xdr:colOff>
      <xdr:row>37</xdr:row>
      <xdr:rowOff>107734</xdr:rowOff>
    </xdr:to>
    <xdr:sp macro="" textlink="">
      <xdr:nvSpPr>
        <xdr:cNvPr id="132" name="楕円 131"/>
        <xdr:cNvSpPr/>
      </xdr:nvSpPr>
      <xdr:spPr bwMode="auto">
        <a:xfrm>
          <a:off x="4254500" y="7130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92511</xdr:rowOff>
    </xdr:from>
    <xdr:ext cx="762000" cy="259045"/>
    <xdr:sp macro="" textlink="">
      <xdr:nvSpPr>
        <xdr:cNvPr id="133" name="テキスト ボックス 132"/>
        <xdr:cNvSpPr txBox="1"/>
      </xdr:nvSpPr>
      <xdr:spPr>
        <a:xfrm>
          <a:off x="3924300" y="721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156058</xdr:rowOff>
    </xdr:from>
    <xdr:to>
      <xdr:col>19</xdr:col>
      <xdr:colOff>38100</xdr:colOff>
      <xdr:row>37</xdr:row>
      <xdr:rowOff>86208</xdr:rowOff>
    </xdr:to>
    <xdr:sp macro="" textlink="">
      <xdr:nvSpPr>
        <xdr:cNvPr id="134" name="楕円 133"/>
        <xdr:cNvSpPr/>
      </xdr:nvSpPr>
      <xdr:spPr bwMode="auto">
        <a:xfrm>
          <a:off x="3556000" y="710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70985</xdr:rowOff>
    </xdr:from>
    <xdr:ext cx="762000" cy="259045"/>
    <xdr:sp macro="" textlink="">
      <xdr:nvSpPr>
        <xdr:cNvPr id="135" name="テキスト ボックス 134"/>
        <xdr:cNvSpPr txBox="1"/>
      </xdr:nvSpPr>
      <xdr:spPr>
        <a:xfrm>
          <a:off x="3225800" y="719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142570</xdr:rowOff>
    </xdr:from>
    <xdr:to>
      <xdr:col>15</xdr:col>
      <xdr:colOff>101600</xdr:colOff>
      <xdr:row>37</xdr:row>
      <xdr:rowOff>72720</xdr:rowOff>
    </xdr:to>
    <xdr:sp macro="" textlink="">
      <xdr:nvSpPr>
        <xdr:cNvPr id="136" name="楕円 135"/>
        <xdr:cNvSpPr/>
      </xdr:nvSpPr>
      <xdr:spPr bwMode="auto">
        <a:xfrm>
          <a:off x="2857500" y="7095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57497</xdr:rowOff>
    </xdr:from>
    <xdr:ext cx="762000" cy="259045"/>
    <xdr:sp macro="" textlink="">
      <xdr:nvSpPr>
        <xdr:cNvPr id="137" name="テキスト ボックス 136"/>
        <xdr:cNvSpPr txBox="1"/>
      </xdr:nvSpPr>
      <xdr:spPr>
        <a:xfrm>
          <a:off x="2527300" y="71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494,402
478,775
61.38
153,865,013
146,962,011
6,501,872
85,784,558
117,801,826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77673</xdr:rowOff>
    </xdr:from>
    <xdr:to>
      <xdr:col>24</xdr:col>
      <xdr:colOff>63500</xdr:colOff>
      <xdr:row>36</xdr:row>
      <xdr:rowOff>114821</xdr:rowOff>
    </xdr:to>
    <xdr:cxnSp macro="">
      <xdr:nvCxnSpPr>
        <xdr:cNvPr id="61" name="直線コネクタ 60"/>
        <xdr:cNvCxnSpPr/>
      </xdr:nvCxnSpPr>
      <xdr:spPr>
        <a:xfrm>
          <a:off x="3797300" y="6249873"/>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88269</xdr:rowOff>
    </xdr:from>
    <xdr:ext cx="534377" cy="259045"/>
    <xdr:sp macro="" textlink="">
      <xdr:nvSpPr>
        <xdr:cNvPr id="62" name="人件費平均値テキスト"/>
        <xdr:cNvSpPr txBox="1"/>
      </xdr:nvSpPr>
      <xdr:spPr>
        <a:xfrm>
          <a:off x="4686300" y="5917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77673</xdr:rowOff>
    </xdr:from>
    <xdr:to>
      <xdr:col>19</xdr:col>
      <xdr:colOff>177800</xdr:colOff>
      <xdr:row>36</xdr:row>
      <xdr:rowOff>86474</xdr:rowOff>
    </xdr:to>
    <xdr:cxnSp macro="">
      <xdr:nvCxnSpPr>
        <xdr:cNvPr id="64" name="直線コネクタ 63"/>
        <xdr:cNvCxnSpPr/>
      </xdr:nvCxnSpPr>
      <xdr:spPr>
        <a:xfrm flipV="1">
          <a:off x="2908300" y="6249873"/>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9440</xdr:rowOff>
    </xdr:from>
    <xdr:ext cx="534377" cy="259045"/>
    <xdr:sp macro="" textlink="">
      <xdr:nvSpPr>
        <xdr:cNvPr id="66" name="テキスト ボックス 65"/>
        <xdr:cNvSpPr txBox="1"/>
      </xdr:nvSpPr>
      <xdr:spPr>
        <a:xfrm>
          <a:off x="3530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32487</xdr:rowOff>
    </xdr:from>
    <xdr:to>
      <xdr:col>15</xdr:col>
      <xdr:colOff>50800</xdr:colOff>
      <xdr:row>36</xdr:row>
      <xdr:rowOff>86474</xdr:rowOff>
    </xdr:to>
    <xdr:cxnSp macro="">
      <xdr:nvCxnSpPr>
        <xdr:cNvPr id="67" name="直線コネクタ 66"/>
        <xdr:cNvCxnSpPr/>
      </xdr:nvCxnSpPr>
      <xdr:spPr>
        <a:xfrm>
          <a:off x="2019300" y="6204687"/>
          <a:ext cx="889000" cy="5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12624</xdr:rowOff>
    </xdr:from>
    <xdr:to>
      <xdr:col>15</xdr:col>
      <xdr:colOff>101600</xdr:colOff>
      <xdr:row>35</xdr:row>
      <xdr:rowOff>114224</xdr:rowOff>
    </xdr:to>
    <xdr:sp macro="" textlink="">
      <xdr:nvSpPr>
        <xdr:cNvPr id="68" name="フローチャート: 判断 67"/>
        <xdr:cNvSpPr/>
      </xdr:nvSpPr>
      <xdr:spPr>
        <a:xfrm>
          <a:off x="2857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130751</xdr:rowOff>
    </xdr:from>
    <xdr:ext cx="534377" cy="259045"/>
    <xdr:sp macro="" textlink="">
      <xdr:nvSpPr>
        <xdr:cNvPr id="69" name="テキスト ボックス 68"/>
        <xdr:cNvSpPr txBox="1"/>
      </xdr:nvSpPr>
      <xdr:spPr>
        <a:xfrm>
          <a:off x="2641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32487</xdr:rowOff>
    </xdr:from>
    <xdr:to>
      <xdr:col>10</xdr:col>
      <xdr:colOff>114300</xdr:colOff>
      <xdr:row>36</xdr:row>
      <xdr:rowOff>35382</xdr:rowOff>
    </xdr:to>
    <xdr:cxnSp macro="">
      <xdr:nvCxnSpPr>
        <xdr:cNvPr id="70" name="直線コネクタ 69"/>
        <xdr:cNvCxnSpPr/>
      </xdr:nvCxnSpPr>
      <xdr:spPr>
        <a:xfrm flipV="1">
          <a:off x="1130300" y="6204687"/>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64021</xdr:rowOff>
    </xdr:from>
    <xdr:to>
      <xdr:col>24</xdr:col>
      <xdr:colOff>114300</xdr:colOff>
      <xdr:row>36</xdr:row>
      <xdr:rowOff>165621</xdr:rowOff>
    </xdr:to>
    <xdr:sp macro="" textlink="">
      <xdr:nvSpPr>
        <xdr:cNvPr id="80" name="楕円 79"/>
        <xdr:cNvSpPr/>
      </xdr:nvSpPr>
      <xdr:spPr>
        <a:xfrm>
          <a:off x="4584700" y="62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42448</xdr:rowOff>
    </xdr:from>
    <xdr:ext cx="534377" cy="259045"/>
    <xdr:sp macro="" textlink="">
      <xdr:nvSpPr>
        <xdr:cNvPr id="81" name="人件費該当値テキスト"/>
        <xdr:cNvSpPr txBox="1"/>
      </xdr:nvSpPr>
      <xdr:spPr>
        <a:xfrm>
          <a:off x="4686300" y="62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26873</xdr:rowOff>
    </xdr:from>
    <xdr:to>
      <xdr:col>20</xdr:col>
      <xdr:colOff>38100</xdr:colOff>
      <xdr:row>36</xdr:row>
      <xdr:rowOff>128473</xdr:rowOff>
    </xdr:to>
    <xdr:sp macro="" textlink="">
      <xdr:nvSpPr>
        <xdr:cNvPr id="82" name="楕円 81"/>
        <xdr:cNvSpPr/>
      </xdr:nvSpPr>
      <xdr:spPr>
        <a:xfrm>
          <a:off x="3746500" y="61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119600</xdr:rowOff>
    </xdr:from>
    <xdr:ext cx="534377" cy="259045"/>
    <xdr:sp macro="" textlink="">
      <xdr:nvSpPr>
        <xdr:cNvPr id="83" name="テキスト ボックス 82"/>
        <xdr:cNvSpPr txBox="1"/>
      </xdr:nvSpPr>
      <xdr:spPr>
        <a:xfrm>
          <a:off x="3530111" y="62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35674</xdr:rowOff>
    </xdr:from>
    <xdr:to>
      <xdr:col>15</xdr:col>
      <xdr:colOff>101600</xdr:colOff>
      <xdr:row>36</xdr:row>
      <xdr:rowOff>137274</xdr:rowOff>
    </xdr:to>
    <xdr:sp macro="" textlink="">
      <xdr:nvSpPr>
        <xdr:cNvPr id="84" name="楕円 83"/>
        <xdr:cNvSpPr/>
      </xdr:nvSpPr>
      <xdr:spPr>
        <a:xfrm>
          <a:off x="2857500" y="62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128401</xdr:rowOff>
    </xdr:from>
    <xdr:ext cx="534377" cy="259045"/>
    <xdr:sp macro="" textlink="">
      <xdr:nvSpPr>
        <xdr:cNvPr id="85" name="テキスト ボックス 84"/>
        <xdr:cNvSpPr txBox="1"/>
      </xdr:nvSpPr>
      <xdr:spPr>
        <a:xfrm>
          <a:off x="2641111" y="63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153137</xdr:rowOff>
    </xdr:from>
    <xdr:to>
      <xdr:col>10</xdr:col>
      <xdr:colOff>165100</xdr:colOff>
      <xdr:row>36</xdr:row>
      <xdr:rowOff>83287</xdr:rowOff>
    </xdr:to>
    <xdr:sp macro="" textlink="">
      <xdr:nvSpPr>
        <xdr:cNvPr id="86" name="楕円 85"/>
        <xdr:cNvSpPr/>
      </xdr:nvSpPr>
      <xdr:spPr>
        <a:xfrm>
          <a:off x="1968500" y="61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74414</xdr:rowOff>
    </xdr:from>
    <xdr:ext cx="534377" cy="259045"/>
    <xdr:sp macro="" textlink="">
      <xdr:nvSpPr>
        <xdr:cNvPr id="87" name="テキスト ボックス 86"/>
        <xdr:cNvSpPr txBox="1"/>
      </xdr:nvSpPr>
      <xdr:spPr>
        <a:xfrm>
          <a:off x="1752111" y="624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156032</xdr:rowOff>
    </xdr:from>
    <xdr:to>
      <xdr:col>6</xdr:col>
      <xdr:colOff>38100</xdr:colOff>
      <xdr:row>36</xdr:row>
      <xdr:rowOff>86182</xdr:rowOff>
    </xdr:to>
    <xdr:sp macro="" textlink="">
      <xdr:nvSpPr>
        <xdr:cNvPr id="88" name="楕円 87"/>
        <xdr:cNvSpPr/>
      </xdr:nvSpPr>
      <xdr:spPr>
        <a:xfrm>
          <a:off x="1079500" y="615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77309</xdr:rowOff>
    </xdr:from>
    <xdr:ext cx="534377" cy="259045"/>
    <xdr:sp macro="" textlink="">
      <xdr:nvSpPr>
        <xdr:cNvPr id="89" name="テキスト ボックス 88"/>
        <xdr:cNvSpPr txBox="1"/>
      </xdr:nvSpPr>
      <xdr:spPr>
        <a:xfrm>
          <a:off x="863111" y="624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39497</xdr:rowOff>
    </xdr:from>
    <xdr:to>
      <xdr:col>24</xdr:col>
      <xdr:colOff>63500</xdr:colOff>
      <xdr:row>58</xdr:row>
      <xdr:rowOff>42672</xdr:rowOff>
    </xdr:to>
    <xdr:cxnSp macro="">
      <xdr:nvCxnSpPr>
        <xdr:cNvPr id="119" name="直線コネクタ 118"/>
        <xdr:cNvCxnSpPr/>
      </xdr:nvCxnSpPr>
      <xdr:spPr>
        <a:xfrm flipV="1">
          <a:off x="3797300" y="9983597"/>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9944</xdr:rowOff>
    </xdr:from>
    <xdr:to>
      <xdr:col>19</xdr:col>
      <xdr:colOff>177800</xdr:colOff>
      <xdr:row>58</xdr:row>
      <xdr:rowOff>42672</xdr:rowOff>
    </xdr:to>
    <xdr:cxnSp macro="">
      <xdr:nvCxnSpPr>
        <xdr:cNvPr id="122" name="直線コネクタ 121"/>
        <xdr:cNvCxnSpPr/>
      </xdr:nvCxnSpPr>
      <xdr:spPr>
        <a:xfrm>
          <a:off x="2908300" y="9954044"/>
          <a:ext cx="889000" cy="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9944</xdr:rowOff>
    </xdr:from>
    <xdr:to>
      <xdr:col>15</xdr:col>
      <xdr:colOff>50800</xdr:colOff>
      <xdr:row>58</xdr:row>
      <xdr:rowOff>78778</xdr:rowOff>
    </xdr:to>
    <xdr:cxnSp macro="">
      <xdr:nvCxnSpPr>
        <xdr:cNvPr id="125" name="直線コネクタ 124"/>
        <xdr:cNvCxnSpPr/>
      </xdr:nvCxnSpPr>
      <xdr:spPr>
        <a:xfrm flipV="1">
          <a:off x="2019300" y="9954044"/>
          <a:ext cx="889000" cy="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82576</xdr:rowOff>
    </xdr:from>
    <xdr:to>
      <xdr:col>15</xdr:col>
      <xdr:colOff>101600</xdr:colOff>
      <xdr:row>57</xdr:row>
      <xdr:rowOff>12726</xdr:rowOff>
    </xdr:to>
    <xdr:sp macro="" textlink="">
      <xdr:nvSpPr>
        <xdr:cNvPr id="126" name="フローチャート: 判断 125"/>
        <xdr:cNvSpPr/>
      </xdr:nvSpPr>
      <xdr:spPr>
        <a:xfrm>
          <a:off x="2857500" y="968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29253</xdr:rowOff>
    </xdr:from>
    <xdr:ext cx="534377" cy="259045"/>
    <xdr:sp macro="" textlink="">
      <xdr:nvSpPr>
        <xdr:cNvPr id="127" name="テキスト ボックス 126"/>
        <xdr:cNvSpPr txBox="1"/>
      </xdr:nvSpPr>
      <xdr:spPr>
        <a:xfrm>
          <a:off x="2641111" y="94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78778</xdr:rowOff>
    </xdr:from>
    <xdr:to>
      <xdr:col>10</xdr:col>
      <xdr:colOff>114300</xdr:colOff>
      <xdr:row>58</xdr:row>
      <xdr:rowOff>97130</xdr:rowOff>
    </xdr:to>
    <xdr:cxnSp macro="">
      <xdr:nvCxnSpPr>
        <xdr:cNvPr id="128" name="直線コネクタ 127"/>
        <xdr:cNvCxnSpPr/>
      </xdr:nvCxnSpPr>
      <xdr:spPr>
        <a:xfrm flipV="1">
          <a:off x="1130300" y="10022878"/>
          <a:ext cx="889000" cy="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5770</xdr:rowOff>
    </xdr:from>
    <xdr:ext cx="534377" cy="259045"/>
    <xdr:sp macro="" textlink="">
      <xdr:nvSpPr>
        <xdr:cNvPr id="132" name="テキスト ボックス 131"/>
        <xdr:cNvSpPr txBox="1"/>
      </xdr:nvSpPr>
      <xdr:spPr>
        <a:xfrm>
          <a:off x="863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160147</xdr:rowOff>
    </xdr:from>
    <xdr:to>
      <xdr:col>24</xdr:col>
      <xdr:colOff>114300</xdr:colOff>
      <xdr:row>58</xdr:row>
      <xdr:rowOff>90297</xdr:rowOff>
    </xdr:to>
    <xdr:sp macro="" textlink="">
      <xdr:nvSpPr>
        <xdr:cNvPr id="138" name="楕円 137"/>
        <xdr:cNvSpPr/>
      </xdr:nvSpPr>
      <xdr:spPr>
        <a:xfrm>
          <a:off x="4584700" y="99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138574</xdr:rowOff>
    </xdr:from>
    <xdr:ext cx="534377" cy="259045"/>
    <xdr:sp macro="" textlink="">
      <xdr:nvSpPr>
        <xdr:cNvPr id="139" name="物件費該当値テキスト"/>
        <xdr:cNvSpPr txBox="1"/>
      </xdr:nvSpPr>
      <xdr:spPr>
        <a:xfrm>
          <a:off x="4686300" y="991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163322</xdr:rowOff>
    </xdr:from>
    <xdr:to>
      <xdr:col>20</xdr:col>
      <xdr:colOff>38100</xdr:colOff>
      <xdr:row>58</xdr:row>
      <xdr:rowOff>93472</xdr:rowOff>
    </xdr:to>
    <xdr:sp macro="" textlink="">
      <xdr:nvSpPr>
        <xdr:cNvPr id="140" name="楕円 139"/>
        <xdr:cNvSpPr/>
      </xdr:nvSpPr>
      <xdr:spPr>
        <a:xfrm>
          <a:off x="3746500" y="99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84599</xdr:rowOff>
    </xdr:from>
    <xdr:ext cx="534377" cy="259045"/>
    <xdr:sp macro="" textlink="">
      <xdr:nvSpPr>
        <xdr:cNvPr id="141" name="テキスト ボックス 140"/>
        <xdr:cNvSpPr txBox="1"/>
      </xdr:nvSpPr>
      <xdr:spPr>
        <a:xfrm>
          <a:off x="3530111" y="1002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130594</xdr:rowOff>
    </xdr:from>
    <xdr:to>
      <xdr:col>15</xdr:col>
      <xdr:colOff>101600</xdr:colOff>
      <xdr:row>58</xdr:row>
      <xdr:rowOff>60744</xdr:rowOff>
    </xdr:to>
    <xdr:sp macro="" textlink="">
      <xdr:nvSpPr>
        <xdr:cNvPr id="142" name="楕円 141"/>
        <xdr:cNvSpPr/>
      </xdr:nvSpPr>
      <xdr:spPr>
        <a:xfrm>
          <a:off x="2857500" y="99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51871</xdr:rowOff>
    </xdr:from>
    <xdr:ext cx="534377" cy="259045"/>
    <xdr:sp macro="" textlink="">
      <xdr:nvSpPr>
        <xdr:cNvPr id="143" name="テキスト ボックス 142"/>
        <xdr:cNvSpPr txBox="1"/>
      </xdr:nvSpPr>
      <xdr:spPr>
        <a:xfrm>
          <a:off x="2641111" y="99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27978</xdr:rowOff>
    </xdr:from>
    <xdr:to>
      <xdr:col>10</xdr:col>
      <xdr:colOff>165100</xdr:colOff>
      <xdr:row>58</xdr:row>
      <xdr:rowOff>129578</xdr:rowOff>
    </xdr:to>
    <xdr:sp macro="" textlink="">
      <xdr:nvSpPr>
        <xdr:cNvPr id="144" name="楕円 143"/>
        <xdr:cNvSpPr/>
      </xdr:nvSpPr>
      <xdr:spPr>
        <a:xfrm>
          <a:off x="1968500" y="997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120705</xdr:rowOff>
    </xdr:from>
    <xdr:ext cx="534377" cy="259045"/>
    <xdr:sp macro="" textlink="">
      <xdr:nvSpPr>
        <xdr:cNvPr id="145" name="テキスト ボックス 144"/>
        <xdr:cNvSpPr txBox="1"/>
      </xdr:nvSpPr>
      <xdr:spPr>
        <a:xfrm>
          <a:off x="1752111" y="100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46330</xdr:rowOff>
    </xdr:from>
    <xdr:to>
      <xdr:col>6</xdr:col>
      <xdr:colOff>38100</xdr:colOff>
      <xdr:row>58</xdr:row>
      <xdr:rowOff>147930</xdr:rowOff>
    </xdr:to>
    <xdr:sp macro="" textlink="">
      <xdr:nvSpPr>
        <xdr:cNvPr id="146" name="楕円 145"/>
        <xdr:cNvSpPr/>
      </xdr:nvSpPr>
      <xdr:spPr>
        <a:xfrm>
          <a:off x="1079500" y="99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139057</xdr:rowOff>
    </xdr:from>
    <xdr:ext cx="534377" cy="259045"/>
    <xdr:sp macro="" textlink="">
      <xdr:nvSpPr>
        <xdr:cNvPr id="147" name="テキスト ボックス 146"/>
        <xdr:cNvSpPr txBox="1"/>
      </xdr:nvSpPr>
      <xdr:spPr>
        <a:xfrm>
          <a:off x="863111" y="1008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162669</xdr:rowOff>
    </xdr:from>
    <xdr:to>
      <xdr:col>24</xdr:col>
      <xdr:colOff>63500</xdr:colOff>
      <xdr:row>77</xdr:row>
      <xdr:rowOff>6023</xdr:rowOff>
    </xdr:to>
    <xdr:cxnSp macro="">
      <xdr:nvCxnSpPr>
        <xdr:cNvPr id="178" name="直線コネクタ 177"/>
        <xdr:cNvCxnSpPr/>
      </xdr:nvCxnSpPr>
      <xdr:spPr>
        <a:xfrm>
          <a:off x="3797300" y="13192869"/>
          <a:ext cx="8382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28683</xdr:rowOff>
    </xdr:from>
    <xdr:ext cx="469744" cy="259045"/>
    <xdr:sp macro="" textlink="">
      <xdr:nvSpPr>
        <xdr:cNvPr id="179" name="維持補修費平均値テキスト"/>
        <xdr:cNvSpPr txBox="1"/>
      </xdr:nvSpPr>
      <xdr:spPr>
        <a:xfrm>
          <a:off x="4686300" y="1323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159730</xdr:rowOff>
    </xdr:from>
    <xdr:to>
      <xdr:col>19</xdr:col>
      <xdr:colOff>177800</xdr:colOff>
      <xdr:row>76</xdr:row>
      <xdr:rowOff>162669</xdr:rowOff>
    </xdr:to>
    <xdr:cxnSp macro="">
      <xdr:nvCxnSpPr>
        <xdr:cNvPr id="181" name="直線コネクタ 180"/>
        <xdr:cNvCxnSpPr/>
      </xdr:nvCxnSpPr>
      <xdr:spPr>
        <a:xfrm>
          <a:off x="2908300" y="1318993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128288</xdr:rowOff>
    </xdr:from>
    <xdr:ext cx="469744" cy="259045"/>
    <xdr:sp macro="" textlink="">
      <xdr:nvSpPr>
        <xdr:cNvPr id="183" name="テキスト ボックス 182"/>
        <xdr:cNvSpPr txBox="1"/>
      </xdr:nvSpPr>
      <xdr:spPr>
        <a:xfrm>
          <a:off x="3562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159730</xdr:rowOff>
    </xdr:from>
    <xdr:to>
      <xdr:col>15</xdr:col>
      <xdr:colOff>50800</xdr:colOff>
      <xdr:row>77</xdr:row>
      <xdr:rowOff>17018</xdr:rowOff>
    </xdr:to>
    <xdr:cxnSp macro="">
      <xdr:nvCxnSpPr>
        <xdr:cNvPr id="184" name="直線コネクタ 183"/>
        <xdr:cNvCxnSpPr/>
      </xdr:nvCxnSpPr>
      <xdr:spPr>
        <a:xfrm flipV="1">
          <a:off x="2019300" y="13189930"/>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52760</xdr:rowOff>
    </xdr:from>
    <xdr:to>
      <xdr:col>15</xdr:col>
      <xdr:colOff>101600</xdr:colOff>
      <xdr:row>77</xdr:row>
      <xdr:rowOff>154360</xdr:rowOff>
    </xdr:to>
    <xdr:sp macro="" textlink="">
      <xdr:nvSpPr>
        <xdr:cNvPr id="185" name="フローチャート: 判断 184"/>
        <xdr:cNvSpPr/>
      </xdr:nvSpPr>
      <xdr:spPr>
        <a:xfrm>
          <a:off x="2857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145487</xdr:rowOff>
    </xdr:from>
    <xdr:ext cx="469744" cy="259045"/>
    <xdr:sp macro="" textlink="">
      <xdr:nvSpPr>
        <xdr:cNvPr id="186" name="テキスト ボックス 185"/>
        <xdr:cNvSpPr txBox="1"/>
      </xdr:nvSpPr>
      <xdr:spPr>
        <a:xfrm>
          <a:off x="2673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17018</xdr:rowOff>
    </xdr:from>
    <xdr:to>
      <xdr:col>10</xdr:col>
      <xdr:colOff>114300</xdr:colOff>
      <xdr:row>77</xdr:row>
      <xdr:rowOff>55226</xdr:rowOff>
    </xdr:to>
    <xdr:cxnSp macro="">
      <xdr:nvCxnSpPr>
        <xdr:cNvPr id="187" name="直線コネクタ 186"/>
        <xdr:cNvCxnSpPr/>
      </xdr:nvCxnSpPr>
      <xdr:spPr>
        <a:xfrm flipV="1">
          <a:off x="1130300" y="13218668"/>
          <a:ext cx="889000" cy="3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106515</xdr:rowOff>
    </xdr:from>
    <xdr:ext cx="469744" cy="259045"/>
    <xdr:sp macro="" textlink="">
      <xdr:nvSpPr>
        <xdr:cNvPr id="189" name="テキスト ボックス 188"/>
        <xdr:cNvSpPr txBox="1"/>
      </xdr:nvSpPr>
      <xdr:spPr>
        <a:xfrm>
          <a:off x="1784428"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112285</xdr:rowOff>
    </xdr:from>
    <xdr:ext cx="469744" cy="259045"/>
    <xdr:sp macro="" textlink="">
      <xdr:nvSpPr>
        <xdr:cNvPr id="191" name="テキスト ボックス 190"/>
        <xdr:cNvSpPr txBox="1"/>
      </xdr:nvSpPr>
      <xdr:spPr>
        <a:xfrm>
          <a:off x="8954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126673</xdr:rowOff>
    </xdr:from>
    <xdr:to>
      <xdr:col>24</xdr:col>
      <xdr:colOff>114300</xdr:colOff>
      <xdr:row>77</xdr:row>
      <xdr:rowOff>56823</xdr:rowOff>
    </xdr:to>
    <xdr:sp macro="" textlink="">
      <xdr:nvSpPr>
        <xdr:cNvPr id="197" name="楕円 196"/>
        <xdr:cNvSpPr/>
      </xdr:nvSpPr>
      <xdr:spPr>
        <a:xfrm>
          <a:off x="4584700" y="131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149550</xdr:rowOff>
    </xdr:from>
    <xdr:ext cx="469744" cy="259045"/>
    <xdr:sp macro="" textlink="">
      <xdr:nvSpPr>
        <xdr:cNvPr id="198" name="維持補修費該当値テキスト"/>
        <xdr:cNvSpPr txBox="1"/>
      </xdr:nvSpPr>
      <xdr:spPr>
        <a:xfrm>
          <a:off x="4686300" y="1300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111869</xdr:rowOff>
    </xdr:from>
    <xdr:to>
      <xdr:col>20</xdr:col>
      <xdr:colOff>38100</xdr:colOff>
      <xdr:row>77</xdr:row>
      <xdr:rowOff>42019</xdr:rowOff>
    </xdr:to>
    <xdr:sp macro="" textlink="">
      <xdr:nvSpPr>
        <xdr:cNvPr id="199" name="楕円 198"/>
        <xdr:cNvSpPr/>
      </xdr:nvSpPr>
      <xdr:spPr>
        <a:xfrm>
          <a:off x="3746500" y="1314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58546</xdr:rowOff>
    </xdr:from>
    <xdr:ext cx="469744" cy="259045"/>
    <xdr:sp macro="" textlink="">
      <xdr:nvSpPr>
        <xdr:cNvPr id="200" name="テキスト ボックス 199"/>
        <xdr:cNvSpPr txBox="1"/>
      </xdr:nvSpPr>
      <xdr:spPr>
        <a:xfrm>
          <a:off x="3562428" y="1291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108930</xdr:rowOff>
    </xdr:from>
    <xdr:to>
      <xdr:col>15</xdr:col>
      <xdr:colOff>101600</xdr:colOff>
      <xdr:row>77</xdr:row>
      <xdr:rowOff>39080</xdr:rowOff>
    </xdr:to>
    <xdr:sp macro="" textlink="">
      <xdr:nvSpPr>
        <xdr:cNvPr id="201" name="楕円 200"/>
        <xdr:cNvSpPr/>
      </xdr:nvSpPr>
      <xdr:spPr>
        <a:xfrm>
          <a:off x="2857500" y="131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55607</xdr:rowOff>
    </xdr:from>
    <xdr:ext cx="469744" cy="259045"/>
    <xdr:sp macro="" textlink="">
      <xdr:nvSpPr>
        <xdr:cNvPr id="202" name="テキスト ボックス 201"/>
        <xdr:cNvSpPr txBox="1"/>
      </xdr:nvSpPr>
      <xdr:spPr>
        <a:xfrm>
          <a:off x="2673428" y="129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137668</xdr:rowOff>
    </xdr:from>
    <xdr:to>
      <xdr:col>10</xdr:col>
      <xdr:colOff>165100</xdr:colOff>
      <xdr:row>77</xdr:row>
      <xdr:rowOff>67818</xdr:rowOff>
    </xdr:to>
    <xdr:sp macro="" textlink="">
      <xdr:nvSpPr>
        <xdr:cNvPr id="203" name="楕円 202"/>
        <xdr:cNvSpPr/>
      </xdr:nvSpPr>
      <xdr:spPr>
        <a:xfrm>
          <a:off x="1968500" y="131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84345</xdr:rowOff>
    </xdr:from>
    <xdr:ext cx="469744" cy="259045"/>
    <xdr:sp macro="" textlink="">
      <xdr:nvSpPr>
        <xdr:cNvPr id="204" name="テキスト ボックス 203"/>
        <xdr:cNvSpPr txBox="1"/>
      </xdr:nvSpPr>
      <xdr:spPr>
        <a:xfrm>
          <a:off x="1784428" y="1294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4426</xdr:rowOff>
    </xdr:from>
    <xdr:to>
      <xdr:col>6</xdr:col>
      <xdr:colOff>38100</xdr:colOff>
      <xdr:row>77</xdr:row>
      <xdr:rowOff>106026</xdr:rowOff>
    </xdr:to>
    <xdr:sp macro="" textlink="">
      <xdr:nvSpPr>
        <xdr:cNvPr id="205" name="楕円 204"/>
        <xdr:cNvSpPr/>
      </xdr:nvSpPr>
      <xdr:spPr>
        <a:xfrm>
          <a:off x="1079500" y="132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122553</xdr:rowOff>
    </xdr:from>
    <xdr:ext cx="469744" cy="259045"/>
    <xdr:sp macro="" textlink="">
      <xdr:nvSpPr>
        <xdr:cNvPr id="206" name="テキスト ボックス 205"/>
        <xdr:cNvSpPr txBox="1"/>
      </xdr:nvSpPr>
      <xdr:spPr>
        <a:xfrm>
          <a:off x="895428" y="1298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166495</xdr:rowOff>
    </xdr:from>
    <xdr:to>
      <xdr:col>24</xdr:col>
      <xdr:colOff>63500</xdr:colOff>
      <xdr:row>96</xdr:row>
      <xdr:rowOff>74744</xdr:rowOff>
    </xdr:to>
    <xdr:cxnSp macro="">
      <xdr:nvCxnSpPr>
        <xdr:cNvPr id="238" name="直線コネクタ 237"/>
        <xdr:cNvCxnSpPr/>
      </xdr:nvCxnSpPr>
      <xdr:spPr>
        <a:xfrm flipV="1">
          <a:off x="3797300" y="16454245"/>
          <a:ext cx="838200" cy="7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131646</xdr:rowOff>
    </xdr:from>
    <xdr:ext cx="534377" cy="259045"/>
    <xdr:sp macro="" textlink="">
      <xdr:nvSpPr>
        <xdr:cNvPr id="239" name="扶助費平均値テキスト"/>
        <xdr:cNvSpPr txBox="1"/>
      </xdr:nvSpPr>
      <xdr:spPr>
        <a:xfrm>
          <a:off x="4686300" y="1641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74744</xdr:rowOff>
    </xdr:from>
    <xdr:to>
      <xdr:col>19</xdr:col>
      <xdr:colOff>177800</xdr:colOff>
      <xdr:row>96</xdr:row>
      <xdr:rowOff>168193</xdr:rowOff>
    </xdr:to>
    <xdr:cxnSp macro="">
      <xdr:nvCxnSpPr>
        <xdr:cNvPr id="241" name="直線コネクタ 240"/>
        <xdr:cNvCxnSpPr/>
      </xdr:nvCxnSpPr>
      <xdr:spPr>
        <a:xfrm flipV="1">
          <a:off x="2908300" y="16533944"/>
          <a:ext cx="889000" cy="9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121015</xdr:rowOff>
    </xdr:from>
    <xdr:ext cx="534377" cy="259045"/>
    <xdr:sp macro="" textlink="">
      <xdr:nvSpPr>
        <xdr:cNvPr id="243" name="テキスト ボックス 242"/>
        <xdr:cNvSpPr txBox="1"/>
      </xdr:nvSpPr>
      <xdr:spPr>
        <a:xfrm>
          <a:off x="3530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168193</xdr:rowOff>
    </xdr:from>
    <xdr:to>
      <xdr:col>15</xdr:col>
      <xdr:colOff>50800</xdr:colOff>
      <xdr:row>97</xdr:row>
      <xdr:rowOff>51443</xdr:rowOff>
    </xdr:to>
    <xdr:cxnSp macro="">
      <xdr:nvCxnSpPr>
        <xdr:cNvPr id="244" name="直線コネクタ 243"/>
        <xdr:cNvCxnSpPr/>
      </xdr:nvCxnSpPr>
      <xdr:spPr>
        <a:xfrm flipV="1">
          <a:off x="2019300" y="16627393"/>
          <a:ext cx="889000" cy="5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153479</xdr:rowOff>
    </xdr:from>
    <xdr:to>
      <xdr:col>15</xdr:col>
      <xdr:colOff>101600</xdr:colOff>
      <xdr:row>97</xdr:row>
      <xdr:rowOff>83629</xdr:rowOff>
    </xdr:to>
    <xdr:sp macro="" textlink="">
      <xdr:nvSpPr>
        <xdr:cNvPr id="245" name="フローチャート: 判断 244"/>
        <xdr:cNvSpPr/>
      </xdr:nvSpPr>
      <xdr:spPr>
        <a:xfrm>
          <a:off x="2857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74756</xdr:rowOff>
    </xdr:from>
    <xdr:ext cx="534377" cy="259045"/>
    <xdr:sp macro="" textlink="">
      <xdr:nvSpPr>
        <xdr:cNvPr id="246" name="テキスト ボックス 245"/>
        <xdr:cNvSpPr txBox="1"/>
      </xdr:nvSpPr>
      <xdr:spPr>
        <a:xfrm>
          <a:off x="2641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51443</xdr:rowOff>
    </xdr:from>
    <xdr:to>
      <xdr:col>10</xdr:col>
      <xdr:colOff>114300</xdr:colOff>
      <xdr:row>97</xdr:row>
      <xdr:rowOff>150608</xdr:rowOff>
    </xdr:to>
    <xdr:cxnSp macro="">
      <xdr:nvCxnSpPr>
        <xdr:cNvPr id="247" name="直線コネクタ 246"/>
        <xdr:cNvCxnSpPr/>
      </xdr:nvCxnSpPr>
      <xdr:spPr>
        <a:xfrm flipV="1">
          <a:off x="1130300" y="16682093"/>
          <a:ext cx="889000" cy="9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54208</xdr:rowOff>
    </xdr:from>
    <xdr:ext cx="534377" cy="259045"/>
    <xdr:sp macro="" textlink="">
      <xdr:nvSpPr>
        <xdr:cNvPr id="249" name="テキスト ボックス 248"/>
        <xdr:cNvSpPr txBox="1"/>
      </xdr:nvSpPr>
      <xdr:spPr>
        <a:xfrm>
          <a:off x="1752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140178</xdr:rowOff>
    </xdr:from>
    <xdr:ext cx="534377" cy="259045"/>
    <xdr:sp macro="" textlink="">
      <xdr:nvSpPr>
        <xdr:cNvPr id="251" name="テキスト ボックス 250"/>
        <xdr:cNvSpPr txBox="1"/>
      </xdr:nvSpPr>
      <xdr:spPr>
        <a:xfrm>
          <a:off x="863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115695</xdr:rowOff>
    </xdr:from>
    <xdr:to>
      <xdr:col>24</xdr:col>
      <xdr:colOff>114300</xdr:colOff>
      <xdr:row>96</xdr:row>
      <xdr:rowOff>45845</xdr:rowOff>
    </xdr:to>
    <xdr:sp macro="" textlink="">
      <xdr:nvSpPr>
        <xdr:cNvPr id="257" name="楕円 256"/>
        <xdr:cNvSpPr/>
      </xdr:nvSpPr>
      <xdr:spPr>
        <a:xfrm>
          <a:off x="4584700" y="1640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138572</xdr:rowOff>
    </xdr:from>
    <xdr:ext cx="534377" cy="259045"/>
    <xdr:sp macro="" textlink="">
      <xdr:nvSpPr>
        <xdr:cNvPr id="258" name="扶助費該当値テキスト"/>
        <xdr:cNvSpPr txBox="1"/>
      </xdr:nvSpPr>
      <xdr:spPr>
        <a:xfrm>
          <a:off x="4686300" y="1625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23944</xdr:rowOff>
    </xdr:from>
    <xdr:to>
      <xdr:col>20</xdr:col>
      <xdr:colOff>38100</xdr:colOff>
      <xdr:row>96</xdr:row>
      <xdr:rowOff>125544</xdr:rowOff>
    </xdr:to>
    <xdr:sp macro="" textlink="">
      <xdr:nvSpPr>
        <xdr:cNvPr id="259" name="楕円 258"/>
        <xdr:cNvSpPr/>
      </xdr:nvSpPr>
      <xdr:spPr>
        <a:xfrm>
          <a:off x="3746500" y="1648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142071</xdr:rowOff>
    </xdr:from>
    <xdr:ext cx="534377" cy="259045"/>
    <xdr:sp macro="" textlink="">
      <xdr:nvSpPr>
        <xdr:cNvPr id="260" name="テキスト ボックス 259"/>
        <xdr:cNvSpPr txBox="1"/>
      </xdr:nvSpPr>
      <xdr:spPr>
        <a:xfrm>
          <a:off x="3530111" y="1625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117393</xdr:rowOff>
    </xdr:from>
    <xdr:to>
      <xdr:col>15</xdr:col>
      <xdr:colOff>101600</xdr:colOff>
      <xdr:row>97</xdr:row>
      <xdr:rowOff>47543</xdr:rowOff>
    </xdr:to>
    <xdr:sp macro="" textlink="">
      <xdr:nvSpPr>
        <xdr:cNvPr id="261" name="楕円 260"/>
        <xdr:cNvSpPr/>
      </xdr:nvSpPr>
      <xdr:spPr>
        <a:xfrm>
          <a:off x="2857500" y="165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64070</xdr:rowOff>
    </xdr:from>
    <xdr:ext cx="534377" cy="259045"/>
    <xdr:sp macro="" textlink="">
      <xdr:nvSpPr>
        <xdr:cNvPr id="262" name="テキスト ボックス 261"/>
        <xdr:cNvSpPr txBox="1"/>
      </xdr:nvSpPr>
      <xdr:spPr>
        <a:xfrm>
          <a:off x="2641111" y="163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643</xdr:rowOff>
    </xdr:from>
    <xdr:to>
      <xdr:col>10</xdr:col>
      <xdr:colOff>165100</xdr:colOff>
      <xdr:row>97</xdr:row>
      <xdr:rowOff>102243</xdr:rowOff>
    </xdr:to>
    <xdr:sp macro="" textlink="">
      <xdr:nvSpPr>
        <xdr:cNvPr id="263" name="楕円 262"/>
        <xdr:cNvSpPr/>
      </xdr:nvSpPr>
      <xdr:spPr>
        <a:xfrm>
          <a:off x="1968500" y="1663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93370</xdr:rowOff>
    </xdr:from>
    <xdr:ext cx="534377" cy="259045"/>
    <xdr:sp macro="" textlink="">
      <xdr:nvSpPr>
        <xdr:cNvPr id="264" name="テキスト ボックス 263"/>
        <xdr:cNvSpPr txBox="1"/>
      </xdr:nvSpPr>
      <xdr:spPr>
        <a:xfrm>
          <a:off x="1752111" y="1672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99808</xdr:rowOff>
    </xdr:from>
    <xdr:to>
      <xdr:col>6</xdr:col>
      <xdr:colOff>38100</xdr:colOff>
      <xdr:row>98</xdr:row>
      <xdr:rowOff>29958</xdr:rowOff>
    </xdr:to>
    <xdr:sp macro="" textlink="">
      <xdr:nvSpPr>
        <xdr:cNvPr id="265" name="楕円 264"/>
        <xdr:cNvSpPr/>
      </xdr:nvSpPr>
      <xdr:spPr>
        <a:xfrm>
          <a:off x="1079500" y="1673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21085</xdr:rowOff>
    </xdr:from>
    <xdr:ext cx="534377" cy="259045"/>
    <xdr:sp macro="" textlink="">
      <xdr:nvSpPr>
        <xdr:cNvPr id="266" name="テキスト ボックス 265"/>
        <xdr:cNvSpPr txBox="1"/>
      </xdr:nvSpPr>
      <xdr:spPr>
        <a:xfrm>
          <a:off x="863111" y="1682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1" name="直線コネクタ 290"/>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2"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3" name="直線コネクタ 292"/>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4"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5" name="直線コネクタ 294"/>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78664</xdr:rowOff>
    </xdr:from>
    <xdr:to>
      <xdr:col>55</xdr:col>
      <xdr:colOff>0</xdr:colOff>
      <xdr:row>37</xdr:row>
      <xdr:rowOff>149949</xdr:rowOff>
    </xdr:to>
    <xdr:cxnSp macro="">
      <xdr:nvCxnSpPr>
        <xdr:cNvPr id="296" name="直線コネクタ 295"/>
        <xdr:cNvCxnSpPr/>
      </xdr:nvCxnSpPr>
      <xdr:spPr>
        <a:xfrm flipV="1">
          <a:off x="9639300" y="6422314"/>
          <a:ext cx="838200" cy="7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58170</xdr:rowOff>
    </xdr:from>
    <xdr:ext cx="534377" cy="259045"/>
    <xdr:sp macro="" textlink="">
      <xdr:nvSpPr>
        <xdr:cNvPr id="297" name="補助費等平均値テキスト"/>
        <xdr:cNvSpPr txBox="1"/>
      </xdr:nvSpPr>
      <xdr:spPr>
        <a:xfrm>
          <a:off x="10528300" y="5887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8" name="フローチャート: 判断 297"/>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149949</xdr:rowOff>
    </xdr:from>
    <xdr:to>
      <xdr:col>50</xdr:col>
      <xdr:colOff>114300</xdr:colOff>
      <xdr:row>38</xdr:row>
      <xdr:rowOff>29019</xdr:rowOff>
    </xdr:to>
    <xdr:cxnSp macro="">
      <xdr:nvCxnSpPr>
        <xdr:cNvPr id="299" name="直線コネクタ 298"/>
        <xdr:cNvCxnSpPr/>
      </xdr:nvCxnSpPr>
      <xdr:spPr>
        <a:xfrm flipV="1">
          <a:off x="8750300" y="6493599"/>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300" name="フローチャート: 判断 299"/>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3611</xdr:rowOff>
    </xdr:from>
    <xdr:ext cx="534377" cy="259045"/>
    <xdr:sp macro="" textlink="">
      <xdr:nvSpPr>
        <xdr:cNvPr id="301" name="テキスト ボックス 300"/>
        <xdr:cNvSpPr txBox="1"/>
      </xdr:nvSpPr>
      <xdr:spPr>
        <a:xfrm>
          <a:off x="9372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29019</xdr:rowOff>
    </xdr:from>
    <xdr:to>
      <xdr:col>45</xdr:col>
      <xdr:colOff>177800</xdr:colOff>
      <xdr:row>38</xdr:row>
      <xdr:rowOff>33554</xdr:rowOff>
    </xdr:to>
    <xdr:cxnSp macro="">
      <xdr:nvCxnSpPr>
        <xdr:cNvPr id="302" name="直線コネクタ 301"/>
        <xdr:cNvCxnSpPr/>
      </xdr:nvCxnSpPr>
      <xdr:spPr>
        <a:xfrm flipV="1">
          <a:off x="7861300" y="6544119"/>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122009</xdr:rowOff>
    </xdr:from>
    <xdr:to>
      <xdr:col>46</xdr:col>
      <xdr:colOff>38100</xdr:colOff>
      <xdr:row>36</xdr:row>
      <xdr:rowOff>52159</xdr:rowOff>
    </xdr:to>
    <xdr:sp macro="" textlink="">
      <xdr:nvSpPr>
        <xdr:cNvPr id="303" name="フローチャート: 判断 302"/>
        <xdr:cNvSpPr/>
      </xdr:nvSpPr>
      <xdr:spPr>
        <a:xfrm>
          <a:off x="8699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68686</xdr:rowOff>
    </xdr:from>
    <xdr:ext cx="534377" cy="259045"/>
    <xdr:sp macro="" textlink="">
      <xdr:nvSpPr>
        <xdr:cNvPr id="304" name="テキスト ボックス 303"/>
        <xdr:cNvSpPr txBox="1"/>
      </xdr:nvSpPr>
      <xdr:spPr>
        <a:xfrm>
          <a:off x="8483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33554</xdr:rowOff>
    </xdr:from>
    <xdr:to>
      <xdr:col>41</xdr:col>
      <xdr:colOff>50800</xdr:colOff>
      <xdr:row>38</xdr:row>
      <xdr:rowOff>39268</xdr:rowOff>
    </xdr:to>
    <xdr:cxnSp macro="">
      <xdr:nvCxnSpPr>
        <xdr:cNvPr id="305" name="直線コネクタ 304"/>
        <xdr:cNvCxnSpPr/>
      </xdr:nvCxnSpPr>
      <xdr:spPr>
        <a:xfrm flipV="1">
          <a:off x="6972300" y="6548654"/>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6" name="フローチャート: 判断 305"/>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145115</xdr:rowOff>
    </xdr:from>
    <xdr:ext cx="534377" cy="259045"/>
    <xdr:sp macro="" textlink="">
      <xdr:nvSpPr>
        <xdr:cNvPr id="307" name="テキスト ボックス 306"/>
        <xdr:cNvSpPr txBox="1"/>
      </xdr:nvSpPr>
      <xdr:spPr>
        <a:xfrm>
          <a:off x="7594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8" name="フローチャート: 判断 307"/>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9" name="テキスト ボックス 308"/>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27864</xdr:rowOff>
    </xdr:from>
    <xdr:to>
      <xdr:col>55</xdr:col>
      <xdr:colOff>50800</xdr:colOff>
      <xdr:row>37</xdr:row>
      <xdr:rowOff>129464</xdr:rowOff>
    </xdr:to>
    <xdr:sp macro="" textlink="">
      <xdr:nvSpPr>
        <xdr:cNvPr id="315" name="楕円 314"/>
        <xdr:cNvSpPr/>
      </xdr:nvSpPr>
      <xdr:spPr>
        <a:xfrm>
          <a:off x="10426700" y="63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6291</xdr:rowOff>
    </xdr:from>
    <xdr:ext cx="534377" cy="259045"/>
    <xdr:sp macro="" textlink="">
      <xdr:nvSpPr>
        <xdr:cNvPr id="316" name="補助費等該当値テキスト"/>
        <xdr:cNvSpPr txBox="1"/>
      </xdr:nvSpPr>
      <xdr:spPr>
        <a:xfrm>
          <a:off x="10528300"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99149</xdr:rowOff>
    </xdr:from>
    <xdr:to>
      <xdr:col>50</xdr:col>
      <xdr:colOff>165100</xdr:colOff>
      <xdr:row>38</xdr:row>
      <xdr:rowOff>29299</xdr:rowOff>
    </xdr:to>
    <xdr:sp macro="" textlink="">
      <xdr:nvSpPr>
        <xdr:cNvPr id="317" name="楕円 316"/>
        <xdr:cNvSpPr/>
      </xdr:nvSpPr>
      <xdr:spPr>
        <a:xfrm>
          <a:off x="9588500" y="64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20426</xdr:rowOff>
    </xdr:from>
    <xdr:ext cx="534377" cy="259045"/>
    <xdr:sp macro="" textlink="">
      <xdr:nvSpPr>
        <xdr:cNvPr id="318" name="テキスト ボックス 317"/>
        <xdr:cNvSpPr txBox="1"/>
      </xdr:nvSpPr>
      <xdr:spPr>
        <a:xfrm>
          <a:off x="9372111" y="65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149670</xdr:rowOff>
    </xdr:from>
    <xdr:to>
      <xdr:col>46</xdr:col>
      <xdr:colOff>38100</xdr:colOff>
      <xdr:row>38</xdr:row>
      <xdr:rowOff>79820</xdr:rowOff>
    </xdr:to>
    <xdr:sp macro="" textlink="">
      <xdr:nvSpPr>
        <xdr:cNvPr id="319" name="楕円 318"/>
        <xdr:cNvSpPr/>
      </xdr:nvSpPr>
      <xdr:spPr>
        <a:xfrm>
          <a:off x="8699500" y="64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70946</xdr:rowOff>
    </xdr:from>
    <xdr:ext cx="534377" cy="259045"/>
    <xdr:sp macro="" textlink="">
      <xdr:nvSpPr>
        <xdr:cNvPr id="320" name="テキスト ボックス 319"/>
        <xdr:cNvSpPr txBox="1"/>
      </xdr:nvSpPr>
      <xdr:spPr>
        <a:xfrm>
          <a:off x="8483111" y="65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154203</xdr:rowOff>
    </xdr:from>
    <xdr:to>
      <xdr:col>41</xdr:col>
      <xdr:colOff>101600</xdr:colOff>
      <xdr:row>38</xdr:row>
      <xdr:rowOff>84353</xdr:rowOff>
    </xdr:to>
    <xdr:sp macro="" textlink="">
      <xdr:nvSpPr>
        <xdr:cNvPr id="321" name="楕円 320"/>
        <xdr:cNvSpPr/>
      </xdr:nvSpPr>
      <xdr:spPr>
        <a:xfrm>
          <a:off x="7810500" y="64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75481</xdr:rowOff>
    </xdr:from>
    <xdr:ext cx="534377" cy="259045"/>
    <xdr:sp macro="" textlink="">
      <xdr:nvSpPr>
        <xdr:cNvPr id="322" name="テキスト ボックス 321"/>
        <xdr:cNvSpPr txBox="1"/>
      </xdr:nvSpPr>
      <xdr:spPr>
        <a:xfrm>
          <a:off x="7594111" y="659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159918</xdr:rowOff>
    </xdr:from>
    <xdr:to>
      <xdr:col>36</xdr:col>
      <xdr:colOff>165100</xdr:colOff>
      <xdr:row>38</xdr:row>
      <xdr:rowOff>90068</xdr:rowOff>
    </xdr:to>
    <xdr:sp macro="" textlink="">
      <xdr:nvSpPr>
        <xdr:cNvPr id="323" name="楕円 322"/>
        <xdr:cNvSpPr/>
      </xdr:nvSpPr>
      <xdr:spPr>
        <a:xfrm>
          <a:off x="6921500" y="65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81195</xdr:rowOff>
    </xdr:from>
    <xdr:ext cx="534377" cy="259045"/>
    <xdr:sp macro="" textlink="">
      <xdr:nvSpPr>
        <xdr:cNvPr id="324" name="テキスト ボックス 323"/>
        <xdr:cNvSpPr txBox="1"/>
      </xdr:nvSpPr>
      <xdr:spPr>
        <a:xfrm>
          <a:off x="6705111" y="659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8" name="直線コネクタ 347"/>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9"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0" name="直線コネクタ 349"/>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1"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2" name="直線コネクタ 351"/>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78207</xdr:rowOff>
    </xdr:from>
    <xdr:to>
      <xdr:col>55</xdr:col>
      <xdr:colOff>0</xdr:colOff>
      <xdr:row>56</xdr:row>
      <xdr:rowOff>49994</xdr:rowOff>
    </xdr:to>
    <xdr:cxnSp macro="">
      <xdr:nvCxnSpPr>
        <xdr:cNvPr id="353" name="直線コネクタ 352"/>
        <xdr:cNvCxnSpPr/>
      </xdr:nvCxnSpPr>
      <xdr:spPr>
        <a:xfrm>
          <a:off x="9639300" y="9336507"/>
          <a:ext cx="838200" cy="3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91203</xdr:rowOff>
    </xdr:from>
    <xdr:ext cx="534377" cy="259045"/>
    <xdr:sp macro="" textlink="">
      <xdr:nvSpPr>
        <xdr:cNvPr id="354" name="普通建設事業費平均値テキスト"/>
        <xdr:cNvSpPr txBox="1"/>
      </xdr:nvSpPr>
      <xdr:spPr>
        <a:xfrm>
          <a:off x="10528300" y="917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5" name="フローチャート: 判断 354"/>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78207</xdr:rowOff>
    </xdr:from>
    <xdr:to>
      <xdr:col>50</xdr:col>
      <xdr:colOff>114300</xdr:colOff>
      <xdr:row>55</xdr:row>
      <xdr:rowOff>134366</xdr:rowOff>
    </xdr:to>
    <xdr:cxnSp macro="">
      <xdr:nvCxnSpPr>
        <xdr:cNvPr id="356" name="直線コネクタ 355"/>
        <xdr:cNvCxnSpPr/>
      </xdr:nvCxnSpPr>
      <xdr:spPr>
        <a:xfrm flipV="1">
          <a:off x="8750300" y="9336507"/>
          <a:ext cx="889000" cy="2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7" name="フローチャート: 判断 356"/>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12216</xdr:rowOff>
    </xdr:from>
    <xdr:ext cx="534377" cy="259045"/>
    <xdr:sp macro="" textlink="">
      <xdr:nvSpPr>
        <xdr:cNvPr id="358" name="テキスト ボックス 357"/>
        <xdr:cNvSpPr txBox="1"/>
      </xdr:nvSpPr>
      <xdr:spPr>
        <a:xfrm>
          <a:off x="9372111" y="94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100476</xdr:rowOff>
    </xdr:from>
    <xdr:to>
      <xdr:col>45</xdr:col>
      <xdr:colOff>177800</xdr:colOff>
      <xdr:row>55</xdr:row>
      <xdr:rowOff>134366</xdr:rowOff>
    </xdr:to>
    <xdr:cxnSp macro="">
      <xdr:nvCxnSpPr>
        <xdr:cNvPr id="359" name="直線コネクタ 358"/>
        <xdr:cNvCxnSpPr/>
      </xdr:nvCxnSpPr>
      <xdr:spPr>
        <a:xfrm>
          <a:off x="7861300" y="9530226"/>
          <a:ext cx="889000" cy="3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89833</xdr:rowOff>
    </xdr:from>
    <xdr:to>
      <xdr:col>46</xdr:col>
      <xdr:colOff>38100</xdr:colOff>
      <xdr:row>55</xdr:row>
      <xdr:rowOff>19983</xdr:rowOff>
    </xdr:to>
    <xdr:sp macro="" textlink="">
      <xdr:nvSpPr>
        <xdr:cNvPr id="360" name="フローチャート: 判断 359"/>
        <xdr:cNvSpPr/>
      </xdr:nvSpPr>
      <xdr:spPr>
        <a:xfrm>
          <a:off x="86995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36510</xdr:rowOff>
    </xdr:from>
    <xdr:ext cx="534377" cy="259045"/>
    <xdr:sp macro="" textlink="">
      <xdr:nvSpPr>
        <xdr:cNvPr id="361" name="テキスト ボックス 360"/>
        <xdr:cNvSpPr txBox="1"/>
      </xdr:nvSpPr>
      <xdr:spPr>
        <a:xfrm>
          <a:off x="8483111" y="91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100476</xdr:rowOff>
    </xdr:from>
    <xdr:to>
      <xdr:col>41</xdr:col>
      <xdr:colOff>50800</xdr:colOff>
      <xdr:row>55</xdr:row>
      <xdr:rowOff>169570</xdr:rowOff>
    </xdr:to>
    <xdr:cxnSp macro="">
      <xdr:nvCxnSpPr>
        <xdr:cNvPr id="362" name="直線コネクタ 361"/>
        <xdr:cNvCxnSpPr/>
      </xdr:nvCxnSpPr>
      <xdr:spPr>
        <a:xfrm flipV="1">
          <a:off x="6972300" y="9530226"/>
          <a:ext cx="889000" cy="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3" name="フローチャート: 判断 362"/>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109548</xdr:rowOff>
    </xdr:from>
    <xdr:ext cx="534377" cy="259045"/>
    <xdr:sp macro="" textlink="">
      <xdr:nvSpPr>
        <xdr:cNvPr id="364" name="テキスト ボックス 363"/>
        <xdr:cNvSpPr txBox="1"/>
      </xdr:nvSpPr>
      <xdr:spPr>
        <a:xfrm>
          <a:off x="7594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5" name="フローチャート: 判断 364"/>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6" name="テキスト ボックス 365"/>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170644</xdr:rowOff>
    </xdr:from>
    <xdr:to>
      <xdr:col>55</xdr:col>
      <xdr:colOff>50800</xdr:colOff>
      <xdr:row>56</xdr:row>
      <xdr:rowOff>100794</xdr:rowOff>
    </xdr:to>
    <xdr:sp macro="" textlink="">
      <xdr:nvSpPr>
        <xdr:cNvPr id="372" name="楕円 371"/>
        <xdr:cNvSpPr/>
      </xdr:nvSpPr>
      <xdr:spPr>
        <a:xfrm>
          <a:off x="10426700" y="96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149071</xdr:rowOff>
    </xdr:from>
    <xdr:ext cx="534377" cy="259045"/>
    <xdr:sp macro="" textlink="">
      <xdr:nvSpPr>
        <xdr:cNvPr id="373" name="普通建設事業費該当値テキスト"/>
        <xdr:cNvSpPr txBox="1"/>
      </xdr:nvSpPr>
      <xdr:spPr>
        <a:xfrm>
          <a:off x="10528300" y="95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27407</xdr:rowOff>
    </xdr:from>
    <xdr:to>
      <xdr:col>50</xdr:col>
      <xdr:colOff>165100</xdr:colOff>
      <xdr:row>54</xdr:row>
      <xdr:rowOff>129007</xdr:rowOff>
    </xdr:to>
    <xdr:sp macro="" textlink="">
      <xdr:nvSpPr>
        <xdr:cNvPr id="374" name="楕円 373"/>
        <xdr:cNvSpPr/>
      </xdr:nvSpPr>
      <xdr:spPr>
        <a:xfrm>
          <a:off x="9588500" y="92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145534</xdr:rowOff>
    </xdr:from>
    <xdr:ext cx="534377" cy="259045"/>
    <xdr:sp macro="" textlink="">
      <xdr:nvSpPr>
        <xdr:cNvPr id="375" name="テキスト ボックス 374"/>
        <xdr:cNvSpPr txBox="1"/>
      </xdr:nvSpPr>
      <xdr:spPr>
        <a:xfrm>
          <a:off x="9372111" y="906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83566</xdr:rowOff>
    </xdr:from>
    <xdr:to>
      <xdr:col>46</xdr:col>
      <xdr:colOff>38100</xdr:colOff>
      <xdr:row>56</xdr:row>
      <xdr:rowOff>13716</xdr:rowOff>
    </xdr:to>
    <xdr:sp macro="" textlink="">
      <xdr:nvSpPr>
        <xdr:cNvPr id="376" name="楕円 375"/>
        <xdr:cNvSpPr/>
      </xdr:nvSpPr>
      <xdr:spPr>
        <a:xfrm>
          <a:off x="8699500" y="95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4843</xdr:rowOff>
    </xdr:from>
    <xdr:ext cx="534377" cy="259045"/>
    <xdr:sp macro="" textlink="">
      <xdr:nvSpPr>
        <xdr:cNvPr id="377" name="テキスト ボックス 376"/>
        <xdr:cNvSpPr txBox="1"/>
      </xdr:nvSpPr>
      <xdr:spPr>
        <a:xfrm>
          <a:off x="8483111" y="96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49676</xdr:rowOff>
    </xdr:from>
    <xdr:to>
      <xdr:col>41</xdr:col>
      <xdr:colOff>101600</xdr:colOff>
      <xdr:row>55</xdr:row>
      <xdr:rowOff>151276</xdr:rowOff>
    </xdr:to>
    <xdr:sp macro="" textlink="">
      <xdr:nvSpPr>
        <xdr:cNvPr id="378" name="楕円 377"/>
        <xdr:cNvSpPr/>
      </xdr:nvSpPr>
      <xdr:spPr>
        <a:xfrm>
          <a:off x="7810500" y="94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142403</xdr:rowOff>
    </xdr:from>
    <xdr:ext cx="534377" cy="259045"/>
    <xdr:sp macro="" textlink="">
      <xdr:nvSpPr>
        <xdr:cNvPr id="379" name="テキスト ボックス 378"/>
        <xdr:cNvSpPr txBox="1"/>
      </xdr:nvSpPr>
      <xdr:spPr>
        <a:xfrm>
          <a:off x="7594111" y="957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118770</xdr:rowOff>
    </xdr:from>
    <xdr:to>
      <xdr:col>36</xdr:col>
      <xdr:colOff>165100</xdr:colOff>
      <xdr:row>56</xdr:row>
      <xdr:rowOff>48920</xdr:rowOff>
    </xdr:to>
    <xdr:sp macro="" textlink="">
      <xdr:nvSpPr>
        <xdr:cNvPr id="380" name="楕円 379"/>
        <xdr:cNvSpPr/>
      </xdr:nvSpPr>
      <xdr:spPr>
        <a:xfrm>
          <a:off x="6921500" y="95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40047</xdr:rowOff>
    </xdr:from>
    <xdr:ext cx="534377" cy="259045"/>
    <xdr:sp macro="" textlink="">
      <xdr:nvSpPr>
        <xdr:cNvPr id="381" name="テキスト ボックス 380"/>
        <xdr:cNvSpPr txBox="1"/>
      </xdr:nvSpPr>
      <xdr:spPr>
        <a:xfrm>
          <a:off x="6705111" y="964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5" name="直線コネクタ 404"/>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6"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7" name="直線コネクタ 406"/>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8"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9" name="直線コネクタ 408"/>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1169</xdr:rowOff>
    </xdr:from>
    <xdr:to>
      <xdr:col>55</xdr:col>
      <xdr:colOff>0</xdr:colOff>
      <xdr:row>78</xdr:row>
      <xdr:rowOff>95008</xdr:rowOff>
    </xdr:to>
    <xdr:cxnSp macro="">
      <xdr:nvCxnSpPr>
        <xdr:cNvPr id="410" name="直線コネクタ 409"/>
        <xdr:cNvCxnSpPr/>
      </xdr:nvCxnSpPr>
      <xdr:spPr>
        <a:xfrm>
          <a:off x="9639300" y="13202819"/>
          <a:ext cx="838200" cy="26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132160</xdr:rowOff>
    </xdr:from>
    <xdr:ext cx="534377" cy="259045"/>
    <xdr:sp macro="" textlink="">
      <xdr:nvSpPr>
        <xdr:cNvPr id="411" name="普通建設事業費 （ うち新規整備　）平均値テキスト"/>
        <xdr:cNvSpPr txBox="1"/>
      </xdr:nvSpPr>
      <xdr:spPr>
        <a:xfrm>
          <a:off x="10528300" y="12990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2" name="フローチャート: 判断 411"/>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93104</xdr:rowOff>
    </xdr:from>
    <xdr:to>
      <xdr:col>50</xdr:col>
      <xdr:colOff>114300</xdr:colOff>
      <xdr:row>77</xdr:row>
      <xdr:rowOff>1169</xdr:rowOff>
    </xdr:to>
    <xdr:cxnSp macro="">
      <xdr:nvCxnSpPr>
        <xdr:cNvPr id="413" name="直線コネクタ 412"/>
        <xdr:cNvCxnSpPr/>
      </xdr:nvCxnSpPr>
      <xdr:spPr>
        <a:xfrm>
          <a:off x="8750300" y="13123304"/>
          <a:ext cx="8890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4" name="フローチャート: 判断 413"/>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64851</xdr:rowOff>
    </xdr:from>
    <xdr:ext cx="469744" cy="259045"/>
    <xdr:sp macro="" textlink="">
      <xdr:nvSpPr>
        <xdr:cNvPr id="415" name="テキスト ボックス 414"/>
        <xdr:cNvSpPr txBox="1"/>
      </xdr:nvSpPr>
      <xdr:spPr>
        <a:xfrm>
          <a:off x="9404428" y="132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93104</xdr:rowOff>
    </xdr:from>
    <xdr:to>
      <xdr:col>45</xdr:col>
      <xdr:colOff>177800</xdr:colOff>
      <xdr:row>78</xdr:row>
      <xdr:rowOff>1663</xdr:rowOff>
    </xdr:to>
    <xdr:cxnSp macro="">
      <xdr:nvCxnSpPr>
        <xdr:cNvPr id="416" name="直線コネクタ 415"/>
        <xdr:cNvCxnSpPr/>
      </xdr:nvCxnSpPr>
      <xdr:spPr>
        <a:xfrm flipV="1">
          <a:off x="7861300" y="13123304"/>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120752</xdr:rowOff>
    </xdr:from>
    <xdr:to>
      <xdr:col>46</xdr:col>
      <xdr:colOff>38100</xdr:colOff>
      <xdr:row>76</xdr:row>
      <xdr:rowOff>50902</xdr:rowOff>
    </xdr:to>
    <xdr:sp macro="" textlink="">
      <xdr:nvSpPr>
        <xdr:cNvPr id="417" name="フローチャート: 判断 416"/>
        <xdr:cNvSpPr/>
      </xdr:nvSpPr>
      <xdr:spPr>
        <a:xfrm>
          <a:off x="8699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67429</xdr:rowOff>
    </xdr:from>
    <xdr:ext cx="534377" cy="259045"/>
    <xdr:sp macro="" textlink="">
      <xdr:nvSpPr>
        <xdr:cNvPr id="418" name="テキスト ボックス 417"/>
        <xdr:cNvSpPr txBox="1"/>
      </xdr:nvSpPr>
      <xdr:spPr>
        <a:xfrm>
          <a:off x="8483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9" name="フローチャート: 判断 418"/>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22471</xdr:rowOff>
    </xdr:from>
    <xdr:ext cx="534377" cy="259045"/>
    <xdr:sp macro="" textlink="">
      <xdr:nvSpPr>
        <xdr:cNvPr id="420" name="テキスト ボックス 419"/>
        <xdr:cNvSpPr txBox="1"/>
      </xdr:nvSpPr>
      <xdr:spPr>
        <a:xfrm>
          <a:off x="7594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44208</xdr:rowOff>
    </xdr:from>
    <xdr:to>
      <xdr:col>55</xdr:col>
      <xdr:colOff>50800</xdr:colOff>
      <xdr:row>78</xdr:row>
      <xdr:rowOff>145808</xdr:rowOff>
    </xdr:to>
    <xdr:sp macro="" textlink="">
      <xdr:nvSpPr>
        <xdr:cNvPr id="426" name="楕円 425"/>
        <xdr:cNvSpPr/>
      </xdr:nvSpPr>
      <xdr:spPr>
        <a:xfrm>
          <a:off x="10426700" y="134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130585</xdr:rowOff>
    </xdr:from>
    <xdr:ext cx="469744" cy="259045"/>
    <xdr:sp macro="" textlink="">
      <xdr:nvSpPr>
        <xdr:cNvPr id="427" name="普通建設事業費 （ うち新規整備　）該当値テキスト"/>
        <xdr:cNvSpPr txBox="1"/>
      </xdr:nvSpPr>
      <xdr:spPr>
        <a:xfrm>
          <a:off x="10528300" y="1333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121819</xdr:rowOff>
    </xdr:from>
    <xdr:to>
      <xdr:col>50</xdr:col>
      <xdr:colOff>165100</xdr:colOff>
      <xdr:row>77</xdr:row>
      <xdr:rowOff>51969</xdr:rowOff>
    </xdr:to>
    <xdr:sp macro="" textlink="">
      <xdr:nvSpPr>
        <xdr:cNvPr id="428" name="楕円 427"/>
        <xdr:cNvSpPr/>
      </xdr:nvSpPr>
      <xdr:spPr>
        <a:xfrm>
          <a:off x="9588500" y="131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68495</xdr:rowOff>
    </xdr:from>
    <xdr:ext cx="534377" cy="259045"/>
    <xdr:sp macro="" textlink="">
      <xdr:nvSpPr>
        <xdr:cNvPr id="429" name="テキスト ボックス 428"/>
        <xdr:cNvSpPr txBox="1"/>
      </xdr:nvSpPr>
      <xdr:spPr>
        <a:xfrm>
          <a:off x="9372111" y="129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42304</xdr:rowOff>
    </xdr:from>
    <xdr:to>
      <xdr:col>46</xdr:col>
      <xdr:colOff>38100</xdr:colOff>
      <xdr:row>76</xdr:row>
      <xdr:rowOff>143904</xdr:rowOff>
    </xdr:to>
    <xdr:sp macro="" textlink="">
      <xdr:nvSpPr>
        <xdr:cNvPr id="430" name="楕円 429"/>
        <xdr:cNvSpPr/>
      </xdr:nvSpPr>
      <xdr:spPr>
        <a:xfrm>
          <a:off x="8699500" y="130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135031</xdr:rowOff>
    </xdr:from>
    <xdr:ext cx="534377" cy="259045"/>
    <xdr:sp macro="" textlink="">
      <xdr:nvSpPr>
        <xdr:cNvPr id="431" name="テキスト ボックス 430"/>
        <xdr:cNvSpPr txBox="1"/>
      </xdr:nvSpPr>
      <xdr:spPr>
        <a:xfrm>
          <a:off x="8483111" y="1316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122313</xdr:rowOff>
    </xdr:from>
    <xdr:to>
      <xdr:col>41</xdr:col>
      <xdr:colOff>101600</xdr:colOff>
      <xdr:row>78</xdr:row>
      <xdr:rowOff>52463</xdr:rowOff>
    </xdr:to>
    <xdr:sp macro="" textlink="">
      <xdr:nvSpPr>
        <xdr:cNvPr id="432" name="楕円 431"/>
        <xdr:cNvSpPr/>
      </xdr:nvSpPr>
      <xdr:spPr>
        <a:xfrm>
          <a:off x="7810500" y="1332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43590</xdr:rowOff>
    </xdr:from>
    <xdr:ext cx="469744" cy="259045"/>
    <xdr:sp macro="" textlink="">
      <xdr:nvSpPr>
        <xdr:cNvPr id="433" name="テキスト ボックス 432"/>
        <xdr:cNvSpPr txBox="1"/>
      </xdr:nvSpPr>
      <xdr:spPr>
        <a:xfrm>
          <a:off x="7626428" y="1341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5" name="直線コネクタ 454"/>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6"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7" name="直線コネクタ 456"/>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8"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9" name="直線コネクタ 458"/>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79944</xdr:rowOff>
    </xdr:from>
    <xdr:to>
      <xdr:col>55</xdr:col>
      <xdr:colOff>0</xdr:colOff>
      <xdr:row>96</xdr:row>
      <xdr:rowOff>152319</xdr:rowOff>
    </xdr:to>
    <xdr:cxnSp macro="">
      <xdr:nvCxnSpPr>
        <xdr:cNvPr id="460" name="直線コネクタ 459"/>
        <xdr:cNvCxnSpPr/>
      </xdr:nvCxnSpPr>
      <xdr:spPr>
        <a:xfrm flipV="1">
          <a:off x="9639300" y="16539144"/>
          <a:ext cx="8382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118932</xdr:rowOff>
    </xdr:from>
    <xdr:ext cx="534377" cy="259045"/>
    <xdr:sp macro="" textlink="">
      <xdr:nvSpPr>
        <xdr:cNvPr id="461" name="普通建設事業費 （ うち更新整備　）平均値テキスト"/>
        <xdr:cNvSpPr txBox="1"/>
      </xdr:nvSpPr>
      <xdr:spPr>
        <a:xfrm>
          <a:off x="10528300" y="16235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2" name="フローチャート: 判断 461"/>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126464</xdr:rowOff>
    </xdr:from>
    <xdr:to>
      <xdr:col>50</xdr:col>
      <xdr:colOff>114300</xdr:colOff>
      <xdr:row>96</xdr:row>
      <xdr:rowOff>152319</xdr:rowOff>
    </xdr:to>
    <xdr:cxnSp macro="">
      <xdr:nvCxnSpPr>
        <xdr:cNvPr id="463" name="直線コネクタ 462"/>
        <xdr:cNvCxnSpPr/>
      </xdr:nvCxnSpPr>
      <xdr:spPr>
        <a:xfrm>
          <a:off x="8750300" y="16585664"/>
          <a:ext cx="8890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4" name="フローチャート: 判断 463"/>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69958</xdr:rowOff>
    </xdr:from>
    <xdr:ext cx="534377" cy="259045"/>
    <xdr:sp macro="" textlink="">
      <xdr:nvSpPr>
        <xdr:cNvPr id="465" name="テキスト ボックス 464"/>
        <xdr:cNvSpPr txBox="1"/>
      </xdr:nvSpPr>
      <xdr:spPr>
        <a:xfrm>
          <a:off x="9372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11340</xdr:rowOff>
    </xdr:from>
    <xdr:to>
      <xdr:col>45</xdr:col>
      <xdr:colOff>177800</xdr:colOff>
      <xdr:row>96</xdr:row>
      <xdr:rowOff>126464</xdr:rowOff>
    </xdr:to>
    <xdr:cxnSp macro="">
      <xdr:nvCxnSpPr>
        <xdr:cNvPr id="466" name="直線コネクタ 465"/>
        <xdr:cNvCxnSpPr/>
      </xdr:nvCxnSpPr>
      <xdr:spPr>
        <a:xfrm>
          <a:off x="7861300" y="16470540"/>
          <a:ext cx="889000" cy="1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15999</xdr:rowOff>
    </xdr:from>
    <xdr:to>
      <xdr:col>46</xdr:col>
      <xdr:colOff>38100</xdr:colOff>
      <xdr:row>96</xdr:row>
      <xdr:rowOff>117599</xdr:rowOff>
    </xdr:to>
    <xdr:sp macro="" textlink="">
      <xdr:nvSpPr>
        <xdr:cNvPr id="467" name="フローチャート: 判断 466"/>
        <xdr:cNvSpPr/>
      </xdr:nvSpPr>
      <xdr:spPr>
        <a:xfrm>
          <a:off x="8699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134126</xdr:rowOff>
    </xdr:from>
    <xdr:ext cx="534377" cy="259045"/>
    <xdr:sp macro="" textlink="">
      <xdr:nvSpPr>
        <xdr:cNvPr id="468" name="テキスト ボックス 467"/>
        <xdr:cNvSpPr txBox="1"/>
      </xdr:nvSpPr>
      <xdr:spPr>
        <a:xfrm>
          <a:off x="8483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9" name="フローチャート: 判断 468"/>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82574</xdr:rowOff>
    </xdr:from>
    <xdr:ext cx="534377" cy="259045"/>
    <xdr:sp macro="" textlink="">
      <xdr:nvSpPr>
        <xdr:cNvPr id="470" name="テキスト ボックス 469"/>
        <xdr:cNvSpPr txBox="1"/>
      </xdr:nvSpPr>
      <xdr:spPr>
        <a:xfrm>
          <a:off x="7594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29144</xdr:rowOff>
    </xdr:from>
    <xdr:to>
      <xdr:col>55</xdr:col>
      <xdr:colOff>50800</xdr:colOff>
      <xdr:row>96</xdr:row>
      <xdr:rowOff>130744</xdr:rowOff>
    </xdr:to>
    <xdr:sp macro="" textlink="">
      <xdr:nvSpPr>
        <xdr:cNvPr id="476" name="楕円 475"/>
        <xdr:cNvSpPr/>
      </xdr:nvSpPr>
      <xdr:spPr>
        <a:xfrm>
          <a:off x="10426700" y="1648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7571</xdr:rowOff>
    </xdr:from>
    <xdr:ext cx="534377" cy="259045"/>
    <xdr:sp macro="" textlink="">
      <xdr:nvSpPr>
        <xdr:cNvPr id="477" name="普通建設事業費 （ うち更新整備　）該当値テキスト"/>
        <xdr:cNvSpPr txBox="1"/>
      </xdr:nvSpPr>
      <xdr:spPr>
        <a:xfrm>
          <a:off x="10528300" y="1646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101519</xdr:rowOff>
    </xdr:from>
    <xdr:to>
      <xdr:col>50</xdr:col>
      <xdr:colOff>165100</xdr:colOff>
      <xdr:row>97</xdr:row>
      <xdr:rowOff>31669</xdr:rowOff>
    </xdr:to>
    <xdr:sp macro="" textlink="">
      <xdr:nvSpPr>
        <xdr:cNvPr id="478" name="楕円 477"/>
        <xdr:cNvSpPr/>
      </xdr:nvSpPr>
      <xdr:spPr>
        <a:xfrm>
          <a:off x="9588500" y="165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22796</xdr:rowOff>
    </xdr:from>
    <xdr:ext cx="534377" cy="259045"/>
    <xdr:sp macro="" textlink="">
      <xdr:nvSpPr>
        <xdr:cNvPr id="479" name="テキスト ボックス 478"/>
        <xdr:cNvSpPr txBox="1"/>
      </xdr:nvSpPr>
      <xdr:spPr>
        <a:xfrm>
          <a:off x="9372111" y="166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75664</xdr:rowOff>
    </xdr:from>
    <xdr:to>
      <xdr:col>46</xdr:col>
      <xdr:colOff>38100</xdr:colOff>
      <xdr:row>97</xdr:row>
      <xdr:rowOff>5814</xdr:rowOff>
    </xdr:to>
    <xdr:sp macro="" textlink="">
      <xdr:nvSpPr>
        <xdr:cNvPr id="480" name="楕円 479"/>
        <xdr:cNvSpPr/>
      </xdr:nvSpPr>
      <xdr:spPr>
        <a:xfrm>
          <a:off x="8699500" y="165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168391</xdr:rowOff>
    </xdr:from>
    <xdr:ext cx="534377" cy="259045"/>
    <xdr:sp macro="" textlink="">
      <xdr:nvSpPr>
        <xdr:cNvPr id="481" name="テキスト ボックス 480"/>
        <xdr:cNvSpPr txBox="1"/>
      </xdr:nvSpPr>
      <xdr:spPr>
        <a:xfrm>
          <a:off x="8483111" y="1662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131990</xdr:rowOff>
    </xdr:from>
    <xdr:to>
      <xdr:col>41</xdr:col>
      <xdr:colOff>101600</xdr:colOff>
      <xdr:row>96</xdr:row>
      <xdr:rowOff>62140</xdr:rowOff>
    </xdr:to>
    <xdr:sp macro="" textlink="">
      <xdr:nvSpPr>
        <xdr:cNvPr id="482" name="楕円 481"/>
        <xdr:cNvSpPr/>
      </xdr:nvSpPr>
      <xdr:spPr>
        <a:xfrm>
          <a:off x="7810500" y="164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78667</xdr:rowOff>
    </xdr:from>
    <xdr:ext cx="534377" cy="259045"/>
    <xdr:sp macro="" textlink="">
      <xdr:nvSpPr>
        <xdr:cNvPr id="483" name="テキスト ボックス 482"/>
        <xdr:cNvSpPr txBox="1"/>
      </xdr:nvSpPr>
      <xdr:spPr>
        <a:xfrm>
          <a:off x="7594111" y="1619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5" name="直線コネクタ 504"/>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8"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9" name="直線コネクタ 508"/>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139105</xdr:rowOff>
    </xdr:from>
    <xdr:to>
      <xdr:col>85</xdr:col>
      <xdr:colOff>127000</xdr:colOff>
      <xdr:row>38</xdr:row>
      <xdr:rowOff>139288</xdr:rowOff>
    </xdr:to>
    <xdr:cxnSp macro="">
      <xdr:nvCxnSpPr>
        <xdr:cNvPr id="510" name="直線コネクタ 509"/>
        <xdr:cNvCxnSpPr/>
      </xdr:nvCxnSpPr>
      <xdr:spPr>
        <a:xfrm flipV="1">
          <a:off x="15481300" y="6654205"/>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1"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2" name="フローチャート: 判断 511"/>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139288</xdr:rowOff>
    </xdr:from>
    <xdr:to>
      <xdr:col>81</xdr:col>
      <xdr:colOff>50800</xdr:colOff>
      <xdr:row>38</xdr:row>
      <xdr:rowOff>139334</xdr:rowOff>
    </xdr:to>
    <xdr:cxnSp macro="">
      <xdr:nvCxnSpPr>
        <xdr:cNvPr id="513" name="直線コネクタ 512"/>
        <xdr:cNvCxnSpPr/>
      </xdr:nvCxnSpPr>
      <xdr:spPr>
        <a:xfrm flipV="1">
          <a:off x="14592300" y="665438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4" name="フローチャート: 判断 513"/>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5" name="テキスト ボックス 514"/>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138694</xdr:rowOff>
    </xdr:from>
    <xdr:to>
      <xdr:col>76</xdr:col>
      <xdr:colOff>114300</xdr:colOff>
      <xdr:row>38</xdr:row>
      <xdr:rowOff>139334</xdr:rowOff>
    </xdr:to>
    <xdr:cxnSp macro="">
      <xdr:nvCxnSpPr>
        <xdr:cNvPr id="516" name="直線コネクタ 515"/>
        <xdr:cNvCxnSpPr/>
      </xdr:nvCxnSpPr>
      <xdr:spPr>
        <a:xfrm>
          <a:off x="13703300" y="665379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103668</xdr:rowOff>
    </xdr:from>
    <xdr:to>
      <xdr:col>76</xdr:col>
      <xdr:colOff>165100</xdr:colOff>
      <xdr:row>38</xdr:row>
      <xdr:rowOff>33818</xdr:rowOff>
    </xdr:to>
    <xdr:sp macro="" textlink="">
      <xdr:nvSpPr>
        <xdr:cNvPr id="517" name="フローチャート: 判断 516"/>
        <xdr:cNvSpPr/>
      </xdr:nvSpPr>
      <xdr:spPr>
        <a:xfrm>
          <a:off x="14541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50345</xdr:rowOff>
    </xdr:from>
    <xdr:ext cx="469744" cy="259045"/>
    <xdr:sp macro="" textlink="">
      <xdr:nvSpPr>
        <xdr:cNvPr id="518" name="テキスト ボックス 517"/>
        <xdr:cNvSpPr txBox="1"/>
      </xdr:nvSpPr>
      <xdr:spPr>
        <a:xfrm>
          <a:off x="14357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136911</xdr:rowOff>
    </xdr:from>
    <xdr:to>
      <xdr:col>71</xdr:col>
      <xdr:colOff>177800</xdr:colOff>
      <xdr:row>38</xdr:row>
      <xdr:rowOff>138694</xdr:rowOff>
    </xdr:to>
    <xdr:cxnSp macro="">
      <xdr:nvCxnSpPr>
        <xdr:cNvPr id="519" name="直線コネクタ 518"/>
        <xdr:cNvCxnSpPr/>
      </xdr:nvCxnSpPr>
      <xdr:spPr>
        <a:xfrm>
          <a:off x="12814300" y="6652011"/>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0" name="フローチャート: 判断 519"/>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21" name="テキスト ボックス 520"/>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2" name="フローチャート: 判断 521"/>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3" name="テキスト ボックス 522"/>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88305</xdr:rowOff>
    </xdr:from>
    <xdr:to>
      <xdr:col>85</xdr:col>
      <xdr:colOff>177800</xdr:colOff>
      <xdr:row>39</xdr:row>
      <xdr:rowOff>18455</xdr:rowOff>
    </xdr:to>
    <xdr:sp macro="" textlink="">
      <xdr:nvSpPr>
        <xdr:cNvPr id="529" name="楕円 528"/>
        <xdr:cNvSpPr/>
      </xdr:nvSpPr>
      <xdr:spPr>
        <a:xfrm>
          <a:off x="162687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3232</xdr:rowOff>
    </xdr:from>
    <xdr:ext cx="313932" cy="259045"/>
    <xdr:sp macro="" textlink="">
      <xdr:nvSpPr>
        <xdr:cNvPr id="530" name="災害復旧事業費該当値テキスト"/>
        <xdr:cNvSpPr txBox="1"/>
      </xdr:nvSpPr>
      <xdr:spPr>
        <a:xfrm>
          <a:off x="16370300" y="6518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88488</xdr:rowOff>
    </xdr:from>
    <xdr:to>
      <xdr:col>81</xdr:col>
      <xdr:colOff>101600</xdr:colOff>
      <xdr:row>39</xdr:row>
      <xdr:rowOff>18638</xdr:rowOff>
    </xdr:to>
    <xdr:sp macro="" textlink="">
      <xdr:nvSpPr>
        <xdr:cNvPr id="531" name="楕円 530"/>
        <xdr:cNvSpPr/>
      </xdr:nvSpPr>
      <xdr:spPr>
        <a:xfrm>
          <a:off x="15430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9765</xdr:rowOff>
    </xdr:from>
    <xdr:ext cx="249299" cy="259045"/>
    <xdr:sp macro="" textlink="">
      <xdr:nvSpPr>
        <xdr:cNvPr id="532" name="テキスト ボックス 531"/>
        <xdr:cNvSpPr txBox="1"/>
      </xdr:nvSpPr>
      <xdr:spPr>
        <a:xfrm>
          <a:off x="15356650" y="6696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88534</xdr:rowOff>
    </xdr:from>
    <xdr:to>
      <xdr:col>76</xdr:col>
      <xdr:colOff>165100</xdr:colOff>
      <xdr:row>39</xdr:row>
      <xdr:rowOff>18684</xdr:rowOff>
    </xdr:to>
    <xdr:sp macro="" textlink="">
      <xdr:nvSpPr>
        <xdr:cNvPr id="533" name="楕円 532"/>
        <xdr:cNvSpPr/>
      </xdr:nvSpPr>
      <xdr:spPr>
        <a:xfrm>
          <a:off x="14541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9811</xdr:rowOff>
    </xdr:from>
    <xdr:ext cx="249299" cy="259045"/>
    <xdr:sp macro="" textlink="">
      <xdr:nvSpPr>
        <xdr:cNvPr id="534" name="テキスト ボックス 533"/>
        <xdr:cNvSpPr txBox="1"/>
      </xdr:nvSpPr>
      <xdr:spPr>
        <a:xfrm>
          <a:off x="14467650"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87894</xdr:rowOff>
    </xdr:from>
    <xdr:to>
      <xdr:col>72</xdr:col>
      <xdr:colOff>38100</xdr:colOff>
      <xdr:row>39</xdr:row>
      <xdr:rowOff>18044</xdr:rowOff>
    </xdr:to>
    <xdr:sp macro="" textlink="">
      <xdr:nvSpPr>
        <xdr:cNvPr id="535" name="楕円 534"/>
        <xdr:cNvSpPr/>
      </xdr:nvSpPr>
      <xdr:spPr>
        <a:xfrm>
          <a:off x="13652500" y="66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9171</xdr:rowOff>
    </xdr:from>
    <xdr:ext cx="313932" cy="259045"/>
    <xdr:sp macro="" textlink="">
      <xdr:nvSpPr>
        <xdr:cNvPr id="536" name="テキスト ボックス 535"/>
        <xdr:cNvSpPr txBox="1"/>
      </xdr:nvSpPr>
      <xdr:spPr>
        <a:xfrm>
          <a:off x="13546333" y="6695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86111</xdr:rowOff>
    </xdr:from>
    <xdr:to>
      <xdr:col>67</xdr:col>
      <xdr:colOff>101600</xdr:colOff>
      <xdr:row>39</xdr:row>
      <xdr:rowOff>16261</xdr:rowOff>
    </xdr:to>
    <xdr:sp macro="" textlink="">
      <xdr:nvSpPr>
        <xdr:cNvPr id="537" name="楕円 536"/>
        <xdr:cNvSpPr/>
      </xdr:nvSpPr>
      <xdr:spPr>
        <a:xfrm>
          <a:off x="12763500" y="66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7388</xdr:rowOff>
    </xdr:from>
    <xdr:ext cx="313932" cy="259045"/>
    <xdr:sp macro="" textlink="">
      <xdr:nvSpPr>
        <xdr:cNvPr id="538" name="テキスト ボックス 537"/>
        <xdr:cNvSpPr txBox="1"/>
      </xdr:nvSpPr>
      <xdr:spPr>
        <a:xfrm>
          <a:off x="12657333" y="66939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0" name="直線コネクタ 609"/>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1"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2" name="直線コネクタ 611"/>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3"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4" name="直線コネクタ 613"/>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7569</xdr:rowOff>
    </xdr:from>
    <xdr:to>
      <xdr:col>85</xdr:col>
      <xdr:colOff>127000</xdr:colOff>
      <xdr:row>79</xdr:row>
      <xdr:rowOff>17559</xdr:rowOff>
    </xdr:to>
    <xdr:cxnSp macro="">
      <xdr:nvCxnSpPr>
        <xdr:cNvPr id="615" name="直線コネクタ 614"/>
        <xdr:cNvCxnSpPr/>
      </xdr:nvCxnSpPr>
      <xdr:spPr>
        <a:xfrm flipV="1">
          <a:off x="15481300" y="13552119"/>
          <a:ext cx="8382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123503</xdr:rowOff>
    </xdr:from>
    <xdr:ext cx="534377" cy="259045"/>
    <xdr:sp macro="" textlink="">
      <xdr:nvSpPr>
        <xdr:cNvPr id="616" name="公債費平均値テキスト"/>
        <xdr:cNvSpPr txBox="1"/>
      </xdr:nvSpPr>
      <xdr:spPr>
        <a:xfrm>
          <a:off x="16370300" y="1315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7" name="フローチャート: 判断 616"/>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17559</xdr:rowOff>
    </xdr:from>
    <xdr:to>
      <xdr:col>81</xdr:col>
      <xdr:colOff>50800</xdr:colOff>
      <xdr:row>79</xdr:row>
      <xdr:rowOff>40145</xdr:rowOff>
    </xdr:to>
    <xdr:cxnSp macro="">
      <xdr:nvCxnSpPr>
        <xdr:cNvPr id="618" name="直線コネクタ 617"/>
        <xdr:cNvCxnSpPr/>
      </xdr:nvCxnSpPr>
      <xdr:spPr>
        <a:xfrm flipV="1">
          <a:off x="14592300" y="13562109"/>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9" name="フローチャート: 判断 618"/>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48241</xdr:rowOff>
    </xdr:from>
    <xdr:ext cx="534377" cy="259045"/>
    <xdr:sp macro="" textlink="">
      <xdr:nvSpPr>
        <xdr:cNvPr id="620" name="テキスト ボックス 619"/>
        <xdr:cNvSpPr txBox="1"/>
      </xdr:nvSpPr>
      <xdr:spPr>
        <a:xfrm>
          <a:off x="15214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157028</xdr:rowOff>
    </xdr:from>
    <xdr:to>
      <xdr:col>76</xdr:col>
      <xdr:colOff>114300</xdr:colOff>
      <xdr:row>79</xdr:row>
      <xdr:rowOff>40145</xdr:rowOff>
    </xdr:to>
    <xdr:cxnSp macro="">
      <xdr:nvCxnSpPr>
        <xdr:cNvPr id="621" name="直線コネクタ 620"/>
        <xdr:cNvCxnSpPr/>
      </xdr:nvCxnSpPr>
      <xdr:spPr>
        <a:xfrm>
          <a:off x="13703300" y="13530128"/>
          <a:ext cx="889000" cy="5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64852</xdr:rowOff>
    </xdr:from>
    <xdr:to>
      <xdr:col>76</xdr:col>
      <xdr:colOff>165100</xdr:colOff>
      <xdr:row>77</xdr:row>
      <xdr:rowOff>166452</xdr:rowOff>
    </xdr:to>
    <xdr:sp macro="" textlink="">
      <xdr:nvSpPr>
        <xdr:cNvPr id="622" name="フローチャート: 判断 621"/>
        <xdr:cNvSpPr/>
      </xdr:nvSpPr>
      <xdr:spPr>
        <a:xfrm>
          <a:off x="14541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11529</xdr:rowOff>
    </xdr:from>
    <xdr:ext cx="534377" cy="259045"/>
    <xdr:sp macro="" textlink="">
      <xdr:nvSpPr>
        <xdr:cNvPr id="623" name="テキスト ボックス 622"/>
        <xdr:cNvSpPr txBox="1"/>
      </xdr:nvSpPr>
      <xdr:spPr>
        <a:xfrm>
          <a:off x="14325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145095</xdr:rowOff>
    </xdr:from>
    <xdr:to>
      <xdr:col>71</xdr:col>
      <xdr:colOff>177800</xdr:colOff>
      <xdr:row>78</xdr:row>
      <xdr:rowOff>157028</xdr:rowOff>
    </xdr:to>
    <xdr:cxnSp macro="">
      <xdr:nvCxnSpPr>
        <xdr:cNvPr id="624" name="直線コネクタ 623"/>
        <xdr:cNvCxnSpPr/>
      </xdr:nvCxnSpPr>
      <xdr:spPr>
        <a:xfrm>
          <a:off x="12814300" y="13518195"/>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5" name="フローチャート: 判断 624"/>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97871</xdr:rowOff>
    </xdr:from>
    <xdr:ext cx="534377" cy="259045"/>
    <xdr:sp macro="" textlink="">
      <xdr:nvSpPr>
        <xdr:cNvPr id="626" name="テキスト ボックス 625"/>
        <xdr:cNvSpPr txBox="1"/>
      </xdr:nvSpPr>
      <xdr:spPr>
        <a:xfrm>
          <a:off x="13436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7" name="フローチャート: 判断 626"/>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77662</xdr:rowOff>
    </xdr:from>
    <xdr:ext cx="534377" cy="259045"/>
    <xdr:sp macro="" textlink="">
      <xdr:nvSpPr>
        <xdr:cNvPr id="628" name="テキスト ボックス 627"/>
        <xdr:cNvSpPr txBox="1"/>
      </xdr:nvSpPr>
      <xdr:spPr>
        <a:xfrm>
          <a:off x="12547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128219</xdr:rowOff>
    </xdr:from>
    <xdr:to>
      <xdr:col>85</xdr:col>
      <xdr:colOff>177800</xdr:colOff>
      <xdr:row>79</xdr:row>
      <xdr:rowOff>58369</xdr:rowOff>
    </xdr:to>
    <xdr:sp macro="" textlink="">
      <xdr:nvSpPr>
        <xdr:cNvPr id="634" name="楕円 633"/>
        <xdr:cNvSpPr/>
      </xdr:nvSpPr>
      <xdr:spPr>
        <a:xfrm>
          <a:off x="16268700" y="135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43146</xdr:rowOff>
    </xdr:from>
    <xdr:ext cx="534377" cy="259045"/>
    <xdr:sp macro="" textlink="">
      <xdr:nvSpPr>
        <xdr:cNvPr id="635" name="公債費該当値テキスト"/>
        <xdr:cNvSpPr txBox="1"/>
      </xdr:nvSpPr>
      <xdr:spPr>
        <a:xfrm>
          <a:off x="16370300" y="1341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138209</xdr:rowOff>
    </xdr:from>
    <xdr:to>
      <xdr:col>81</xdr:col>
      <xdr:colOff>101600</xdr:colOff>
      <xdr:row>79</xdr:row>
      <xdr:rowOff>68359</xdr:rowOff>
    </xdr:to>
    <xdr:sp macro="" textlink="">
      <xdr:nvSpPr>
        <xdr:cNvPr id="636" name="楕円 635"/>
        <xdr:cNvSpPr/>
      </xdr:nvSpPr>
      <xdr:spPr>
        <a:xfrm>
          <a:off x="15430500" y="1351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59486</xdr:rowOff>
    </xdr:from>
    <xdr:ext cx="534377" cy="259045"/>
    <xdr:sp macro="" textlink="">
      <xdr:nvSpPr>
        <xdr:cNvPr id="637" name="テキスト ボックス 636"/>
        <xdr:cNvSpPr txBox="1"/>
      </xdr:nvSpPr>
      <xdr:spPr>
        <a:xfrm>
          <a:off x="15214111" y="136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160795</xdr:rowOff>
    </xdr:from>
    <xdr:to>
      <xdr:col>76</xdr:col>
      <xdr:colOff>165100</xdr:colOff>
      <xdr:row>79</xdr:row>
      <xdr:rowOff>90945</xdr:rowOff>
    </xdr:to>
    <xdr:sp macro="" textlink="">
      <xdr:nvSpPr>
        <xdr:cNvPr id="638" name="楕円 637"/>
        <xdr:cNvSpPr/>
      </xdr:nvSpPr>
      <xdr:spPr>
        <a:xfrm>
          <a:off x="14541500" y="135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82072</xdr:rowOff>
    </xdr:from>
    <xdr:ext cx="534377" cy="259045"/>
    <xdr:sp macro="" textlink="">
      <xdr:nvSpPr>
        <xdr:cNvPr id="639" name="テキスト ボックス 638"/>
        <xdr:cNvSpPr txBox="1"/>
      </xdr:nvSpPr>
      <xdr:spPr>
        <a:xfrm>
          <a:off x="14325111" y="136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106228</xdr:rowOff>
    </xdr:from>
    <xdr:to>
      <xdr:col>72</xdr:col>
      <xdr:colOff>38100</xdr:colOff>
      <xdr:row>79</xdr:row>
      <xdr:rowOff>36378</xdr:rowOff>
    </xdr:to>
    <xdr:sp macro="" textlink="">
      <xdr:nvSpPr>
        <xdr:cNvPr id="640" name="楕円 639"/>
        <xdr:cNvSpPr/>
      </xdr:nvSpPr>
      <xdr:spPr>
        <a:xfrm>
          <a:off x="13652500" y="134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27505</xdr:rowOff>
    </xdr:from>
    <xdr:ext cx="534377" cy="259045"/>
    <xdr:sp macro="" textlink="">
      <xdr:nvSpPr>
        <xdr:cNvPr id="641" name="テキスト ボックス 640"/>
        <xdr:cNvSpPr txBox="1"/>
      </xdr:nvSpPr>
      <xdr:spPr>
        <a:xfrm>
          <a:off x="13436111" y="1357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94295</xdr:rowOff>
    </xdr:from>
    <xdr:to>
      <xdr:col>67</xdr:col>
      <xdr:colOff>101600</xdr:colOff>
      <xdr:row>79</xdr:row>
      <xdr:rowOff>24445</xdr:rowOff>
    </xdr:to>
    <xdr:sp macro="" textlink="">
      <xdr:nvSpPr>
        <xdr:cNvPr id="642" name="楕円 641"/>
        <xdr:cNvSpPr/>
      </xdr:nvSpPr>
      <xdr:spPr>
        <a:xfrm>
          <a:off x="12763500" y="134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15572</xdr:rowOff>
    </xdr:from>
    <xdr:ext cx="534377" cy="259045"/>
    <xdr:sp macro="" textlink="">
      <xdr:nvSpPr>
        <xdr:cNvPr id="643" name="テキスト ボックス 642"/>
        <xdr:cNvSpPr txBox="1"/>
      </xdr:nvSpPr>
      <xdr:spPr>
        <a:xfrm>
          <a:off x="12547111" y="1356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5" name="テキスト ボックス 66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9" name="直線コネクタ 668"/>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0"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1" name="直線コネクタ 670"/>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2"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3" name="直線コネクタ 672"/>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12827</xdr:rowOff>
    </xdr:from>
    <xdr:to>
      <xdr:col>85</xdr:col>
      <xdr:colOff>127000</xdr:colOff>
      <xdr:row>99</xdr:row>
      <xdr:rowOff>61421</xdr:rowOff>
    </xdr:to>
    <xdr:cxnSp macro="">
      <xdr:nvCxnSpPr>
        <xdr:cNvPr id="674" name="直線コネクタ 673"/>
        <xdr:cNvCxnSpPr/>
      </xdr:nvCxnSpPr>
      <xdr:spPr>
        <a:xfrm>
          <a:off x="15481300" y="16986377"/>
          <a:ext cx="838200" cy="4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125069</xdr:rowOff>
    </xdr:from>
    <xdr:ext cx="469744" cy="259045"/>
    <xdr:sp macro="" textlink="">
      <xdr:nvSpPr>
        <xdr:cNvPr id="675" name="積立金平均値テキスト"/>
        <xdr:cNvSpPr txBox="1"/>
      </xdr:nvSpPr>
      <xdr:spPr>
        <a:xfrm>
          <a:off x="16370300" y="1658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6" name="フローチャート: 判断 675"/>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48521</xdr:rowOff>
    </xdr:from>
    <xdr:to>
      <xdr:col>81</xdr:col>
      <xdr:colOff>50800</xdr:colOff>
      <xdr:row>99</xdr:row>
      <xdr:rowOff>12827</xdr:rowOff>
    </xdr:to>
    <xdr:cxnSp macro="">
      <xdr:nvCxnSpPr>
        <xdr:cNvPr id="677" name="直線コネクタ 676"/>
        <xdr:cNvCxnSpPr/>
      </xdr:nvCxnSpPr>
      <xdr:spPr>
        <a:xfrm>
          <a:off x="14592300" y="16850621"/>
          <a:ext cx="889000" cy="1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8" name="フローチャート: 判断 677"/>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97658</xdr:rowOff>
    </xdr:from>
    <xdr:ext cx="469744" cy="259045"/>
    <xdr:sp macro="" textlink="">
      <xdr:nvSpPr>
        <xdr:cNvPr id="679" name="テキスト ボックス 678"/>
        <xdr:cNvSpPr txBox="1"/>
      </xdr:nvSpPr>
      <xdr:spPr>
        <a:xfrm>
          <a:off x="15246428" y="1655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26674</xdr:rowOff>
    </xdr:from>
    <xdr:to>
      <xdr:col>76</xdr:col>
      <xdr:colOff>114300</xdr:colOff>
      <xdr:row>98</xdr:row>
      <xdr:rowOff>48521</xdr:rowOff>
    </xdr:to>
    <xdr:cxnSp macro="">
      <xdr:nvCxnSpPr>
        <xdr:cNvPr id="680" name="直線コネクタ 679"/>
        <xdr:cNvCxnSpPr/>
      </xdr:nvCxnSpPr>
      <xdr:spPr>
        <a:xfrm>
          <a:off x="13703300" y="16657324"/>
          <a:ext cx="889000" cy="19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140171</xdr:rowOff>
    </xdr:from>
    <xdr:to>
      <xdr:col>76</xdr:col>
      <xdr:colOff>165100</xdr:colOff>
      <xdr:row>98</xdr:row>
      <xdr:rowOff>70321</xdr:rowOff>
    </xdr:to>
    <xdr:sp macro="" textlink="">
      <xdr:nvSpPr>
        <xdr:cNvPr id="681" name="フローチャート: 判断 680"/>
        <xdr:cNvSpPr/>
      </xdr:nvSpPr>
      <xdr:spPr>
        <a:xfrm>
          <a:off x="14541500" y="167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86848</xdr:rowOff>
    </xdr:from>
    <xdr:ext cx="469744" cy="259045"/>
    <xdr:sp macro="" textlink="">
      <xdr:nvSpPr>
        <xdr:cNvPr id="682" name="テキスト ボックス 681"/>
        <xdr:cNvSpPr txBox="1"/>
      </xdr:nvSpPr>
      <xdr:spPr>
        <a:xfrm>
          <a:off x="14357428" y="165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26674</xdr:rowOff>
    </xdr:from>
    <xdr:to>
      <xdr:col>71</xdr:col>
      <xdr:colOff>177800</xdr:colOff>
      <xdr:row>98</xdr:row>
      <xdr:rowOff>6066</xdr:rowOff>
    </xdr:to>
    <xdr:cxnSp macro="">
      <xdr:nvCxnSpPr>
        <xdr:cNvPr id="683" name="直線コネクタ 682"/>
        <xdr:cNvCxnSpPr/>
      </xdr:nvCxnSpPr>
      <xdr:spPr>
        <a:xfrm flipV="1">
          <a:off x="12814300" y="16657324"/>
          <a:ext cx="889000" cy="15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4" name="フローチャート: 判断 683"/>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25102</xdr:rowOff>
    </xdr:from>
    <xdr:ext cx="469744" cy="259045"/>
    <xdr:sp macro="" textlink="">
      <xdr:nvSpPr>
        <xdr:cNvPr id="685" name="テキスト ボックス 684"/>
        <xdr:cNvSpPr txBox="1"/>
      </xdr:nvSpPr>
      <xdr:spPr>
        <a:xfrm>
          <a:off x="13468428"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6" name="フローチャート: 判断 685"/>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7" name="テキスト ボックス 686"/>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10621</xdr:rowOff>
    </xdr:from>
    <xdr:to>
      <xdr:col>85</xdr:col>
      <xdr:colOff>177800</xdr:colOff>
      <xdr:row>99</xdr:row>
      <xdr:rowOff>112221</xdr:rowOff>
    </xdr:to>
    <xdr:sp macro="" textlink="">
      <xdr:nvSpPr>
        <xdr:cNvPr id="693" name="楕円 692"/>
        <xdr:cNvSpPr/>
      </xdr:nvSpPr>
      <xdr:spPr>
        <a:xfrm>
          <a:off x="16268700" y="169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96998</xdr:rowOff>
    </xdr:from>
    <xdr:ext cx="469744" cy="259045"/>
    <xdr:sp macro="" textlink="">
      <xdr:nvSpPr>
        <xdr:cNvPr id="694" name="積立金該当値テキスト"/>
        <xdr:cNvSpPr txBox="1"/>
      </xdr:nvSpPr>
      <xdr:spPr>
        <a:xfrm>
          <a:off x="16370300" y="168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133477</xdr:rowOff>
    </xdr:from>
    <xdr:to>
      <xdr:col>81</xdr:col>
      <xdr:colOff>101600</xdr:colOff>
      <xdr:row>99</xdr:row>
      <xdr:rowOff>63627</xdr:rowOff>
    </xdr:to>
    <xdr:sp macro="" textlink="">
      <xdr:nvSpPr>
        <xdr:cNvPr id="695" name="楕円 694"/>
        <xdr:cNvSpPr/>
      </xdr:nvSpPr>
      <xdr:spPr>
        <a:xfrm>
          <a:off x="15430500" y="169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54754</xdr:rowOff>
    </xdr:from>
    <xdr:ext cx="469744" cy="259045"/>
    <xdr:sp macro="" textlink="">
      <xdr:nvSpPr>
        <xdr:cNvPr id="696" name="テキスト ボックス 695"/>
        <xdr:cNvSpPr txBox="1"/>
      </xdr:nvSpPr>
      <xdr:spPr>
        <a:xfrm>
          <a:off x="15246428" y="1702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169171</xdr:rowOff>
    </xdr:from>
    <xdr:to>
      <xdr:col>76</xdr:col>
      <xdr:colOff>165100</xdr:colOff>
      <xdr:row>98</xdr:row>
      <xdr:rowOff>99321</xdr:rowOff>
    </xdr:to>
    <xdr:sp macro="" textlink="">
      <xdr:nvSpPr>
        <xdr:cNvPr id="697" name="楕円 696"/>
        <xdr:cNvSpPr/>
      </xdr:nvSpPr>
      <xdr:spPr>
        <a:xfrm>
          <a:off x="14541500" y="167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90448</xdr:rowOff>
    </xdr:from>
    <xdr:ext cx="469744" cy="259045"/>
    <xdr:sp macro="" textlink="">
      <xdr:nvSpPr>
        <xdr:cNvPr id="698" name="テキスト ボックス 697"/>
        <xdr:cNvSpPr txBox="1"/>
      </xdr:nvSpPr>
      <xdr:spPr>
        <a:xfrm>
          <a:off x="14357428" y="1689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147324</xdr:rowOff>
    </xdr:from>
    <xdr:to>
      <xdr:col>72</xdr:col>
      <xdr:colOff>38100</xdr:colOff>
      <xdr:row>97</xdr:row>
      <xdr:rowOff>77474</xdr:rowOff>
    </xdr:to>
    <xdr:sp macro="" textlink="">
      <xdr:nvSpPr>
        <xdr:cNvPr id="699" name="楕円 698"/>
        <xdr:cNvSpPr/>
      </xdr:nvSpPr>
      <xdr:spPr>
        <a:xfrm>
          <a:off x="13652500" y="1660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94001</xdr:rowOff>
    </xdr:from>
    <xdr:ext cx="534377" cy="259045"/>
    <xdr:sp macro="" textlink="">
      <xdr:nvSpPr>
        <xdr:cNvPr id="700" name="テキスト ボックス 699"/>
        <xdr:cNvSpPr txBox="1"/>
      </xdr:nvSpPr>
      <xdr:spPr>
        <a:xfrm>
          <a:off x="13436111" y="1638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126716</xdr:rowOff>
    </xdr:from>
    <xdr:to>
      <xdr:col>67</xdr:col>
      <xdr:colOff>101600</xdr:colOff>
      <xdr:row>98</xdr:row>
      <xdr:rowOff>56866</xdr:rowOff>
    </xdr:to>
    <xdr:sp macro="" textlink="">
      <xdr:nvSpPr>
        <xdr:cNvPr id="701" name="楕円 700"/>
        <xdr:cNvSpPr/>
      </xdr:nvSpPr>
      <xdr:spPr>
        <a:xfrm>
          <a:off x="12763500" y="167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47993</xdr:rowOff>
    </xdr:from>
    <xdr:ext cx="469744" cy="259045"/>
    <xdr:sp macro="" textlink="">
      <xdr:nvSpPr>
        <xdr:cNvPr id="702" name="テキスト ボックス 701"/>
        <xdr:cNvSpPr txBox="1"/>
      </xdr:nvSpPr>
      <xdr:spPr>
        <a:xfrm>
          <a:off x="12579428" y="168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6" name="直線コネクタ 725"/>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9"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0" name="直線コネクタ 729"/>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134366</xdr:rowOff>
    </xdr:from>
    <xdr:to>
      <xdr:col>116</xdr:col>
      <xdr:colOff>63500</xdr:colOff>
      <xdr:row>35</xdr:row>
      <xdr:rowOff>39878</xdr:rowOff>
    </xdr:to>
    <xdr:cxnSp macro="">
      <xdr:nvCxnSpPr>
        <xdr:cNvPr id="731" name="直線コネクタ 730"/>
        <xdr:cNvCxnSpPr/>
      </xdr:nvCxnSpPr>
      <xdr:spPr>
        <a:xfrm flipV="1">
          <a:off x="21323300" y="5449316"/>
          <a:ext cx="838200" cy="59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111142</xdr:rowOff>
    </xdr:from>
    <xdr:ext cx="378565" cy="259045"/>
    <xdr:sp macro="" textlink="">
      <xdr:nvSpPr>
        <xdr:cNvPr id="732" name="投資及び出資金平均値テキスト"/>
        <xdr:cNvSpPr txBox="1"/>
      </xdr:nvSpPr>
      <xdr:spPr>
        <a:xfrm>
          <a:off x="22212300" y="6454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3" name="フローチャート: 判断 732"/>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157607</xdr:rowOff>
    </xdr:from>
    <xdr:to>
      <xdr:col>111</xdr:col>
      <xdr:colOff>177800</xdr:colOff>
      <xdr:row>35</xdr:row>
      <xdr:rowOff>39878</xdr:rowOff>
    </xdr:to>
    <xdr:cxnSp macro="">
      <xdr:nvCxnSpPr>
        <xdr:cNvPr id="734" name="直線コネクタ 733"/>
        <xdr:cNvCxnSpPr/>
      </xdr:nvCxnSpPr>
      <xdr:spPr>
        <a:xfrm>
          <a:off x="20434300" y="5986907"/>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5" name="フローチャート: 判断 734"/>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58183</xdr:rowOff>
    </xdr:from>
    <xdr:ext cx="378565" cy="259045"/>
    <xdr:sp macro="" textlink="">
      <xdr:nvSpPr>
        <xdr:cNvPr id="736" name="テキスト ボックス 735"/>
        <xdr:cNvSpPr txBox="1"/>
      </xdr:nvSpPr>
      <xdr:spPr>
        <a:xfrm>
          <a:off x="21134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157607</xdr:rowOff>
    </xdr:from>
    <xdr:to>
      <xdr:col>107</xdr:col>
      <xdr:colOff>50800</xdr:colOff>
      <xdr:row>35</xdr:row>
      <xdr:rowOff>38735</xdr:rowOff>
    </xdr:to>
    <xdr:cxnSp macro="">
      <xdr:nvCxnSpPr>
        <xdr:cNvPr id="737" name="直線コネクタ 736"/>
        <xdr:cNvCxnSpPr/>
      </xdr:nvCxnSpPr>
      <xdr:spPr>
        <a:xfrm flipV="1">
          <a:off x="19545300" y="598690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92329</xdr:rowOff>
    </xdr:from>
    <xdr:to>
      <xdr:col>107</xdr:col>
      <xdr:colOff>101600</xdr:colOff>
      <xdr:row>38</xdr:row>
      <xdr:rowOff>22479</xdr:rowOff>
    </xdr:to>
    <xdr:sp macro="" textlink="">
      <xdr:nvSpPr>
        <xdr:cNvPr id="738" name="フローチャート: 判断 737"/>
        <xdr:cNvSpPr/>
      </xdr:nvSpPr>
      <xdr:spPr>
        <a:xfrm>
          <a:off x="20383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13606</xdr:rowOff>
    </xdr:from>
    <xdr:ext cx="378565" cy="259045"/>
    <xdr:sp macro="" textlink="">
      <xdr:nvSpPr>
        <xdr:cNvPr id="739" name="テキスト ボックス 738"/>
        <xdr:cNvSpPr txBox="1"/>
      </xdr:nvSpPr>
      <xdr:spPr>
        <a:xfrm>
          <a:off x="20245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38735</xdr:rowOff>
    </xdr:from>
    <xdr:to>
      <xdr:col>102</xdr:col>
      <xdr:colOff>114300</xdr:colOff>
      <xdr:row>36</xdr:row>
      <xdr:rowOff>2540</xdr:rowOff>
    </xdr:to>
    <xdr:cxnSp macro="">
      <xdr:nvCxnSpPr>
        <xdr:cNvPr id="740" name="直線コネクタ 739"/>
        <xdr:cNvCxnSpPr/>
      </xdr:nvCxnSpPr>
      <xdr:spPr>
        <a:xfrm flipV="1">
          <a:off x="18656300" y="603948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1" name="フローチャート: 判断 740"/>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46372</xdr:rowOff>
    </xdr:from>
    <xdr:ext cx="378565" cy="259045"/>
    <xdr:sp macro="" textlink="">
      <xdr:nvSpPr>
        <xdr:cNvPr id="742" name="テキスト ボックス 741"/>
        <xdr:cNvSpPr txBox="1"/>
      </xdr:nvSpPr>
      <xdr:spPr>
        <a:xfrm>
          <a:off x="19356017" y="656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3" name="フローチャート: 判断 742"/>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49039</xdr:rowOff>
    </xdr:from>
    <xdr:ext cx="378565" cy="259045"/>
    <xdr:sp macro="" textlink="">
      <xdr:nvSpPr>
        <xdr:cNvPr id="744" name="テキスト ボックス 743"/>
        <xdr:cNvSpPr txBox="1"/>
      </xdr:nvSpPr>
      <xdr:spPr>
        <a:xfrm>
          <a:off x="18467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83566</xdr:rowOff>
    </xdr:from>
    <xdr:to>
      <xdr:col>116</xdr:col>
      <xdr:colOff>114300</xdr:colOff>
      <xdr:row>32</xdr:row>
      <xdr:rowOff>13716</xdr:rowOff>
    </xdr:to>
    <xdr:sp macro="" textlink="">
      <xdr:nvSpPr>
        <xdr:cNvPr id="750" name="楕円 749"/>
        <xdr:cNvSpPr/>
      </xdr:nvSpPr>
      <xdr:spPr>
        <a:xfrm>
          <a:off x="22110700" y="539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28211</xdr:rowOff>
    </xdr:from>
    <xdr:ext cx="469744" cy="259045"/>
    <xdr:sp macro="" textlink="">
      <xdr:nvSpPr>
        <xdr:cNvPr id="751" name="投資及び出資金該当値テキスト"/>
        <xdr:cNvSpPr txBox="1"/>
      </xdr:nvSpPr>
      <xdr:spPr>
        <a:xfrm>
          <a:off x="22212300" y="534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160528</xdr:rowOff>
    </xdr:from>
    <xdr:to>
      <xdr:col>112</xdr:col>
      <xdr:colOff>38100</xdr:colOff>
      <xdr:row>35</xdr:row>
      <xdr:rowOff>90678</xdr:rowOff>
    </xdr:to>
    <xdr:sp macro="" textlink="">
      <xdr:nvSpPr>
        <xdr:cNvPr id="752" name="楕円 751"/>
        <xdr:cNvSpPr/>
      </xdr:nvSpPr>
      <xdr:spPr>
        <a:xfrm>
          <a:off x="21272500" y="59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107205</xdr:rowOff>
    </xdr:from>
    <xdr:ext cx="469744" cy="259045"/>
    <xdr:sp macro="" textlink="">
      <xdr:nvSpPr>
        <xdr:cNvPr id="753" name="テキスト ボックス 752"/>
        <xdr:cNvSpPr txBox="1"/>
      </xdr:nvSpPr>
      <xdr:spPr>
        <a:xfrm>
          <a:off x="21088428" y="576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106807</xdr:rowOff>
    </xdr:from>
    <xdr:to>
      <xdr:col>107</xdr:col>
      <xdr:colOff>101600</xdr:colOff>
      <xdr:row>35</xdr:row>
      <xdr:rowOff>36957</xdr:rowOff>
    </xdr:to>
    <xdr:sp macro="" textlink="">
      <xdr:nvSpPr>
        <xdr:cNvPr id="754" name="楕円 753"/>
        <xdr:cNvSpPr/>
      </xdr:nvSpPr>
      <xdr:spPr>
        <a:xfrm>
          <a:off x="20383500" y="59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53484</xdr:rowOff>
    </xdr:from>
    <xdr:ext cx="469744" cy="259045"/>
    <xdr:sp macro="" textlink="">
      <xdr:nvSpPr>
        <xdr:cNvPr id="755" name="テキスト ボックス 754"/>
        <xdr:cNvSpPr txBox="1"/>
      </xdr:nvSpPr>
      <xdr:spPr>
        <a:xfrm>
          <a:off x="20199428" y="57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159385</xdr:rowOff>
    </xdr:from>
    <xdr:to>
      <xdr:col>102</xdr:col>
      <xdr:colOff>165100</xdr:colOff>
      <xdr:row>35</xdr:row>
      <xdr:rowOff>89535</xdr:rowOff>
    </xdr:to>
    <xdr:sp macro="" textlink="">
      <xdr:nvSpPr>
        <xdr:cNvPr id="756" name="楕円 755"/>
        <xdr:cNvSpPr/>
      </xdr:nvSpPr>
      <xdr:spPr>
        <a:xfrm>
          <a:off x="19494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106062</xdr:rowOff>
    </xdr:from>
    <xdr:ext cx="469744" cy="259045"/>
    <xdr:sp macro="" textlink="">
      <xdr:nvSpPr>
        <xdr:cNvPr id="757" name="テキスト ボックス 756"/>
        <xdr:cNvSpPr txBox="1"/>
      </xdr:nvSpPr>
      <xdr:spPr>
        <a:xfrm>
          <a:off x="19310428" y="576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123190</xdr:rowOff>
    </xdr:from>
    <xdr:to>
      <xdr:col>98</xdr:col>
      <xdr:colOff>38100</xdr:colOff>
      <xdr:row>36</xdr:row>
      <xdr:rowOff>53340</xdr:rowOff>
    </xdr:to>
    <xdr:sp macro="" textlink="">
      <xdr:nvSpPr>
        <xdr:cNvPr id="758" name="楕円 757"/>
        <xdr:cNvSpPr/>
      </xdr:nvSpPr>
      <xdr:spPr>
        <a:xfrm>
          <a:off x="18605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69867</xdr:rowOff>
    </xdr:from>
    <xdr:ext cx="469744" cy="259045"/>
    <xdr:sp macro="" textlink="">
      <xdr:nvSpPr>
        <xdr:cNvPr id="759" name="テキスト ボックス 758"/>
        <xdr:cNvSpPr txBox="1"/>
      </xdr:nvSpPr>
      <xdr:spPr>
        <a:xfrm>
          <a:off x="18421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1" name="直線コネクタ 780"/>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4"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5" name="直線コネクタ 784"/>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124430</xdr:rowOff>
    </xdr:from>
    <xdr:to>
      <xdr:col>116</xdr:col>
      <xdr:colOff>63500</xdr:colOff>
      <xdr:row>58</xdr:row>
      <xdr:rowOff>129139</xdr:rowOff>
    </xdr:to>
    <xdr:cxnSp macro="">
      <xdr:nvCxnSpPr>
        <xdr:cNvPr id="786" name="直線コネクタ 785"/>
        <xdr:cNvCxnSpPr/>
      </xdr:nvCxnSpPr>
      <xdr:spPr>
        <a:xfrm>
          <a:off x="21323300" y="10068530"/>
          <a:ext cx="8382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7" name="貸付金平均値テキスト"/>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8" name="フローチャート: 判断 787"/>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124430</xdr:rowOff>
    </xdr:from>
    <xdr:to>
      <xdr:col>111</xdr:col>
      <xdr:colOff>177800</xdr:colOff>
      <xdr:row>58</xdr:row>
      <xdr:rowOff>124521</xdr:rowOff>
    </xdr:to>
    <xdr:cxnSp macro="">
      <xdr:nvCxnSpPr>
        <xdr:cNvPr id="789" name="直線コネクタ 788"/>
        <xdr:cNvCxnSpPr/>
      </xdr:nvCxnSpPr>
      <xdr:spPr>
        <a:xfrm flipV="1">
          <a:off x="20434300" y="1006853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0" name="フローチャート: 判断 789"/>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91" name="テキスト ボックス 790"/>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123972</xdr:rowOff>
    </xdr:from>
    <xdr:to>
      <xdr:col>107</xdr:col>
      <xdr:colOff>50800</xdr:colOff>
      <xdr:row>58</xdr:row>
      <xdr:rowOff>124521</xdr:rowOff>
    </xdr:to>
    <xdr:cxnSp macro="">
      <xdr:nvCxnSpPr>
        <xdr:cNvPr id="792" name="直線コネクタ 791"/>
        <xdr:cNvCxnSpPr/>
      </xdr:nvCxnSpPr>
      <xdr:spPr>
        <a:xfrm>
          <a:off x="19545300" y="1006807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64485</xdr:rowOff>
    </xdr:from>
    <xdr:to>
      <xdr:col>107</xdr:col>
      <xdr:colOff>101600</xdr:colOff>
      <xdr:row>57</xdr:row>
      <xdr:rowOff>166085</xdr:rowOff>
    </xdr:to>
    <xdr:sp macro="" textlink="">
      <xdr:nvSpPr>
        <xdr:cNvPr id="793" name="フローチャート: 判断 792"/>
        <xdr:cNvSpPr/>
      </xdr:nvSpPr>
      <xdr:spPr>
        <a:xfrm>
          <a:off x="20383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11162</xdr:rowOff>
    </xdr:from>
    <xdr:ext cx="469744" cy="259045"/>
    <xdr:sp macro="" textlink="">
      <xdr:nvSpPr>
        <xdr:cNvPr id="794" name="テキスト ボックス 793"/>
        <xdr:cNvSpPr txBox="1"/>
      </xdr:nvSpPr>
      <xdr:spPr>
        <a:xfrm>
          <a:off x="20199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123195</xdr:rowOff>
    </xdr:from>
    <xdr:to>
      <xdr:col>102</xdr:col>
      <xdr:colOff>114300</xdr:colOff>
      <xdr:row>58</xdr:row>
      <xdr:rowOff>123972</xdr:rowOff>
    </xdr:to>
    <xdr:cxnSp macro="">
      <xdr:nvCxnSpPr>
        <xdr:cNvPr id="795" name="直線コネクタ 794"/>
        <xdr:cNvCxnSpPr/>
      </xdr:nvCxnSpPr>
      <xdr:spPr>
        <a:xfrm>
          <a:off x="18656300" y="10067295"/>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6" name="フローチャート: 判断 795"/>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7" name="テキスト ボックス 796"/>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8" name="フローチャート: 判断 797"/>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799" name="テキスト ボックス 798"/>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78339</xdr:rowOff>
    </xdr:from>
    <xdr:to>
      <xdr:col>116</xdr:col>
      <xdr:colOff>114300</xdr:colOff>
      <xdr:row>59</xdr:row>
      <xdr:rowOff>8489</xdr:rowOff>
    </xdr:to>
    <xdr:sp macro="" textlink="">
      <xdr:nvSpPr>
        <xdr:cNvPr id="805" name="楕円 804"/>
        <xdr:cNvSpPr/>
      </xdr:nvSpPr>
      <xdr:spPr>
        <a:xfrm>
          <a:off x="22110700" y="100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164716</xdr:rowOff>
    </xdr:from>
    <xdr:ext cx="378565" cy="259045"/>
    <xdr:sp macro="" textlink="">
      <xdr:nvSpPr>
        <xdr:cNvPr id="806" name="貸付金該当値テキスト"/>
        <xdr:cNvSpPr txBox="1"/>
      </xdr:nvSpPr>
      <xdr:spPr>
        <a:xfrm>
          <a:off x="22212300" y="9937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73630</xdr:rowOff>
    </xdr:from>
    <xdr:to>
      <xdr:col>112</xdr:col>
      <xdr:colOff>38100</xdr:colOff>
      <xdr:row>59</xdr:row>
      <xdr:rowOff>3780</xdr:rowOff>
    </xdr:to>
    <xdr:sp macro="" textlink="">
      <xdr:nvSpPr>
        <xdr:cNvPr id="807" name="楕円 806"/>
        <xdr:cNvSpPr/>
      </xdr:nvSpPr>
      <xdr:spPr>
        <a:xfrm>
          <a:off x="21272500" y="10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166357</xdr:rowOff>
    </xdr:from>
    <xdr:ext cx="378565" cy="259045"/>
    <xdr:sp macro="" textlink="">
      <xdr:nvSpPr>
        <xdr:cNvPr id="808" name="テキスト ボックス 807"/>
        <xdr:cNvSpPr txBox="1"/>
      </xdr:nvSpPr>
      <xdr:spPr>
        <a:xfrm>
          <a:off x="21134017" y="10110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73721</xdr:rowOff>
    </xdr:from>
    <xdr:to>
      <xdr:col>107</xdr:col>
      <xdr:colOff>101600</xdr:colOff>
      <xdr:row>59</xdr:row>
      <xdr:rowOff>3871</xdr:rowOff>
    </xdr:to>
    <xdr:sp macro="" textlink="">
      <xdr:nvSpPr>
        <xdr:cNvPr id="809" name="楕円 808"/>
        <xdr:cNvSpPr/>
      </xdr:nvSpPr>
      <xdr:spPr>
        <a:xfrm>
          <a:off x="20383500" y="100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166448</xdr:rowOff>
    </xdr:from>
    <xdr:ext cx="378565" cy="259045"/>
    <xdr:sp macro="" textlink="">
      <xdr:nvSpPr>
        <xdr:cNvPr id="810" name="テキスト ボックス 809"/>
        <xdr:cNvSpPr txBox="1"/>
      </xdr:nvSpPr>
      <xdr:spPr>
        <a:xfrm>
          <a:off x="20245017" y="10110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73172</xdr:rowOff>
    </xdr:from>
    <xdr:to>
      <xdr:col>102</xdr:col>
      <xdr:colOff>165100</xdr:colOff>
      <xdr:row>59</xdr:row>
      <xdr:rowOff>3322</xdr:rowOff>
    </xdr:to>
    <xdr:sp macro="" textlink="">
      <xdr:nvSpPr>
        <xdr:cNvPr id="811" name="楕円 810"/>
        <xdr:cNvSpPr/>
      </xdr:nvSpPr>
      <xdr:spPr>
        <a:xfrm>
          <a:off x="19494500" y="100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165899</xdr:rowOff>
    </xdr:from>
    <xdr:ext cx="378565" cy="259045"/>
    <xdr:sp macro="" textlink="">
      <xdr:nvSpPr>
        <xdr:cNvPr id="812" name="テキスト ボックス 811"/>
        <xdr:cNvSpPr txBox="1"/>
      </xdr:nvSpPr>
      <xdr:spPr>
        <a:xfrm>
          <a:off x="19356017" y="10109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72395</xdr:rowOff>
    </xdr:from>
    <xdr:to>
      <xdr:col>98</xdr:col>
      <xdr:colOff>38100</xdr:colOff>
      <xdr:row>59</xdr:row>
      <xdr:rowOff>2545</xdr:rowOff>
    </xdr:to>
    <xdr:sp macro="" textlink="">
      <xdr:nvSpPr>
        <xdr:cNvPr id="813" name="楕円 812"/>
        <xdr:cNvSpPr/>
      </xdr:nvSpPr>
      <xdr:spPr>
        <a:xfrm>
          <a:off x="18605500" y="1001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165122</xdr:rowOff>
    </xdr:from>
    <xdr:ext cx="378565" cy="259045"/>
    <xdr:sp macro="" textlink="">
      <xdr:nvSpPr>
        <xdr:cNvPr id="814" name="テキスト ボックス 813"/>
        <xdr:cNvSpPr txBox="1"/>
      </xdr:nvSpPr>
      <xdr:spPr>
        <a:xfrm>
          <a:off x="18467017" y="1010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7" name="直線コネクタ 836"/>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8"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9" name="直線コネクタ 838"/>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0"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1" name="直線コネクタ 840"/>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105318</xdr:rowOff>
    </xdr:from>
    <xdr:to>
      <xdr:col>116</xdr:col>
      <xdr:colOff>63500</xdr:colOff>
      <xdr:row>75</xdr:row>
      <xdr:rowOff>137506</xdr:rowOff>
    </xdr:to>
    <xdr:cxnSp macro="">
      <xdr:nvCxnSpPr>
        <xdr:cNvPr id="842" name="直線コネクタ 841"/>
        <xdr:cNvCxnSpPr/>
      </xdr:nvCxnSpPr>
      <xdr:spPr>
        <a:xfrm flipV="1">
          <a:off x="21323300" y="12964068"/>
          <a:ext cx="838200" cy="3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169567</xdr:rowOff>
    </xdr:from>
    <xdr:ext cx="534377" cy="259045"/>
    <xdr:sp macro="" textlink="">
      <xdr:nvSpPr>
        <xdr:cNvPr id="843" name="繰出金平均値テキスト"/>
        <xdr:cNvSpPr txBox="1"/>
      </xdr:nvSpPr>
      <xdr:spPr>
        <a:xfrm>
          <a:off x="22212300" y="12685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4" name="フローチャート: 判断 843"/>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137506</xdr:rowOff>
    </xdr:from>
    <xdr:to>
      <xdr:col>111</xdr:col>
      <xdr:colOff>177800</xdr:colOff>
      <xdr:row>76</xdr:row>
      <xdr:rowOff>5924</xdr:rowOff>
    </xdr:to>
    <xdr:cxnSp macro="">
      <xdr:nvCxnSpPr>
        <xdr:cNvPr id="845" name="直線コネクタ 844"/>
        <xdr:cNvCxnSpPr/>
      </xdr:nvCxnSpPr>
      <xdr:spPr>
        <a:xfrm flipV="1">
          <a:off x="20434300" y="12996256"/>
          <a:ext cx="8890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6" name="フローチャート: 判断 845"/>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85412</xdr:rowOff>
    </xdr:from>
    <xdr:ext cx="534377" cy="259045"/>
    <xdr:sp macro="" textlink="">
      <xdr:nvSpPr>
        <xdr:cNvPr id="847" name="テキスト ボックス 846"/>
        <xdr:cNvSpPr txBox="1"/>
      </xdr:nvSpPr>
      <xdr:spPr>
        <a:xfrm>
          <a:off x="21056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5924</xdr:rowOff>
    </xdr:from>
    <xdr:to>
      <xdr:col>107</xdr:col>
      <xdr:colOff>50800</xdr:colOff>
      <xdr:row>76</xdr:row>
      <xdr:rowOff>130601</xdr:rowOff>
    </xdr:to>
    <xdr:cxnSp macro="">
      <xdr:nvCxnSpPr>
        <xdr:cNvPr id="848" name="直線コネクタ 847"/>
        <xdr:cNvCxnSpPr/>
      </xdr:nvCxnSpPr>
      <xdr:spPr>
        <a:xfrm flipV="1">
          <a:off x="19545300" y="13036124"/>
          <a:ext cx="889000" cy="12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136495</xdr:rowOff>
    </xdr:from>
    <xdr:to>
      <xdr:col>107</xdr:col>
      <xdr:colOff>101600</xdr:colOff>
      <xdr:row>75</xdr:row>
      <xdr:rowOff>66645</xdr:rowOff>
    </xdr:to>
    <xdr:sp macro="" textlink="">
      <xdr:nvSpPr>
        <xdr:cNvPr id="849" name="フローチャート: 判断 848"/>
        <xdr:cNvSpPr/>
      </xdr:nvSpPr>
      <xdr:spPr>
        <a:xfrm>
          <a:off x="20383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83172</xdr:rowOff>
    </xdr:from>
    <xdr:ext cx="534377" cy="259045"/>
    <xdr:sp macro="" textlink="">
      <xdr:nvSpPr>
        <xdr:cNvPr id="850" name="テキスト ボックス 849"/>
        <xdr:cNvSpPr txBox="1"/>
      </xdr:nvSpPr>
      <xdr:spPr>
        <a:xfrm>
          <a:off x="20167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94529</xdr:rowOff>
    </xdr:from>
    <xdr:to>
      <xdr:col>102</xdr:col>
      <xdr:colOff>114300</xdr:colOff>
      <xdr:row>76</xdr:row>
      <xdr:rowOff>130601</xdr:rowOff>
    </xdr:to>
    <xdr:cxnSp macro="">
      <xdr:nvCxnSpPr>
        <xdr:cNvPr id="851" name="直線コネクタ 850"/>
        <xdr:cNvCxnSpPr/>
      </xdr:nvCxnSpPr>
      <xdr:spPr>
        <a:xfrm>
          <a:off x="18656300" y="13124729"/>
          <a:ext cx="889000" cy="3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2" name="フローチャート: 判断 851"/>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2933</xdr:rowOff>
    </xdr:from>
    <xdr:ext cx="534377" cy="259045"/>
    <xdr:sp macro="" textlink="">
      <xdr:nvSpPr>
        <xdr:cNvPr id="853" name="テキスト ボックス 852"/>
        <xdr:cNvSpPr txBox="1"/>
      </xdr:nvSpPr>
      <xdr:spPr>
        <a:xfrm>
          <a:off x="19278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4" name="フローチャート: 判断 853"/>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45864</xdr:rowOff>
    </xdr:from>
    <xdr:ext cx="534377" cy="259045"/>
    <xdr:sp macro="" textlink="">
      <xdr:nvSpPr>
        <xdr:cNvPr id="855" name="テキスト ボックス 854"/>
        <xdr:cNvSpPr txBox="1"/>
      </xdr:nvSpPr>
      <xdr:spPr>
        <a:xfrm>
          <a:off x="18389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54518</xdr:rowOff>
    </xdr:from>
    <xdr:to>
      <xdr:col>116</xdr:col>
      <xdr:colOff>114300</xdr:colOff>
      <xdr:row>75</xdr:row>
      <xdr:rowOff>156118</xdr:rowOff>
    </xdr:to>
    <xdr:sp macro="" textlink="">
      <xdr:nvSpPr>
        <xdr:cNvPr id="861" name="楕円 860"/>
        <xdr:cNvSpPr/>
      </xdr:nvSpPr>
      <xdr:spPr>
        <a:xfrm>
          <a:off x="22110700" y="129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32945</xdr:rowOff>
    </xdr:from>
    <xdr:ext cx="534377" cy="259045"/>
    <xdr:sp macro="" textlink="">
      <xdr:nvSpPr>
        <xdr:cNvPr id="862" name="繰出金該当値テキスト"/>
        <xdr:cNvSpPr txBox="1"/>
      </xdr:nvSpPr>
      <xdr:spPr>
        <a:xfrm>
          <a:off x="22212300" y="1289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86706</xdr:rowOff>
    </xdr:from>
    <xdr:to>
      <xdr:col>112</xdr:col>
      <xdr:colOff>38100</xdr:colOff>
      <xdr:row>76</xdr:row>
      <xdr:rowOff>16855</xdr:rowOff>
    </xdr:to>
    <xdr:sp macro="" textlink="">
      <xdr:nvSpPr>
        <xdr:cNvPr id="863" name="楕円 862"/>
        <xdr:cNvSpPr/>
      </xdr:nvSpPr>
      <xdr:spPr>
        <a:xfrm>
          <a:off x="21272500" y="129454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7982</xdr:rowOff>
    </xdr:from>
    <xdr:ext cx="534377" cy="259045"/>
    <xdr:sp macro="" textlink="">
      <xdr:nvSpPr>
        <xdr:cNvPr id="864" name="テキスト ボックス 863"/>
        <xdr:cNvSpPr txBox="1"/>
      </xdr:nvSpPr>
      <xdr:spPr>
        <a:xfrm>
          <a:off x="21056111" y="1303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126573</xdr:rowOff>
    </xdr:from>
    <xdr:to>
      <xdr:col>107</xdr:col>
      <xdr:colOff>101600</xdr:colOff>
      <xdr:row>76</xdr:row>
      <xdr:rowOff>56722</xdr:rowOff>
    </xdr:to>
    <xdr:sp macro="" textlink="">
      <xdr:nvSpPr>
        <xdr:cNvPr id="865" name="楕円 864"/>
        <xdr:cNvSpPr/>
      </xdr:nvSpPr>
      <xdr:spPr>
        <a:xfrm>
          <a:off x="20383500" y="129853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47851</xdr:rowOff>
    </xdr:from>
    <xdr:ext cx="534377" cy="259045"/>
    <xdr:sp macro="" textlink="">
      <xdr:nvSpPr>
        <xdr:cNvPr id="866" name="テキスト ボックス 865"/>
        <xdr:cNvSpPr txBox="1"/>
      </xdr:nvSpPr>
      <xdr:spPr>
        <a:xfrm>
          <a:off x="20167111" y="130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79801</xdr:rowOff>
    </xdr:from>
    <xdr:to>
      <xdr:col>102</xdr:col>
      <xdr:colOff>165100</xdr:colOff>
      <xdr:row>77</xdr:row>
      <xdr:rowOff>9951</xdr:rowOff>
    </xdr:to>
    <xdr:sp macro="" textlink="">
      <xdr:nvSpPr>
        <xdr:cNvPr id="867" name="楕円 866"/>
        <xdr:cNvSpPr/>
      </xdr:nvSpPr>
      <xdr:spPr>
        <a:xfrm>
          <a:off x="19494500" y="131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1078</xdr:rowOff>
    </xdr:from>
    <xdr:ext cx="534377" cy="259045"/>
    <xdr:sp macro="" textlink="">
      <xdr:nvSpPr>
        <xdr:cNvPr id="868" name="テキスト ボックス 867"/>
        <xdr:cNvSpPr txBox="1"/>
      </xdr:nvSpPr>
      <xdr:spPr>
        <a:xfrm>
          <a:off x="19278111" y="1320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43729</xdr:rowOff>
    </xdr:from>
    <xdr:to>
      <xdr:col>98</xdr:col>
      <xdr:colOff>38100</xdr:colOff>
      <xdr:row>76</xdr:row>
      <xdr:rowOff>145329</xdr:rowOff>
    </xdr:to>
    <xdr:sp macro="" textlink="">
      <xdr:nvSpPr>
        <xdr:cNvPr id="869" name="楕円 868"/>
        <xdr:cNvSpPr/>
      </xdr:nvSpPr>
      <xdr:spPr>
        <a:xfrm>
          <a:off x="18605500" y="1307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136456</xdr:rowOff>
    </xdr:from>
    <xdr:ext cx="534377" cy="259045"/>
    <xdr:sp macro="" textlink="">
      <xdr:nvSpPr>
        <xdr:cNvPr id="870" name="テキスト ボックス 869"/>
        <xdr:cNvSpPr txBox="1"/>
      </xdr:nvSpPr>
      <xdr:spPr>
        <a:xfrm>
          <a:off x="18389111" y="131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昨年度と比較して、定年退職者が少なく、退職手当が減額となりました。また住居手当や通勤手当の見直し等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により前年度よりも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なりました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臨時福祉給付金事業が減額となった一方、放課後子ども総合プラン事業の増や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自治体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情報セキュリティ強化対策事業、公私連携型保育所リースなどの皆増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などにより増額となりました。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・扶助費は、生活保護</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、障害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福祉給付費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関係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、待機児童解消等のための子育て支援関係等により増額とな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りました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。子育て支援や高齢者支援等、現下の政策課題に対応するため、今後も増加が見込ま</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れます。</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普通建設事業費（うち新規整備）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は、土地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開発公社解散に伴う関連経費の減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により減額と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なりました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健康福祉会館用地等購入事業、中央消防署建設事業（継続費）等により増額となりました。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・繰出金は、高齢化の進展により社会保障関係経費として、介護保険特別会計、後期高齢者医療特別会計への繰出金が増加していることが主な要因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・投資及び出資金は、新病院建設に伴い、病院事業会計出資金が増額となっております。</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類似団体と比較すると本市は、人口が上位であるため、１人あたりコストは類似団体平均額よりも低くなる傾向に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あります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。事業の重点化・効率化を進め、経費の見直しに努めて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まいります。</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494,402
478,775
61.38
153,865,013
146,962,011
6,501,872
85,784,558
117,801,826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78740</xdr:rowOff>
    </xdr:from>
    <xdr:to>
      <xdr:col>24</xdr:col>
      <xdr:colOff>63500</xdr:colOff>
      <xdr:row>38</xdr:row>
      <xdr:rowOff>78740</xdr:rowOff>
    </xdr:to>
    <xdr:cxnSp macro="">
      <xdr:nvCxnSpPr>
        <xdr:cNvPr id="63" name="直線コネクタ 62"/>
        <xdr:cNvCxnSpPr/>
      </xdr:nvCxnSpPr>
      <xdr:spPr>
        <a:xfrm>
          <a:off x="3797300" y="6593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129738</xdr:rowOff>
    </xdr:from>
    <xdr:ext cx="469744" cy="259045"/>
    <xdr:sp macro="" textlink="">
      <xdr:nvSpPr>
        <xdr:cNvPr id="64" name="議会費平均値テキスト"/>
        <xdr:cNvSpPr txBox="1"/>
      </xdr:nvSpPr>
      <xdr:spPr>
        <a:xfrm>
          <a:off x="4686300" y="5959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94524</xdr:rowOff>
    </xdr:from>
    <xdr:to>
      <xdr:col>19</xdr:col>
      <xdr:colOff>177800</xdr:colOff>
      <xdr:row>38</xdr:row>
      <xdr:rowOff>78740</xdr:rowOff>
    </xdr:to>
    <xdr:cxnSp macro="">
      <xdr:nvCxnSpPr>
        <xdr:cNvPr id="66" name="直線コネクタ 65"/>
        <xdr:cNvCxnSpPr/>
      </xdr:nvCxnSpPr>
      <xdr:spPr>
        <a:xfrm>
          <a:off x="2908300" y="6438174"/>
          <a:ext cx="889000" cy="15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44830</xdr:rowOff>
    </xdr:from>
    <xdr:ext cx="469744" cy="259045"/>
    <xdr:sp macro="" textlink="">
      <xdr:nvSpPr>
        <xdr:cNvPr id="68" name="テキスト ボックス 67"/>
        <xdr:cNvSpPr txBox="1"/>
      </xdr:nvSpPr>
      <xdr:spPr>
        <a:xfrm>
          <a:off x="3562428" y="587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94524</xdr:rowOff>
    </xdr:from>
    <xdr:to>
      <xdr:col>15</xdr:col>
      <xdr:colOff>50800</xdr:colOff>
      <xdr:row>38</xdr:row>
      <xdr:rowOff>24312</xdr:rowOff>
    </xdr:to>
    <xdr:cxnSp macro="">
      <xdr:nvCxnSpPr>
        <xdr:cNvPr id="69" name="直線コネクタ 68"/>
        <xdr:cNvCxnSpPr/>
      </xdr:nvCxnSpPr>
      <xdr:spPr>
        <a:xfrm flipV="1">
          <a:off x="2019300" y="6438174"/>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92166</xdr:rowOff>
    </xdr:from>
    <xdr:to>
      <xdr:col>15</xdr:col>
      <xdr:colOff>101600</xdr:colOff>
      <xdr:row>35</xdr:row>
      <xdr:rowOff>22316</xdr:rowOff>
    </xdr:to>
    <xdr:sp macro="" textlink="">
      <xdr:nvSpPr>
        <xdr:cNvPr id="70" name="フローチャート: 判断 69"/>
        <xdr:cNvSpPr/>
      </xdr:nvSpPr>
      <xdr:spPr>
        <a:xfrm>
          <a:off x="2857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38843</xdr:rowOff>
    </xdr:from>
    <xdr:ext cx="469744" cy="259045"/>
    <xdr:sp macro="" textlink="">
      <xdr:nvSpPr>
        <xdr:cNvPr id="71" name="テキスト ボックス 70"/>
        <xdr:cNvSpPr txBox="1"/>
      </xdr:nvSpPr>
      <xdr:spPr>
        <a:xfrm>
          <a:off x="2673428" y="56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15603</xdr:rowOff>
    </xdr:from>
    <xdr:to>
      <xdr:col>10</xdr:col>
      <xdr:colOff>114300</xdr:colOff>
      <xdr:row>38</xdr:row>
      <xdr:rowOff>24312</xdr:rowOff>
    </xdr:to>
    <xdr:cxnSp macro="">
      <xdr:nvCxnSpPr>
        <xdr:cNvPr id="72" name="直線コネクタ 71"/>
        <xdr:cNvCxnSpPr/>
      </xdr:nvCxnSpPr>
      <xdr:spPr>
        <a:xfrm>
          <a:off x="1130300" y="6530703"/>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60614</xdr:rowOff>
    </xdr:from>
    <xdr:ext cx="469744" cy="259045"/>
    <xdr:sp macro="" textlink="">
      <xdr:nvSpPr>
        <xdr:cNvPr id="74" name="テキスト ボックス 73"/>
        <xdr:cNvSpPr txBox="1"/>
      </xdr:nvSpPr>
      <xdr:spPr>
        <a:xfrm>
          <a:off x="1784428"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79120</xdr:rowOff>
    </xdr:from>
    <xdr:ext cx="469744" cy="259045"/>
    <xdr:sp macro="" textlink="">
      <xdr:nvSpPr>
        <xdr:cNvPr id="76" name="テキスト ボックス 75"/>
        <xdr:cNvSpPr txBox="1"/>
      </xdr:nvSpPr>
      <xdr:spPr>
        <a:xfrm>
          <a:off x="895428"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27940</xdr:rowOff>
    </xdr:from>
    <xdr:to>
      <xdr:col>24</xdr:col>
      <xdr:colOff>114300</xdr:colOff>
      <xdr:row>38</xdr:row>
      <xdr:rowOff>129540</xdr:rowOff>
    </xdr:to>
    <xdr:sp macro="" textlink="">
      <xdr:nvSpPr>
        <xdr:cNvPr id="82" name="楕円 81"/>
        <xdr:cNvSpPr/>
      </xdr:nvSpPr>
      <xdr:spPr>
        <a:xfrm>
          <a:off x="45847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6367</xdr:rowOff>
    </xdr:from>
    <xdr:ext cx="469744" cy="259045"/>
    <xdr:sp macro="" textlink="">
      <xdr:nvSpPr>
        <xdr:cNvPr id="83" name="議会費該当値テキスト"/>
        <xdr:cNvSpPr txBox="1"/>
      </xdr:nvSpPr>
      <xdr:spPr>
        <a:xfrm>
          <a:off x="4686300"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27940</xdr:rowOff>
    </xdr:from>
    <xdr:to>
      <xdr:col>20</xdr:col>
      <xdr:colOff>38100</xdr:colOff>
      <xdr:row>38</xdr:row>
      <xdr:rowOff>129540</xdr:rowOff>
    </xdr:to>
    <xdr:sp macro="" textlink="">
      <xdr:nvSpPr>
        <xdr:cNvPr id="84" name="楕円 83"/>
        <xdr:cNvSpPr/>
      </xdr:nvSpPr>
      <xdr:spPr>
        <a:xfrm>
          <a:off x="3746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120667</xdr:rowOff>
    </xdr:from>
    <xdr:ext cx="469744" cy="259045"/>
    <xdr:sp macro="" textlink="">
      <xdr:nvSpPr>
        <xdr:cNvPr id="85" name="テキスト ボックス 84"/>
        <xdr:cNvSpPr txBox="1"/>
      </xdr:nvSpPr>
      <xdr:spPr>
        <a:xfrm>
          <a:off x="3562428"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43724</xdr:rowOff>
    </xdr:from>
    <xdr:to>
      <xdr:col>15</xdr:col>
      <xdr:colOff>101600</xdr:colOff>
      <xdr:row>37</xdr:row>
      <xdr:rowOff>145324</xdr:rowOff>
    </xdr:to>
    <xdr:sp macro="" textlink="">
      <xdr:nvSpPr>
        <xdr:cNvPr id="86" name="楕円 85"/>
        <xdr:cNvSpPr/>
      </xdr:nvSpPr>
      <xdr:spPr>
        <a:xfrm>
          <a:off x="2857500" y="63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136451</xdr:rowOff>
    </xdr:from>
    <xdr:ext cx="469744" cy="259045"/>
    <xdr:sp macro="" textlink="">
      <xdr:nvSpPr>
        <xdr:cNvPr id="87" name="テキスト ボックス 86"/>
        <xdr:cNvSpPr txBox="1"/>
      </xdr:nvSpPr>
      <xdr:spPr>
        <a:xfrm>
          <a:off x="2673428" y="64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144961</xdr:rowOff>
    </xdr:from>
    <xdr:to>
      <xdr:col>10</xdr:col>
      <xdr:colOff>165100</xdr:colOff>
      <xdr:row>38</xdr:row>
      <xdr:rowOff>75112</xdr:rowOff>
    </xdr:to>
    <xdr:sp macro="" textlink="">
      <xdr:nvSpPr>
        <xdr:cNvPr id="88" name="楕円 87"/>
        <xdr:cNvSpPr/>
      </xdr:nvSpPr>
      <xdr:spPr>
        <a:xfrm>
          <a:off x="1968500" y="64886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66239</xdr:rowOff>
    </xdr:from>
    <xdr:ext cx="469744" cy="259045"/>
    <xdr:sp macro="" textlink="">
      <xdr:nvSpPr>
        <xdr:cNvPr id="89" name="テキスト ボックス 88"/>
        <xdr:cNvSpPr txBox="1"/>
      </xdr:nvSpPr>
      <xdr:spPr>
        <a:xfrm>
          <a:off x="1784428" y="658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136253</xdr:rowOff>
    </xdr:from>
    <xdr:to>
      <xdr:col>6</xdr:col>
      <xdr:colOff>38100</xdr:colOff>
      <xdr:row>38</xdr:row>
      <xdr:rowOff>66403</xdr:rowOff>
    </xdr:to>
    <xdr:sp macro="" textlink="">
      <xdr:nvSpPr>
        <xdr:cNvPr id="90" name="楕円 89"/>
        <xdr:cNvSpPr/>
      </xdr:nvSpPr>
      <xdr:spPr>
        <a:xfrm>
          <a:off x="1079500" y="64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57530</xdr:rowOff>
    </xdr:from>
    <xdr:ext cx="469744" cy="259045"/>
    <xdr:sp macro="" textlink="">
      <xdr:nvSpPr>
        <xdr:cNvPr id="91" name="テキスト ボックス 90"/>
        <xdr:cNvSpPr txBox="1"/>
      </xdr:nvSpPr>
      <xdr:spPr>
        <a:xfrm>
          <a:off x="895428"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76530</xdr:rowOff>
    </xdr:from>
    <xdr:to>
      <xdr:col>24</xdr:col>
      <xdr:colOff>63500</xdr:colOff>
      <xdr:row>59</xdr:row>
      <xdr:rowOff>9913</xdr:rowOff>
    </xdr:to>
    <xdr:cxnSp macro="">
      <xdr:nvCxnSpPr>
        <xdr:cNvPr id="121" name="直線コネクタ 120"/>
        <xdr:cNvCxnSpPr/>
      </xdr:nvCxnSpPr>
      <xdr:spPr>
        <a:xfrm>
          <a:off x="3797300" y="10020630"/>
          <a:ext cx="838200" cy="10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122731</xdr:rowOff>
    </xdr:from>
    <xdr:ext cx="534377" cy="259045"/>
    <xdr:sp macro="" textlink="">
      <xdr:nvSpPr>
        <xdr:cNvPr id="122" name="総務費平均値テキスト"/>
        <xdr:cNvSpPr txBox="1"/>
      </xdr:nvSpPr>
      <xdr:spPr>
        <a:xfrm>
          <a:off x="4686300" y="955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36068</xdr:rowOff>
    </xdr:from>
    <xdr:to>
      <xdr:col>19</xdr:col>
      <xdr:colOff>177800</xdr:colOff>
      <xdr:row>58</xdr:row>
      <xdr:rowOff>76530</xdr:rowOff>
    </xdr:to>
    <xdr:cxnSp macro="">
      <xdr:nvCxnSpPr>
        <xdr:cNvPr id="124" name="直線コネクタ 123"/>
        <xdr:cNvCxnSpPr/>
      </xdr:nvCxnSpPr>
      <xdr:spPr>
        <a:xfrm>
          <a:off x="2908300" y="9980168"/>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97794</xdr:rowOff>
    </xdr:from>
    <xdr:ext cx="534377" cy="259045"/>
    <xdr:sp macro="" textlink="">
      <xdr:nvSpPr>
        <xdr:cNvPr id="126" name="テキスト ボックス 125"/>
        <xdr:cNvSpPr txBox="1"/>
      </xdr:nvSpPr>
      <xdr:spPr>
        <a:xfrm>
          <a:off x="3530111" y="95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131452</xdr:rowOff>
    </xdr:from>
    <xdr:to>
      <xdr:col>15</xdr:col>
      <xdr:colOff>50800</xdr:colOff>
      <xdr:row>58</xdr:row>
      <xdr:rowOff>36068</xdr:rowOff>
    </xdr:to>
    <xdr:cxnSp macro="">
      <xdr:nvCxnSpPr>
        <xdr:cNvPr id="127" name="直線コネクタ 126"/>
        <xdr:cNvCxnSpPr/>
      </xdr:nvCxnSpPr>
      <xdr:spPr>
        <a:xfrm>
          <a:off x="2019300" y="9904102"/>
          <a:ext cx="889000" cy="7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169291</xdr:rowOff>
    </xdr:from>
    <xdr:to>
      <xdr:col>15</xdr:col>
      <xdr:colOff>101600</xdr:colOff>
      <xdr:row>57</xdr:row>
      <xdr:rowOff>99441</xdr:rowOff>
    </xdr:to>
    <xdr:sp macro="" textlink="">
      <xdr:nvSpPr>
        <xdr:cNvPr id="128" name="フローチャート: 判断 127"/>
        <xdr:cNvSpPr/>
      </xdr:nvSpPr>
      <xdr:spPr>
        <a:xfrm>
          <a:off x="2857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115968</xdr:rowOff>
    </xdr:from>
    <xdr:ext cx="534377" cy="259045"/>
    <xdr:sp macro="" textlink="">
      <xdr:nvSpPr>
        <xdr:cNvPr id="129" name="テキスト ボックス 128"/>
        <xdr:cNvSpPr txBox="1"/>
      </xdr:nvSpPr>
      <xdr:spPr>
        <a:xfrm>
          <a:off x="2641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118859</xdr:rowOff>
    </xdr:from>
    <xdr:to>
      <xdr:col>10</xdr:col>
      <xdr:colOff>114300</xdr:colOff>
      <xdr:row>57</xdr:row>
      <xdr:rowOff>131452</xdr:rowOff>
    </xdr:to>
    <xdr:cxnSp macro="">
      <xdr:nvCxnSpPr>
        <xdr:cNvPr id="130" name="直線コネクタ 129"/>
        <xdr:cNvCxnSpPr/>
      </xdr:nvCxnSpPr>
      <xdr:spPr>
        <a:xfrm>
          <a:off x="1130300" y="9891509"/>
          <a:ext cx="889000" cy="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93242</xdr:rowOff>
    </xdr:from>
    <xdr:ext cx="534377" cy="259045"/>
    <xdr:sp macro="" textlink="">
      <xdr:nvSpPr>
        <xdr:cNvPr id="132" name="テキスト ボックス 131"/>
        <xdr:cNvSpPr txBox="1"/>
      </xdr:nvSpPr>
      <xdr:spPr>
        <a:xfrm>
          <a:off x="1752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87489</xdr:rowOff>
    </xdr:from>
    <xdr:ext cx="534377" cy="259045"/>
    <xdr:sp macro="" textlink="">
      <xdr:nvSpPr>
        <xdr:cNvPr id="134" name="テキスト ボックス 133"/>
        <xdr:cNvSpPr txBox="1"/>
      </xdr:nvSpPr>
      <xdr:spPr>
        <a:xfrm>
          <a:off x="863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130563</xdr:rowOff>
    </xdr:from>
    <xdr:to>
      <xdr:col>24</xdr:col>
      <xdr:colOff>114300</xdr:colOff>
      <xdr:row>59</xdr:row>
      <xdr:rowOff>60713</xdr:rowOff>
    </xdr:to>
    <xdr:sp macro="" textlink="">
      <xdr:nvSpPr>
        <xdr:cNvPr id="140" name="楕円 139"/>
        <xdr:cNvSpPr/>
      </xdr:nvSpPr>
      <xdr:spPr>
        <a:xfrm>
          <a:off x="4584700" y="100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45490</xdr:rowOff>
    </xdr:from>
    <xdr:ext cx="534377" cy="259045"/>
    <xdr:sp macro="" textlink="">
      <xdr:nvSpPr>
        <xdr:cNvPr id="141" name="総務費該当値テキスト"/>
        <xdr:cNvSpPr txBox="1"/>
      </xdr:nvSpPr>
      <xdr:spPr>
        <a:xfrm>
          <a:off x="4686300" y="998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25730</xdr:rowOff>
    </xdr:from>
    <xdr:to>
      <xdr:col>20</xdr:col>
      <xdr:colOff>38100</xdr:colOff>
      <xdr:row>58</xdr:row>
      <xdr:rowOff>127330</xdr:rowOff>
    </xdr:to>
    <xdr:sp macro="" textlink="">
      <xdr:nvSpPr>
        <xdr:cNvPr id="142" name="楕円 141"/>
        <xdr:cNvSpPr/>
      </xdr:nvSpPr>
      <xdr:spPr>
        <a:xfrm>
          <a:off x="3746500" y="99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118457</xdr:rowOff>
    </xdr:from>
    <xdr:ext cx="534377" cy="259045"/>
    <xdr:sp macro="" textlink="">
      <xdr:nvSpPr>
        <xdr:cNvPr id="143" name="テキスト ボックス 142"/>
        <xdr:cNvSpPr txBox="1"/>
      </xdr:nvSpPr>
      <xdr:spPr>
        <a:xfrm>
          <a:off x="3530111" y="1006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156718</xdr:rowOff>
    </xdr:from>
    <xdr:to>
      <xdr:col>15</xdr:col>
      <xdr:colOff>101600</xdr:colOff>
      <xdr:row>58</xdr:row>
      <xdr:rowOff>86868</xdr:rowOff>
    </xdr:to>
    <xdr:sp macro="" textlink="">
      <xdr:nvSpPr>
        <xdr:cNvPr id="144" name="楕円 143"/>
        <xdr:cNvSpPr/>
      </xdr:nvSpPr>
      <xdr:spPr>
        <a:xfrm>
          <a:off x="2857500" y="99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77995</xdr:rowOff>
    </xdr:from>
    <xdr:ext cx="534377" cy="259045"/>
    <xdr:sp macro="" textlink="">
      <xdr:nvSpPr>
        <xdr:cNvPr id="145" name="テキスト ボックス 144"/>
        <xdr:cNvSpPr txBox="1"/>
      </xdr:nvSpPr>
      <xdr:spPr>
        <a:xfrm>
          <a:off x="2641111" y="1002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80652</xdr:rowOff>
    </xdr:from>
    <xdr:to>
      <xdr:col>10</xdr:col>
      <xdr:colOff>165100</xdr:colOff>
      <xdr:row>58</xdr:row>
      <xdr:rowOff>10802</xdr:rowOff>
    </xdr:to>
    <xdr:sp macro="" textlink="">
      <xdr:nvSpPr>
        <xdr:cNvPr id="146" name="楕円 145"/>
        <xdr:cNvSpPr/>
      </xdr:nvSpPr>
      <xdr:spPr>
        <a:xfrm>
          <a:off x="1968500" y="98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1929</xdr:rowOff>
    </xdr:from>
    <xdr:ext cx="534377" cy="259045"/>
    <xdr:sp macro="" textlink="">
      <xdr:nvSpPr>
        <xdr:cNvPr id="147" name="テキスト ボックス 146"/>
        <xdr:cNvSpPr txBox="1"/>
      </xdr:nvSpPr>
      <xdr:spPr>
        <a:xfrm>
          <a:off x="1752111" y="994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68059</xdr:rowOff>
    </xdr:from>
    <xdr:to>
      <xdr:col>6</xdr:col>
      <xdr:colOff>38100</xdr:colOff>
      <xdr:row>57</xdr:row>
      <xdr:rowOff>169659</xdr:rowOff>
    </xdr:to>
    <xdr:sp macro="" textlink="">
      <xdr:nvSpPr>
        <xdr:cNvPr id="148" name="楕円 147"/>
        <xdr:cNvSpPr/>
      </xdr:nvSpPr>
      <xdr:spPr>
        <a:xfrm>
          <a:off x="1079500" y="984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160786</xdr:rowOff>
    </xdr:from>
    <xdr:ext cx="534377" cy="259045"/>
    <xdr:sp macro="" textlink="">
      <xdr:nvSpPr>
        <xdr:cNvPr id="149" name="テキスト ボックス 148"/>
        <xdr:cNvSpPr txBox="1"/>
      </xdr:nvSpPr>
      <xdr:spPr>
        <a:xfrm>
          <a:off x="863111" y="993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112018</xdr:rowOff>
    </xdr:from>
    <xdr:to>
      <xdr:col>24</xdr:col>
      <xdr:colOff>63500</xdr:colOff>
      <xdr:row>76</xdr:row>
      <xdr:rowOff>20676</xdr:rowOff>
    </xdr:to>
    <xdr:cxnSp macro="">
      <xdr:nvCxnSpPr>
        <xdr:cNvPr id="181" name="直線コネクタ 180"/>
        <xdr:cNvCxnSpPr/>
      </xdr:nvCxnSpPr>
      <xdr:spPr>
        <a:xfrm flipV="1">
          <a:off x="3797300" y="12970768"/>
          <a:ext cx="838200" cy="8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51002</xdr:rowOff>
    </xdr:from>
    <xdr:ext cx="599010" cy="259045"/>
    <xdr:sp macro="" textlink="">
      <xdr:nvSpPr>
        <xdr:cNvPr id="182" name="民生費平均値テキスト"/>
        <xdr:cNvSpPr txBox="1"/>
      </xdr:nvSpPr>
      <xdr:spPr>
        <a:xfrm>
          <a:off x="4686300" y="12738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20676</xdr:rowOff>
    </xdr:from>
    <xdr:to>
      <xdr:col>19</xdr:col>
      <xdr:colOff>177800</xdr:colOff>
      <xdr:row>76</xdr:row>
      <xdr:rowOff>140201</xdr:rowOff>
    </xdr:to>
    <xdr:cxnSp macro="">
      <xdr:nvCxnSpPr>
        <xdr:cNvPr id="184" name="直線コネクタ 183"/>
        <xdr:cNvCxnSpPr/>
      </xdr:nvCxnSpPr>
      <xdr:spPr>
        <a:xfrm flipV="1">
          <a:off x="2908300" y="13050876"/>
          <a:ext cx="889000" cy="11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95307</xdr:rowOff>
    </xdr:from>
    <xdr:ext cx="599010" cy="259045"/>
    <xdr:sp macro="" textlink="">
      <xdr:nvSpPr>
        <xdr:cNvPr id="186" name="テキスト ボックス 185"/>
        <xdr:cNvSpPr txBox="1"/>
      </xdr:nvSpPr>
      <xdr:spPr>
        <a:xfrm>
          <a:off x="3497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140201</xdr:rowOff>
    </xdr:from>
    <xdr:to>
      <xdr:col>15</xdr:col>
      <xdr:colOff>50800</xdr:colOff>
      <xdr:row>77</xdr:row>
      <xdr:rowOff>36655</xdr:rowOff>
    </xdr:to>
    <xdr:cxnSp macro="">
      <xdr:nvCxnSpPr>
        <xdr:cNvPr id="187" name="直線コネクタ 186"/>
        <xdr:cNvCxnSpPr/>
      </xdr:nvCxnSpPr>
      <xdr:spPr>
        <a:xfrm flipV="1">
          <a:off x="2019300" y="13170401"/>
          <a:ext cx="889000" cy="6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75445</xdr:rowOff>
    </xdr:from>
    <xdr:to>
      <xdr:col>15</xdr:col>
      <xdr:colOff>101600</xdr:colOff>
      <xdr:row>76</xdr:row>
      <xdr:rowOff>5595</xdr:rowOff>
    </xdr:to>
    <xdr:sp macro="" textlink="">
      <xdr:nvSpPr>
        <xdr:cNvPr id="188" name="フローチャート: 判断 187"/>
        <xdr:cNvSpPr/>
      </xdr:nvSpPr>
      <xdr:spPr>
        <a:xfrm>
          <a:off x="2857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22122</xdr:rowOff>
    </xdr:from>
    <xdr:ext cx="599010" cy="259045"/>
    <xdr:sp macro="" textlink="">
      <xdr:nvSpPr>
        <xdr:cNvPr id="189" name="テキスト ボックス 188"/>
        <xdr:cNvSpPr txBox="1"/>
      </xdr:nvSpPr>
      <xdr:spPr>
        <a:xfrm>
          <a:off x="2608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36655</xdr:rowOff>
    </xdr:from>
    <xdr:to>
      <xdr:col>10</xdr:col>
      <xdr:colOff>114300</xdr:colOff>
      <xdr:row>77</xdr:row>
      <xdr:rowOff>106749</xdr:rowOff>
    </xdr:to>
    <xdr:cxnSp macro="">
      <xdr:nvCxnSpPr>
        <xdr:cNvPr id="190" name="直線コネクタ 189"/>
        <xdr:cNvCxnSpPr/>
      </xdr:nvCxnSpPr>
      <xdr:spPr>
        <a:xfrm flipV="1">
          <a:off x="1130300" y="13238305"/>
          <a:ext cx="889000" cy="7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36905</xdr:rowOff>
    </xdr:from>
    <xdr:ext cx="599010" cy="259045"/>
    <xdr:sp macro="" textlink="">
      <xdr:nvSpPr>
        <xdr:cNvPr id="192" name="テキスト ボックス 191"/>
        <xdr:cNvSpPr txBox="1"/>
      </xdr:nvSpPr>
      <xdr:spPr>
        <a:xfrm>
          <a:off x="1719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98431</xdr:rowOff>
    </xdr:from>
    <xdr:ext cx="599010" cy="259045"/>
    <xdr:sp macro="" textlink="">
      <xdr:nvSpPr>
        <xdr:cNvPr id="194" name="テキスト ボックス 193"/>
        <xdr:cNvSpPr txBox="1"/>
      </xdr:nvSpPr>
      <xdr:spPr>
        <a:xfrm>
          <a:off x="830795" y="127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61218</xdr:rowOff>
    </xdr:from>
    <xdr:to>
      <xdr:col>24</xdr:col>
      <xdr:colOff>114300</xdr:colOff>
      <xdr:row>75</xdr:row>
      <xdr:rowOff>162818</xdr:rowOff>
    </xdr:to>
    <xdr:sp macro="" textlink="">
      <xdr:nvSpPr>
        <xdr:cNvPr id="200" name="楕円 199"/>
        <xdr:cNvSpPr/>
      </xdr:nvSpPr>
      <xdr:spPr>
        <a:xfrm>
          <a:off x="4584700" y="1291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39645</xdr:rowOff>
    </xdr:from>
    <xdr:ext cx="599010" cy="259045"/>
    <xdr:sp macro="" textlink="">
      <xdr:nvSpPr>
        <xdr:cNvPr id="201" name="民生費該当値テキスト"/>
        <xdr:cNvSpPr txBox="1"/>
      </xdr:nvSpPr>
      <xdr:spPr>
        <a:xfrm>
          <a:off x="4686300" y="1289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141325</xdr:rowOff>
    </xdr:from>
    <xdr:to>
      <xdr:col>20</xdr:col>
      <xdr:colOff>38100</xdr:colOff>
      <xdr:row>76</xdr:row>
      <xdr:rowOff>71475</xdr:rowOff>
    </xdr:to>
    <xdr:sp macro="" textlink="">
      <xdr:nvSpPr>
        <xdr:cNvPr id="202" name="楕円 201"/>
        <xdr:cNvSpPr/>
      </xdr:nvSpPr>
      <xdr:spPr>
        <a:xfrm>
          <a:off x="3746500" y="1300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62603</xdr:rowOff>
    </xdr:from>
    <xdr:ext cx="599010" cy="259045"/>
    <xdr:sp macro="" textlink="">
      <xdr:nvSpPr>
        <xdr:cNvPr id="203" name="テキスト ボックス 202"/>
        <xdr:cNvSpPr txBox="1"/>
      </xdr:nvSpPr>
      <xdr:spPr>
        <a:xfrm>
          <a:off x="3497795" y="1309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89401</xdr:rowOff>
    </xdr:from>
    <xdr:to>
      <xdr:col>15</xdr:col>
      <xdr:colOff>101600</xdr:colOff>
      <xdr:row>77</xdr:row>
      <xdr:rowOff>19551</xdr:rowOff>
    </xdr:to>
    <xdr:sp macro="" textlink="">
      <xdr:nvSpPr>
        <xdr:cNvPr id="204" name="楕円 203"/>
        <xdr:cNvSpPr/>
      </xdr:nvSpPr>
      <xdr:spPr>
        <a:xfrm>
          <a:off x="2857500" y="131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10678</xdr:rowOff>
    </xdr:from>
    <xdr:ext cx="599010" cy="259045"/>
    <xdr:sp macro="" textlink="">
      <xdr:nvSpPr>
        <xdr:cNvPr id="205" name="テキスト ボックス 204"/>
        <xdr:cNvSpPr txBox="1"/>
      </xdr:nvSpPr>
      <xdr:spPr>
        <a:xfrm>
          <a:off x="2608795" y="1321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157305</xdr:rowOff>
    </xdr:from>
    <xdr:to>
      <xdr:col>10</xdr:col>
      <xdr:colOff>165100</xdr:colOff>
      <xdr:row>77</xdr:row>
      <xdr:rowOff>87455</xdr:rowOff>
    </xdr:to>
    <xdr:sp macro="" textlink="">
      <xdr:nvSpPr>
        <xdr:cNvPr id="206" name="楕円 205"/>
        <xdr:cNvSpPr/>
      </xdr:nvSpPr>
      <xdr:spPr>
        <a:xfrm>
          <a:off x="1968500" y="1318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78582</xdr:rowOff>
    </xdr:from>
    <xdr:ext cx="599010" cy="259045"/>
    <xdr:sp macro="" textlink="">
      <xdr:nvSpPr>
        <xdr:cNvPr id="207" name="テキスト ボックス 206"/>
        <xdr:cNvSpPr txBox="1"/>
      </xdr:nvSpPr>
      <xdr:spPr>
        <a:xfrm>
          <a:off x="1719795" y="1328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55949</xdr:rowOff>
    </xdr:from>
    <xdr:to>
      <xdr:col>6</xdr:col>
      <xdr:colOff>38100</xdr:colOff>
      <xdr:row>77</xdr:row>
      <xdr:rowOff>157549</xdr:rowOff>
    </xdr:to>
    <xdr:sp macro="" textlink="">
      <xdr:nvSpPr>
        <xdr:cNvPr id="208" name="楕円 207"/>
        <xdr:cNvSpPr/>
      </xdr:nvSpPr>
      <xdr:spPr>
        <a:xfrm>
          <a:off x="1079500" y="132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148676</xdr:rowOff>
    </xdr:from>
    <xdr:ext cx="599010" cy="259045"/>
    <xdr:sp macro="" textlink="">
      <xdr:nvSpPr>
        <xdr:cNvPr id="209" name="テキスト ボックス 208"/>
        <xdr:cNvSpPr txBox="1"/>
      </xdr:nvSpPr>
      <xdr:spPr>
        <a:xfrm>
          <a:off x="830795" y="1335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29122</xdr:rowOff>
    </xdr:from>
    <xdr:to>
      <xdr:col>24</xdr:col>
      <xdr:colOff>63500</xdr:colOff>
      <xdr:row>95</xdr:row>
      <xdr:rowOff>144631</xdr:rowOff>
    </xdr:to>
    <xdr:cxnSp macro="">
      <xdr:nvCxnSpPr>
        <xdr:cNvPr id="241" name="直線コネクタ 240"/>
        <xdr:cNvCxnSpPr/>
      </xdr:nvCxnSpPr>
      <xdr:spPr>
        <a:xfrm flipV="1">
          <a:off x="3797300" y="16316872"/>
          <a:ext cx="838200" cy="11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65008</xdr:rowOff>
    </xdr:from>
    <xdr:ext cx="534377" cy="259045"/>
    <xdr:sp macro="" textlink="">
      <xdr:nvSpPr>
        <xdr:cNvPr id="242" name="衛生費平均値テキスト"/>
        <xdr:cNvSpPr txBox="1"/>
      </xdr:nvSpPr>
      <xdr:spPr>
        <a:xfrm>
          <a:off x="4686300" y="16352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144631</xdr:rowOff>
    </xdr:from>
    <xdr:to>
      <xdr:col>19</xdr:col>
      <xdr:colOff>177800</xdr:colOff>
      <xdr:row>96</xdr:row>
      <xdr:rowOff>24420</xdr:rowOff>
    </xdr:to>
    <xdr:cxnSp macro="">
      <xdr:nvCxnSpPr>
        <xdr:cNvPr id="244" name="直線コネクタ 243"/>
        <xdr:cNvCxnSpPr/>
      </xdr:nvCxnSpPr>
      <xdr:spPr>
        <a:xfrm flipV="1">
          <a:off x="2908300" y="16432381"/>
          <a:ext cx="889000" cy="5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17818</xdr:rowOff>
    </xdr:from>
    <xdr:ext cx="534377" cy="259045"/>
    <xdr:sp macro="" textlink="">
      <xdr:nvSpPr>
        <xdr:cNvPr id="246" name="テキスト ボックス 245"/>
        <xdr:cNvSpPr txBox="1"/>
      </xdr:nvSpPr>
      <xdr:spPr>
        <a:xfrm>
          <a:off x="3530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67790</xdr:rowOff>
    </xdr:from>
    <xdr:to>
      <xdr:col>15</xdr:col>
      <xdr:colOff>50800</xdr:colOff>
      <xdr:row>96</xdr:row>
      <xdr:rowOff>24420</xdr:rowOff>
    </xdr:to>
    <xdr:cxnSp macro="">
      <xdr:nvCxnSpPr>
        <xdr:cNvPr id="247" name="直線コネクタ 246"/>
        <xdr:cNvCxnSpPr/>
      </xdr:nvCxnSpPr>
      <xdr:spPr>
        <a:xfrm>
          <a:off x="2019300" y="16184090"/>
          <a:ext cx="889000" cy="29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75315</xdr:rowOff>
    </xdr:from>
    <xdr:to>
      <xdr:col>15</xdr:col>
      <xdr:colOff>101600</xdr:colOff>
      <xdr:row>96</xdr:row>
      <xdr:rowOff>5465</xdr:rowOff>
    </xdr:to>
    <xdr:sp macro="" textlink="">
      <xdr:nvSpPr>
        <xdr:cNvPr id="248" name="フローチャート: 判断 247"/>
        <xdr:cNvSpPr/>
      </xdr:nvSpPr>
      <xdr:spPr>
        <a:xfrm>
          <a:off x="28575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21992</xdr:rowOff>
    </xdr:from>
    <xdr:ext cx="534377" cy="259045"/>
    <xdr:sp macro="" textlink="">
      <xdr:nvSpPr>
        <xdr:cNvPr id="249" name="テキスト ボックス 248"/>
        <xdr:cNvSpPr txBox="1"/>
      </xdr:nvSpPr>
      <xdr:spPr>
        <a:xfrm>
          <a:off x="2641111" y="1613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67790</xdr:rowOff>
    </xdr:from>
    <xdr:to>
      <xdr:col>10</xdr:col>
      <xdr:colOff>114300</xdr:colOff>
      <xdr:row>95</xdr:row>
      <xdr:rowOff>40749</xdr:rowOff>
    </xdr:to>
    <xdr:cxnSp macro="">
      <xdr:nvCxnSpPr>
        <xdr:cNvPr id="250" name="直線コネクタ 249"/>
        <xdr:cNvCxnSpPr/>
      </xdr:nvCxnSpPr>
      <xdr:spPr>
        <a:xfrm flipV="1">
          <a:off x="1130300" y="16184090"/>
          <a:ext cx="889000" cy="14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157918</xdr:rowOff>
    </xdr:from>
    <xdr:ext cx="534377" cy="259045"/>
    <xdr:sp macro="" textlink="">
      <xdr:nvSpPr>
        <xdr:cNvPr id="252" name="テキスト ボックス 251"/>
        <xdr:cNvSpPr txBox="1"/>
      </xdr:nvSpPr>
      <xdr:spPr>
        <a:xfrm>
          <a:off x="1752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26669</xdr:rowOff>
    </xdr:from>
    <xdr:ext cx="534377" cy="259045"/>
    <xdr:sp macro="" textlink="">
      <xdr:nvSpPr>
        <xdr:cNvPr id="254" name="テキスト ボックス 253"/>
        <xdr:cNvSpPr txBox="1"/>
      </xdr:nvSpPr>
      <xdr:spPr>
        <a:xfrm>
          <a:off x="863111" y="164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149772</xdr:rowOff>
    </xdr:from>
    <xdr:to>
      <xdr:col>24</xdr:col>
      <xdr:colOff>114300</xdr:colOff>
      <xdr:row>95</xdr:row>
      <xdr:rowOff>79922</xdr:rowOff>
    </xdr:to>
    <xdr:sp macro="" textlink="">
      <xdr:nvSpPr>
        <xdr:cNvPr id="260" name="楕円 259"/>
        <xdr:cNvSpPr/>
      </xdr:nvSpPr>
      <xdr:spPr>
        <a:xfrm>
          <a:off x="4584700" y="1626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1199</xdr:rowOff>
    </xdr:from>
    <xdr:ext cx="534377" cy="259045"/>
    <xdr:sp macro="" textlink="">
      <xdr:nvSpPr>
        <xdr:cNvPr id="261" name="衛生費該当値テキスト"/>
        <xdr:cNvSpPr txBox="1"/>
      </xdr:nvSpPr>
      <xdr:spPr>
        <a:xfrm>
          <a:off x="4686300" y="1611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93831</xdr:rowOff>
    </xdr:from>
    <xdr:to>
      <xdr:col>20</xdr:col>
      <xdr:colOff>38100</xdr:colOff>
      <xdr:row>96</xdr:row>
      <xdr:rowOff>23981</xdr:rowOff>
    </xdr:to>
    <xdr:sp macro="" textlink="">
      <xdr:nvSpPr>
        <xdr:cNvPr id="262" name="楕円 261"/>
        <xdr:cNvSpPr/>
      </xdr:nvSpPr>
      <xdr:spPr>
        <a:xfrm>
          <a:off x="3746500" y="1638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40508</xdr:rowOff>
    </xdr:from>
    <xdr:ext cx="534377" cy="259045"/>
    <xdr:sp macro="" textlink="">
      <xdr:nvSpPr>
        <xdr:cNvPr id="263" name="テキスト ボックス 262"/>
        <xdr:cNvSpPr txBox="1"/>
      </xdr:nvSpPr>
      <xdr:spPr>
        <a:xfrm>
          <a:off x="3530111" y="1615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145070</xdr:rowOff>
    </xdr:from>
    <xdr:to>
      <xdr:col>15</xdr:col>
      <xdr:colOff>101600</xdr:colOff>
      <xdr:row>96</xdr:row>
      <xdr:rowOff>75220</xdr:rowOff>
    </xdr:to>
    <xdr:sp macro="" textlink="">
      <xdr:nvSpPr>
        <xdr:cNvPr id="264" name="楕円 263"/>
        <xdr:cNvSpPr/>
      </xdr:nvSpPr>
      <xdr:spPr>
        <a:xfrm>
          <a:off x="2857500" y="164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66347</xdr:rowOff>
    </xdr:from>
    <xdr:ext cx="534377" cy="259045"/>
    <xdr:sp macro="" textlink="">
      <xdr:nvSpPr>
        <xdr:cNvPr id="265" name="テキスト ボックス 264"/>
        <xdr:cNvSpPr txBox="1"/>
      </xdr:nvSpPr>
      <xdr:spPr>
        <a:xfrm>
          <a:off x="2641111" y="165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16990</xdr:rowOff>
    </xdr:from>
    <xdr:to>
      <xdr:col>10</xdr:col>
      <xdr:colOff>165100</xdr:colOff>
      <xdr:row>94</xdr:row>
      <xdr:rowOff>118590</xdr:rowOff>
    </xdr:to>
    <xdr:sp macro="" textlink="">
      <xdr:nvSpPr>
        <xdr:cNvPr id="266" name="楕円 265"/>
        <xdr:cNvSpPr/>
      </xdr:nvSpPr>
      <xdr:spPr>
        <a:xfrm>
          <a:off x="1968500" y="161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135117</xdr:rowOff>
    </xdr:from>
    <xdr:ext cx="534377" cy="259045"/>
    <xdr:sp macro="" textlink="">
      <xdr:nvSpPr>
        <xdr:cNvPr id="267" name="テキスト ボックス 266"/>
        <xdr:cNvSpPr txBox="1"/>
      </xdr:nvSpPr>
      <xdr:spPr>
        <a:xfrm>
          <a:off x="1752111" y="159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161399</xdr:rowOff>
    </xdr:from>
    <xdr:to>
      <xdr:col>6</xdr:col>
      <xdr:colOff>38100</xdr:colOff>
      <xdr:row>95</xdr:row>
      <xdr:rowOff>91549</xdr:rowOff>
    </xdr:to>
    <xdr:sp macro="" textlink="">
      <xdr:nvSpPr>
        <xdr:cNvPr id="268" name="楕円 267"/>
        <xdr:cNvSpPr/>
      </xdr:nvSpPr>
      <xdr:spPr>
        <a:xfrm>
          <a:off x="1079500" y="1627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108076</xdr:rowOff>
    </xdr:from>
    <xdr:ext cx="534377" cy="259045"/>
    <xdr:sp macro="" textlink="">
      <xdr:nvSpPr>
        <xdr:cNvPr id="269" name="テキスト ボックス 268"/>
        <xdr:cNvSpPr txBox="1"/>
      </xdr:nvSpPr>
      <xdr:spPr>
        <a:xfrm>
          <a:off x="863111" y="160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153416</xdr:rowOff>
    </xdr:from>
    <xdr:to>
      <xdr:col>55</xdr:col>
      <xdr:colOff>0</xdr:colOff>
      <xdr:row>38</xdr:row>
      <xdr:rowOff>159512</xdr:rowOff>
    </xdr:to>
    <xdr:cxnSp macro="">
      <xdr:nvCxnSpPr>
        <xdr:cNvPr id="298" name="直線コネクタ 297"/>
        <xdr:cNvCxnSpPr/>
      </xdr:nvCxnSpPr>
      <xdr:spPr>
        <a:xfrm>
          <a:off x="9639300" y="6668516"/>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23766</xdr:rowOff>
    </xdr:from>
    <xdr:ext cx="378565" cy="259045"/>
    <xdr:sp macro="" textlink="">
      <xdr:nvSpPr>
        <xdr:cNvPr id="299" name="労働費平均値テキスト"/>
        <xdr:cNvSpPr txBox="1"/>
      </xdr:nvSpPr>
      <xdr:spPr>
        <a:xfrm>
          <a:off x="10528300" y="619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153416</xdr:rowOff>
    </xdr:from>
    <xdr:to>
      <xdr:col>50</xdr:col>
      <xdr:colOff>114300</xdr:colOff>
      <xdr:row>38</xdr:row>
      <xdr:rowOff>154940</xdr:rowOff>
    </xdr:to>
    <xdr:cxnSp macro="">
      <xdr:nvCxnSpPr>
        <xdr:cNvPr id="301" name="直線コネクタ 300"/>
        <xdr:cNvCxnSpPr/>
      </xdr:nvCxnSpPr>
      <xdr:spPr>
        <a:xfrm flipV="1">
          <a:off x="8750300" y="666851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157497</xdr:rowOff>
    </xdr:from>
    <xdr:ext cx="378565" cy="259045"/>
    <xdr:sp macro="" textlink="">
      <xdr:nvSpPr>
        <xdr:cNvPr id="303" name="テキスト ボックス 302"/>
        <xdr:cNvSpPr txBox="1"/>
      </xdr:nvSpPr>
      <xdr:spPr>
        <a:xfrm>
          <a:off x="9450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154940</xdr:rowOff>
    </xdr:from>
    <xdr:to>
      <xdr:col>45</xdr:col>
      <xdr:colOff>177800</xdr:colOff>
      <xdr:row>38</xdr:row>
      <xdr:rowOff>158750</xdr:rowOff>
    </xdr:to>
    <xdr:cxnSp macro="">
      <xdr:nvCxnSpPr>
        <xdr:cNvPr id="304" name="直線コネクタ 303"/>
        <xdr:cNvCxnSpPr/>
      </xdr:nvCxnSpPr>
      <xdr:spPr>
        <a:xfrm flipV="1">
          <a:off x="7861300" y="6670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88519</xdr:rowOff>
    </xdr:from>
    <xdr:to>
      <xdr:col>46</xdr:col>
      <xdr:colOff>38100</xdr:colOff>
      <xdr:row>38</xdr:row>
      <xdr:rowOff>18669</xdr:rowOff>
    </xdr:to>
    <xdr:sp macro="" textlink="">
      <xdr:nvSpPr>
        <xdr:cNvPr id="305" name="フローチャート: 判断 304"/>
        <xdr:cNvSpPr/>
      </xdr:nvSpPr>
      <xdr:spPr>
        <a:xfrm>
          <a:off x="8699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35196</xdr:rowOff>
    </xdr:from>
    <xdr:ext cx="378565" cy="259045"/>
    <xdr:sp macro="" textlink="">
      <xdr:nvSpPr>
        <xdr:cNvPr id="306" name="テキスト ボックス 305"/>
        <xdr:cNvSpPr txBox="1"/>
      </xdr:nvSpPr>
      <xdr:spPr>
        <a:xfrm>
          <a:off x="8561017" y="620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108077</xdr:rowOff>
    </xdr:from>
    <xdr:to>
      <xdr:col>41</xdr:col>
      <xdr:colOff>50800</xdr:colOff>
      <xdr:row>38</xdr:row>
      <xdr:rowOff>158750</xdr:rowOff>
    </xdr:to>
    <xdr:cxnSp macro="">
      <xdr:nvCxnSpPr>
        <xdr:cNvPr id="307" name="直線コネクタ 306"/>
        <xdr:cNvCxnSpPr/>
      </xdr:nvCxnSpPr>
      <xdr:spPr>
        <a:xfrm>
          <a:off x="6972300" y="6623177"/>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78249</xdr:rowOff>
    </xdr:from>
    <xdr:ext cx="378565" cy="259045"/>
    <xdr:sp macro="" textlink="">
      <xdr:nvSpPr>
        <xdr:cNvPr id="309" name="テキスト ボックス 308"/>
        <xdr:cNvSpPr txBox="1"/>
      </xdr:nvSpPr>
      <xdr:spPr>
        <a:xfrm>
          <a:off x="7672017" y="607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112158</xdr:rowOff>
    </xdr:from>
    <xdr:ext cx="469744" cy="259045"/>
    <xdr:sp macro="" textlink="">
      <xdr:nvSpPr>
        <xdr:cNvPr id="311" name="テキスト ボックス 310"/>
        <xdr:cNvSpPr txBox="1"/>
      </xdr:nvSpPr>
      <xdr:spPr>
        <a:xfrm>
          <a:off x="6737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108712</xdr:rowOff>
    </xdr:from>
    <xdr:to>
      <xdr:col>55</xdr:col>
      <xdr:colOff>50800</xdr:colOff>
      <xdr:row>39</xdr:row>
      <xdr:rowOff>38862</xdr:rowOff>
    </xdr:to>
    <xdr:sp macro="" textlink="">
      <xdr:nvSpPr>
        <xdr:cNvPr id="317" name="楕円 316"/>
        <xdr:cNvSpPr/>
      </xdr:nvSpPr>
      <xdr:spPr>
        <a:xfrm>
          <a:off x="104267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23639</xdr:rowOff>
    </xdr:from>
    <xdr:ext cx="378565" cy="259045"/>
    <xdr:sp macro="" textlink="">
      <xdr:nvSpPr>
        <xdr:cNvPr id="318" name="労働費該当値テキスト"/>
        <xdr:cNvSpPr txBox="1"/>
      </xdr:nvSpPr>
      <xdr:spPr>
        <a:xfrm>
          <a:off x="10528300" y="6538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102616</xdr:rowOff>
    </xdr:from>
    <xdr:to>
      <xdr:col>50</xdr:col>
      <xdr:colOff>165100</xdr:colOff>
      <xdr:row>39</xdr:row>
      <xdr:rowOff>32766</xdr:rowOff>
    </xdr:to>
    <xdr:sp macro="" textlink="">
      <xdr:nvSpPr>
        <xdr:cNvPr id="319" name="楕円 318"/>
        <xdr:cNvSpPr/>
      </xdr:nvSpPr>
      <xdr:spPr>
        <a:xfrm>
          <a:off x="9588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23893</xdr:rowOff>
    </xdr:from>
    <xdr:ext cx="378565" cy="259045"/>
    <xdr:sp macro="" textlink="">
      <xdr:nvSpPr>
        <xdr:cNvPr id="320" name="テキスト ボックス 319"/>
        <xdr:cNvSpPr txBox="1"/>
      </xdr:nvSpPr>
      <xdr:spPr>
        <a:xfrm>
          <a:off x="9450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104140</xdr:rowOff>
    </xdr:from>
    <xdr:to>
      <xdr:col>46</xdr:col>
      <xdr:colOff>38100</xdr:colOff>
      <xdr:row>39</xdr:row>
      <xdr:rowOff>34290</xdr:rowOff>
    </xdr:to>
    <xdr:sp macro="" textlink="">
      <xdr:nvSpPr>
        <xdr:cNvPr id="321" name="楕円 320"/>
        <xdr:cNvSpPr/>
      </xdr:nvSpPr>
      <xdr:spPr>
        <a:xfrm>
          <a:off x="8699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25417</xdr:rowOff>
    </xdr:from>
    <xdr:ext cx="378565" cy="259045"/>
    <xdr:sp macro="" textlink="">
      <xdr:nvSpPr>
        <xdr:cNvPr id="322" name="テキスト ボックス 321"/>
        <xdr:cNvSpPr txBox="1"/>
      </xdr:nvSpPr>
      <xdr:spPr>
        <a:xfrm>
          <a:off x="8561017" y="67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107950</xdr:rowOff>
    </xdr:from>
    <xdr:to>
      <xdr:col>41</xdr:col>
      <xdr:colOff>101600</xdr:colOff>
      <xdr:row>39</xdr:row>
      <xdr:rowOff>38100</xdr:rowOff>
    </xdr:to>
    <xdr:sp macro="" textlink="">
      <xdr:nvSpPr>
        <xdr:cNvPr id="323" name="楕円 322"/>
        <xdr:cNvSpPr/>
      </xdr:nvSpPr>
      <xdr:spPr>
        <a:xfrm>
          <a:off x="7810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29227</xdr:rowOff>
    </xdr:from>
    <xdr:ext cx="378565" cy="259045"/>
    <xdr:sp macro="" textlink="">
      <xdr:nvSpPr>
        <xdr:cNvPr id="324" name="テキスト ボックス 323"/>
        <xdr:cNvSpPr txBox="1"/>
      </xdr:nvSpPr>
      <xdr:spPr>
        <a:xfrm>
          <a:off x="7672017" y="671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57277</xdr:rowOff>
    </xdr:from>
    <xdr:to>
      <xdr:col>36</xdr:col>
      <xdr:colOff>165100</xdr:colOff>
      <xdr:row>38</xdr:row>
      <xdr:rowOff>158877</xdr:rowOff>
    </xdr:to>
    <xdr:sp macro="" textlink="">
      <xdr:nvSpPr>
        <xdr:cNvPr id="325" name="楕円 324"/>
        <xdr:cNvSpPr/>
      </xdr:nvSpPr>
      <xdr:spPr>
        <a:xfrm>
          <a:off x="6921500" y="65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150004</xdr:rowOff>
    </xdr:from>
    <xdr:ext cx="378565" cy="259045"/>
    <xdr:sp macro="" textlink="">
      <xdr:nvSpPr>
        <xdr:cNvPr id="326" name="テキスト ボックス 325"/>
        <xdr:cNvSpPr txBox="1"/>
      </xdr:nvSpPr>
      <xdr:spPr>
        <a:xfrm>
          <a:off x="6783017" y="666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85659</xdr:rowOff>
    </xdr:from>
    <xdr:to>
      <xdr:col>55</xdr:col>
      <xdr:colOff>0</xdr:colOff>
      <xdr:row>58</xdr:row>
      <xdr:rowOff>87579</xdr:rowOff>
    </xdr:to>
    <xdr:cxnSp macro="">
      <xdr:nvCxnSpPr>
        <xdr:cNvPr id="353" name="直線コネクタ 352"/>
        <xdr:cNvCxnSpPr/>
      </xdr:nvCxnSpPr>
      <xdr:spPr>
        <a:xfrm>
          <a:off x="9639300" y="10029759"/>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85659</xdr:rowOff>
    </xdr:from>
    <xdr:to>
      <xdr:col>50</xdr:col>
      <xdr:colOff>114300</xdr:colOff>
      <xdr:row>58</xdr:row>
      <xdr:rowOff>87854</xdr:rowOff>
    </xdr:to>
    <xdr:cxnSp macro="">
      <xdr:nvCxnSpPr>
        <xdr:cNvPr id="356" name="直線コネクタ 355"/>
        <xdr:cNvCxnSpPr/>
      </xdr:nvCxnSpPr>
      <xdr:spPr>
        <a:xfrm flipV="1">
          <a:off x="8750300" y="10029759"/>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84836</xdr:rowOff>
    </xdr:from>
    <xdr:to>
      <xdr:col>45</xdr:col>
      <xdr:colOff>177800</xdr:colOff>
      <xdr:row>58</xdr:row>
      <xdr:rowOff>87854</xdr:rowOff>
    </xdr:to>
    <xdr:cxnSp macro="">
      <xdr:nvCxnSpPr>
        <xdr:cNvPr id="359" name="直線コネクタ 358"/>
        <xdr:cNvCxnSpPr/>
      </xdr:nvCxnSpPr>
      <xdr:spPr>
        <a:xfrm>
          <a:off x="7861300" y="10028936"/>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134437</xdr:rowOff>
    </xdr:from>
    <xdr:to>
      <xdr:col>46</xdr:col>
      <xdr:colOff>38100</xdr:colOff>
      <xdr:row>57</xdr:row>
      <xdr:rowOff>64587</xdr:rowOff>
    </xdr:to>
    <xdr:sp macro="" textlink="">
      <xdr:nvSpPr>
        <xdr:cNvPr id="360" name="フローチャート: 判断 359"/>
        <xdr:cNvSpPr/>
      </xdr:nvSpPr>
      <xdr:spPr>
        <a:xfrm>
          <a:off x="8699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81114</xdr:rowOff>
    </xdr:from>
    <xdr:ext cx="469744" cy="259045"/>
    <xdr:sp macro="" textlink="">
      <xdr:nvSpPr>
        <xdr:cNvPr id="361" name="テキスト ボックス 360"/>
        <xdr:cNvSpPr txBox="1"/>
      </xdr:nvSpPr>
      <xdr:spPr>
        <a:xfrm>
          <a:off x="8515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82641</xdr:rowOff>
    </xdr:from>
    <xdr:to>
      <xdr:col>41</xdr:col>
      <xdr:colOff>50800</xdr:colOff>
      <xdr:row>58</xdr:row>
      <xdr:rowOff>84836</xdr:rowOff>
    </xdr:to>
    <xdr:cxnSp macro="">
      <xdr:nvCxnSpPr>
        <xdr:cNvPr id="362" name="直線コネクタ 361"/>
        <xdr:cNvCxnSpPr/>
      </xdr:nvCxnSpPr>
      <xdr:spPr>
        <a:xfrm>
          <a:off x="6972300" y="10026741"/>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36779</xdr:rowOff>
    </xdr:from>
    <xdr:to>
      <xdr:col>55</xdr:col>
      <xdr:colOff>50800</xdr:colOff>
      <xdr:row>58</xdr:row>
      <xdr:rowOff>138379</xdr:rowOff>
    </xdr:to>
    <xdr:sp macro="" textlink="">
      <xdr:nvSpPr>
        <xdr:cNvPr id="372" name="楕円 371"/>
        <xdr:cNvSpPr/>
      </xdr:nvSpPr>
      <xdr:spPr>
        <a:xfrm>
          <a:off x="10426700" y="998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123156</xdr:rowOff>
    </xdr:from>
    <xdr:ext cx="378565" cy="259045"/>
    <xdr:sp macro="" textlink="">
      <xdr:nvSpPr>
        <xdr:cNvPr id="373" name="農林水産業費該当値テキスト"/>
        <xdr:cNvSpPr txBox="1"/>
      </xdr:nvSpPr>
      <xdr:spPr>
        <a:xfrm>
          <a:off x="10528300" y="9895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34859</xdr:rowOff>
    </xdr:from>
    <xdr:to>
      <xdr:col>50</xdr:col>
      <xdr:colOff>165100</xdr:colOff>
      <xdr:row>58</xdr:row>
      <xdr:rowOff>136459</xdr:rowOff>
    </xdr:to>
    <xdr:sp macro="" textlink="">
      <xdr:nvSpPr>
        <xdr:cNvPr id="374" name="楕円 373"/>
        <xdr:cNvSpPr/>
      </xdr:nvSpPr>
      <xdr:spPr>
        <a:xfrm>
          <a:off x="9588500" y="997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127586</xdr:rowOff>
    </xdr:from>
    <xdr:ext cx="378565" cy="259045"/>
    <xdr:sp macro="" textlink="">
      <xdr:nvSpPr>
        <xdr:cNvPr id="375" name="テキスト ボックス 374"/>
        <xdr:cNvSpPr txBox="1"/>
      </xdr:nvSpPr>
      <xdr:spPr>
        <a:xfrm>
          <a:off x="9450017" y="1007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37054</xdr:rowOff>
    </xdr:from>
    <xdr:to>
      <xdr:col>46</xdr:col>
      <xdr:colOff>38100</xdr:colOff>
      <xdr:row>58</xdr:row>
      <xdr:rowOff>138654</xdr:rowOff>
    </xdr:to>
    <xdr:sp macro="" textlink="">
      <xdr:nvSpPr>
        <xdr:cNvPr id="376" name="楕円 375"/>
        <xdr:cNvSpPr/>
      </xdr:nvSpPr>
      <xdr:spPr>
        <a:xfrm>
          <a:off x="8699500" y="998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129781</xdr:rowOff>
    </xdr:from>
    <xdr:ext cx="378565" cy="259045"/>
    <xdr:sp macro="" textlink="">
      <xdr:nvSpPr>
        <xdr:cNvPr id="377" name="テキスト ボックス 376"/>
        <xdr:cNvSpPr txBox="1"/>
      </xdr:nvSpPr>
      <xdr:spPr>
        <a:xfrm>
          <a:off x="8561017" y="10073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34036</xdr:rowOff>
    </xdr:from>
    <xdr:to>
      <xdr:col>41</xdr:col>
      <xdr:colOff>101600</xdr:colOff>
      <xdr:row>58</xdr:row>
      <xdr:rowOff>135636</xdr:rowOff>
    </xdr:to>
    <xdr:sp macro="" textlink="">
      <xdr:nvSpPr>
        <xdr:cNvPr id="378" name="楕円 377"/>
        <xdr:cNvSpPr/>
      </xdr:nvSpPr>
      <xdr:spPr>
        <a:xfrm>
          <a:off x="7810500" y="99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126763</xdr:rowOff>
    </xdr:from>
    <xdr:ext cx="378565" cy="259045"/>
    <xdr:sp macro="" textlink="">
      <xdr:nvSpPr>
        <xdr:cNvPr id="379" name="テキスト ボックス 378"/>
        <xdr:cNvSpPr txBox="1"/>
      </xdr:nvSpPr>
      <xdr:spPr>
        <a:xfrm>
          <a:off x="7672017" y="10070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31841</xdr:rowOff>
    </xdr:from>
    <xdr:to>
      <xdr:col>36</xdr:col>
      <xdr:colOff>165100</xdr:colOff>
      <xdr:row>58</xdr:row>
      <xdr:rowOff>133441</xdr:rowOff>
    </xdr:to>
    <xdr:sp macro="" textlink="">
      <xdr:nvSpPr>
        <xdr:cNvPr id="380" name="楕円 379"/>
        <xdr:cNvSpPr/>
      </xdr:nvSpPr>
      <xdr:spPr>
        <a:xfrm>
          <a:off x="6921500" y="997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124568</xdr:rowOff>
    </xdr:from>
    <xdr:ext cx="378565" cy="259045"/>
    <xdr:sp macro="" textlink="">
      <xdr:nvSpPr>
        <xdr:cNvPr id="381" name="テキスト ボックス 380"/>
        <xdr:cNvSpPr txBox="1"/>
      </xdr:nvSpPr>
      <xdr:spPr>
        <a:xfrm>
          <a:off x="6783017" y="1006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72034</xdr:rowOff>
    </xdr:from>
    <xdr:to>
      <xdr:col>55</xdr:col>
      <xdr:colOff>0</xdr:colOff>
      <xdr:row>78</xdr:row>
      <xdr:rowOff>78344</xdr:rowOff>
    </xdr:to>
    <xdr:cxnSp macro="">
      <xdr:nvCxnSpPr>
        <xdr:cNvPr id="408" name="直線コネクタ 407"/>
        <xdr:cNvCxnSpPr/>
      </xdr:nvCxnSpPr>
      <xdr:spPr>
        <a:xfrm flipV="1">
          <a:off x="9639300" y="13445134"/>
          <a:ext cx="8382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95352</xdr:rowOff>
    </xdr:from>
    <xdr:to>
      <xdr:col>50</xdr:col>
      <xdr:colOff>114300</xdr:colOff>
      <xdr:row>78</xdr:row>
      <xdr:rowOff>78344</xdr:rowOff>
    </xdr:to>
    <xdr:cxnSp macro="">
      <xdr:nvCxnSpPr>
        <xdr:cNvPr id="411" name="直線コネクタ 410"/>
        <xdr:cNvCxnSpPr/>
      </xdr:nvCxnSpPr>
      <xdr:spPr>
        <a:xfrm>
          <a:off x="8750300" y="13297002"/>
          <a:ext cx="889000" cy="15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95352</xdr:rowOff>
    </xdr:from>
    <xdr:to>
      <xdr:col>45</xdr:col>
      <xdr:colOff>177800</xdr:colOff>
      <xdr:row>78</xdr:row>
      <xdr:rowOff>87351</xdr:rowOff>
    </xdr:to>
    <xdr:cxnSp macro="">
      <xdr:nvCxnSpPr>
        <xdr:cNvPr id="414" name="直線コネクタ 413"/>
        <xdr:cNvCxnSpPr/>
      </xdr:nvCxnSpPr>
      <xdr:spPr>
        <a:xfrm flipV="1">
          <a:off x="7861300" y="13297002"/>
          <a:ext cx="8890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106274</xdr:rowOff>
    </xdr:from>
    <xdr:to>
      <xdr:col>46</xdr:col>
      <xdr:colOff>38100</xdr:colOff>
      <xdr:row>77</xdr:row>
      <xdr:rowOff>36424</xdr:rowOff>
    </xdr:to>
    <xdr:sp macro="" textlink="">
      <xdr:nvSpPr>
        <xdr:cNvPr id="415" name="フローチャート: 判断 414"/>
        <xdr:cNvSpPr/>
      </xdr:nvSpPr>
      <xdr:spPr>
        <a:xfrm>
          <a:off x="8699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52950</xdr:rowOff>
    </xdr:from>
    <xdr:ext cx="469744" cy="259045"/>
    <xdr:sp macro="" textlink="">
      <xdr:nvSpPr>
        <xdr:cNvPr id="416" name="テキスト ボックス 415"/>
        <xdr:cNvSpPr txBox="1"/>
      </xdr:nvSpPr>
      <xdr:spPr>
        <a:xfrm>
          <a:off x="8515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87351</xdr:rowOff>
    </xdr:from>
    <xdr:to>
      <xdr:col>41</xdr:col>
      <xdr:colOff>50800</xdr:colOff>
      <xdr:row>78</xdr:row>
      <xdr:rowOff>90002</xdr:rowOff>
    </xdr:to>
    <xdr:cxnSp macro="">
      <xdr:nvCxnSpPr>
        <xdr:cNvPr id="417" name="直線コネクタ 416"/>
        <xdr:cNvCxnSpPr/>
      </xdr:nvCxnSpPr>
      <xdr:spPr>
        <a:xfrm flipV="1">
          <a:off x="6972300" y="13460451"/>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21234</xdr:rowOff>
    </xdr:from>
    <xdr:to>
      <xdr:col>55</xdr:col>
      <xdr:colOff>50800</xdr:colOff>
      <xdr:row>78</xdr:row>
      <xdr:rowOff>122834</xdr:rowOff>
    </xdr:to>
    <xdr:sp macro="" textlink="">
      <xdr:nvSpPr>
        <xdr:cNvPr id="427" name="楕円 426"/>
        <xdr:cNvSpPr/>
      </xdr:nvSpPr>
      <xdr:spPr>
        <a:xfrm>
          <a:off x="10426700" y="133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107611</xdr:rowOff>
    </xdr:from>
    <xdr:ext cx="469744" cy="259045"/>
    <xdr:sp macro="" textlink="">
      <xdr:nvSpPr>
        <xdr:cNvPr id="428" name="商工費該当値テキスト"/>
        <xdr:cNvSpPr txBox="1"/>
      </xdr:nvSpPr>
      <xdr:spPr>
        <a:xfrm>
          <a:off x="10528300" y="1330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27544</xdr:rowOff>
    </xdr:from>
    <xdr:to>
      <xdr:col>50</xdr:col>
      <xdr:colOff>165100</xdr:colOff>
      <xdr:row>78</xdr:row>
      <xdr:rowOff>129144</xdr:rowOff>
    </xdr:to>
    <xdr:sp macro="" textlink="">
      <xdr:nvSpPr>
        <xdr:cNvPr id="429" name="楕円 428"/>
        <xdr:cNvSpPr/>
      </xdr:nvSpPr>
      <xdr:spPr>
        <a:xfrm>
          <a:off x="9588500" y="134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120271</xdr:rowOff>
    </xdr:from>
    <xdr:ext cx="469744" cy="259045"/>
    <xdr:sp macro="" textlink="">
      <xdr:nvSpPr>
        <xdr:cNvPr id="430" name="テキスト ボックス 429"/>
        <xdr:cNvSpPr txBox="1"/>
      </xdr:nvSpPr>
      <xdr:spPr>
        <a:xfrm>
          <a:off x="9404428" y="1349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44552</xdr:rowOff>
    </xdr:from>
    <xdr:to>
      <xdr:col>46</xdr:col>
      <xdr:colOff>38100</xdr:colOff>
      <xdr:row>77</xdr:row>
      <xdr:rowOff>146152</xdr:rowOff>
    </xdr:to>
    <xdr:sp macro="" textlink="">
      <xdr:nvSpPr>
        <xdr:cNvPr id="431" name="楕円 430"/>
        <xdr:cNvSpPr/>
      </xdr:nvSpPr>
      <xdr:spPr>
        <a:xfrm>
          <a:off x="8699500" y="132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137279</xdr:rowOff>
    </xdr:from>
    <xdr:ext cx="469744" cy="259045"/>
    <xdr:sp macro="" textlink="">
      <xdr:nvSpPr>
        <xdr:cNvPr id="432" name="テキスト ボックス 431"/>
        <xdr:cNvSpPr txBox="1"/>
      </xdr:nvSpPr>
      <xdr:spPr>
        <a:xfrm>
          <a:off x="8515428" y="1333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36551</xdr:rowOff>
    </xdr:from>
    <xdr:to>
      <xdr:col>41</xdr:col>
      <xdr:colOff>101600</xdr:colOff>
      <xdr:row>78</xdr:row>
      <xdr:rowOff>138151</xdr:rowOff>
    </xdr:to>
    <xdr:sp macro="" textlink="">
      <xdr:nvSpPr>
        <xdr:cNvPr id="433" name="楕円 432"/>
        <xdr:cNvSpPr/>
      </xdr:nvSpPr>
      <xdr:spPr>
        <a:xfrm>
          <a:off x="78105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129278</xdr:rowOff>
    </xdr:from>
    <xdr:ext cx="469744" cy="259045"/>
    <xdr:sp macro="" textlink="">
      <xdr:nvSpPr>
        <xdr:cNvPr id="434" name="テキスト ボックス 433"/>
        <xdr:cNvSpPr txBox="1"/>
      </xdr:nvSpPr>
      <xdr:spPr>
        <a:xfrm>
          <a:off x="7626428" y="1350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39202</xdr:rowOff>
    </xdr:from>
    <xdr:to>
      <xdr:col>36</xdr:col>
      <xdr:colOff>165100</xdr:colOff>
      <xdr:row>78</xdr:row>
      <xdr:rowOff>140802</xdr:rowOff>
    </xdr:to>
    <xdr:sp macro="" textlink="">
      <xdr:nvSpPr>
        <xdr:cNvPr id="435" name="楕円 434"/>
        <xdr:cNvSpPr/>
      </xdr:nvSpPr>
      <xdr:spPr>
        <a:xfrm>
          <a:off x="6921500" y="134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131929</xdr:rowOff>
    </xdr:from>
    <xdr:ext cx="469744" cy="259045"/>
    <xdr:sp macro="" textlink="">
      <xdr:nvSpPr>
        <xdr:cNvPr id="436" name="テキスト ボックス 435"/>
        <xdr:cNvSpPr txBox="1"/>
      </xdr:nvSpPr>
      <xdr:spPr>
        <a:xfrm>
          <a:off x="6737428" y="1350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128890</xdr:rowOff>
    </xdr:from>
    <xdr:to>
      <xdr:col>55</xdr:col>
      <xdr:colOff>0</xdr:colOff>
      <xdr:row>98</xdr:row>
      <xdr:rowOff>10835</xdr:rowOff>
    </xdr:to>
    <xdr:cxnSp macro="">
      <xdr:nvCxnSpPr>
        <xdr:cNvPr id="468" name="直線コネクタ 467"/>
        <xdr:cNvCxnSpPr/>
      </xdr:nvCxnSpPr>
      <xdr:spPr>
        <a:xfrm>
          <a:off x="9639300" y="16416640"/>
          <a:ext cx="838200" cy="39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71674</xdr:rowOff>
    </xdr:from>
    <xdr:ext cx="534377" cy="259045"/>
    <xdr:sp macro="" textlink="">
      <xdr:nvSpPr>
        <xdr:cNvPr id="469" name="土木費平均値テキスト"/>
        <xdr:cNvSpPr txBox="1"/>
      </xdr:nvSpPr>
      <xdr:spPr>
        <a:xfrm>
          <a:off x="10528300" y="163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128890</xdr:rowOff>
    </xdr:from>
    <xdr:to>
      <xdr:col>50</xdr:col>
      <xdr:colOff>114300</xdr:colOff>
      <xdr:row>98</xdr:row>
      <xdr:rowOff>116644</xdr:rowOff>
    </xdr:to>
    <xdr:cxnSp macro="">
      <xdr:nvCxnSpPr>
        <xdr:cNvPr id="471" name="直線コネクタ 470"/>
        <xdr:cNvCxnSpPr/>
      </xdr:nvCxnSpPr>
      <xdr:spPr>
        <a:xfrm flipV="1">
          <a:off x="8750300" y="16416640"/>
          <a:ext cx="889000" cy="50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125359</xdr:rowOff>
    </xdr:from>
    <xdr:ext cx="534377" cy="259045"/>
    <xdr:sp macro="" textlink="">
      <xdr:nvSpPr>
        <xdr:cNvPr id="473" name="テキスト ボックス 472"/>
        <xdr:cNvSpPr txBox="1"/>
      </xdr:nvSpPr>
      <xdr:spPr>
        <a:xfrm>
          <a:off x="9372111" y="165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68377</xdr:rowOff>
    </xdr:from>
    <xdr:to>
      <xdr:col>45</xdr:col>
      <xdr:colOff>177800</xdr:colOff>
      <xdr:row>98</xdr:row>
      <xdr:rowOff>116644</xdr:rowOff>
    </xdr:to>
    <xdr:cxnSp macro="">
      <xdr:nvCxnSpPr>
        <xdr:cNvPr id="474" name="直線コネクタ 473"/>
        <xdr:cNvCxnSpPr/>
      </xdr:nvCxnSpPr>
      <xdr:spPr>
        <a:xfrm>
          <a:off x="7861300" y="16870477"/>
          <a:ext cx="8890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158460</xdr:rowOff>
    </xdr:from>
    <xdr:to>
      <xdr:col>46</xdr:col>
      <xdr:colOff>38100</xdr:colOff>
      <xdr:row>96</xdr:row>
      <xdr:rowOff>88610</xdr:rowOff>
    </xdr:to>
    <xdr:sp macro="" textlink="">
      <xdr:nvSpPr>
        <xdr:cNvPr id="475" name="フローチャート: 判断 474"/>
        <xdr:cNvSpPr/>
      </xdr:nvSpPr>
      <xdr:spPr>
        <a:xfrm>
          <a:off x="8699500" y="1644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105137</xdr:rowOff>
    </xdr:from>
    <xdr:ext cx="534377" cy="259045"/>
    <xdr:sp macro="" textlink="">
      <xdr:nvSpPr>
        <xdr:cNvPr id="476" name="テキスト ボックス 475"/>
        <xdr:cNvSpPr txBox="1"/>
      </xdr:nvSpPr>
      <xdr:spPr>
        <a:xfrm>
          <a:off x="8483111" y="162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68377</xdr:rowOff>
    </xdr:from>
    <xdr:to>
      <xdr:col>41</xdr:col>
      <xdr:colOff>50800</xdr:colOff>
      <xdr:row>98</xdr:row>
      <xdr:rowOff>165140</xdr:rowOff>
    </xdr:to>
    <xdr:cxnSp macro="">
      <xdr:nvCxnSpPr>
        <xdr:cNvPr id="477" name="直線コネクタ 476"/>
        <xdr:cNvCxnSpPr/>
      </xdr:nvCxnSpPr>
      <xdr:spPr>
        <a:xfrm flipV="1">
          <a:off x="6972300" y="16870477"/>
          <a:ext cx="889000" cy="9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86456</xdr:rowOff>
    </xdr:from>
    <xdr:ext cx="534377" cy="259045"/>
    <xdr:sp macro="" textlink="">
      <xdr:nvSpPr>
        <xdr:cNvPr id="479" name="テキスト ボックス 478"/>
        <xdr:cNvSpPr txBox="1"/>
      </xdr:nvSpPr>
      <xdr:spPr>
        <a:xfrm>
          <a:off x="7594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40116</xdr:rowOff>
    </xdr:from>
    <xdr:ext cx="534377" cy="259045"/>
    <xdr:sp macro="" textlink="">
      <xdr:nvSpPr>
        <xdr:cNvPr id="481" name="テキスト ボックス 480"/>
        <xdr:cNvSpPr txBox="1"/>
      </xdr:nvSpPr>
      <xdr:spPr>
        <a:xfrm>
          <a:off x="6705111" y="161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131485</xdr:rowOff>
    </xdr:from>
    <xdr:to>
      <xdr:col>55</xdr:col>
      <xdr:colOff>50800</xdr:colOff>
      <xdr:row>98</xdr:row>
      <xdr:rowOff>61635</xdr:rowOff>
    </xdr:to>
    <xdr:sp macro="" textlink="">
      <xdr:nvSpPr>
        <xdr:cNvPr id="487" name="楕円 486"/>
        <xdr:cNvSpPr/>
      </xdr:nvSpPr>
      <xdr:spPr>
        <a:xfrm>
          <a:off x="10426700" y="1676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109912</xdr:rowOff>
    </xdr:from>
    <xdr:ext cx="534377" cy="259045"/>
    <xdr:sp macro="" textlink="">
      <xdr:nvSpPr>
        <xdr:cNvPr id="488" name="土木費該当値テキスト"/>
        <xdr:cNvSpPr txBox="1"/>
      </xdr:nvSpPr>
      <xdr:spPr>
        <a:xfrm>
          <a:off x="10528300" y="1674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78090</xdr:rowOff>
    </xdr:from>
    <xdr:to>
      <xdr:col>50</xdr:col>
      <xdr:colOff>165100</xdr:colOff>
      <xdr:row>96</xdr:row>
      <xdr:rowOff>8240</xdr:rowOff>
    </xdr:to>
    <xdr:sp macro="" textlink="">
      <xdr:nvSpPr>
        <xdr:cNvPr id="489" name="楕円 488"/>
        <xdr:cNvSpPr/>
      </xdr:nvSpPr>
      <xdr:spPr>
        <a:xfrm>
          <a:off x="9588500" y="163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24767</xdr:rowOff>
    </xdr:from>
    <xdr:ext cx="534377" cy="259045"/>
    <xdr:sp macro="" textlink="">
      <xdr:nvSpPr>
        <xdr:cNvPr id="490" name="テキスト ボックス 489"/>
        <xdr:cNvSpPr txBox="1"/>
      </xdr:nvSpPr>
      <xdr:spPr>
        <a:xfrm>
          <a:off x="9372111" y="161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65844</xdr:rowOff>
    </xdr:from>
    <xdr:to>
      <xdr:col>46</xdr:col>
      <xdr:colOff>38100</xdr:colOff>
      <xdr:row>98</xdr:row>
      <xdr:rowOff>167444</xdr:rowOff>
    </xdr:to>
    <xdr:sp macro="" textlink="">
      <xdr:nvSpPr>
        <xdr:cNvPr id="491" name="楕円 490"/>
        <xdr:cNvSpPr/>
      </xdr:nvSpPr>
      <xdr:spPr>
        <a:xfrm>
          <a:off x="8699500" y="168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158571</xdr:rowOff>
    </xdr:from>
    <xdr:ext cx="534377" cy="259045"/>
    <xdr:sp macro="" textlink="">
      <xdr:nvSpPr>
        <xdr:cNvPr id="492" name="テキスト ボックス 491"/>
        <xdr:cNvSpPr txBox="1"/>
      </xdr:nvSpPr>
      <xdr:spPr>
        <a:xfrm>
          <a:off x="8483111" y="1696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17577</xdr:rowOff>
    </xdr:from>
    <xdr:to>
      <xdr:col>41</xdr:col>
      <xdr:colOff>101600</xdr:colOff>
      <xdr:row>98</xdr:row>
      <xdr:rowOff>119177</xdr:rowOff>
    </xdr:to>
    <xdr:sp macro="" textlink="">
      <xdr:nvSpPr>
        <xdr:cNvPr id="493" name="楕円 492"/>
        <xdr:cNvSpPr/>
      </xdr:nvSpPr>
      <xdr:spPr>
        <a:xfrm>
          <a:off x="7810500" y="168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110304</xdr:rowOff>
    </xdr:from>
    <xdr:ext cx="534377" cy="259045"/>
    <xdr:sp macro="" textlink="">
      <xdr:nvSpPr>
        <xdr:cNvPr id="494" name="テキスト ボックス 493"/>
        <xdr:cNvSpPr txBox="1"/>
      </xdr:nvSpPr>
      <xdr:spPr>
        <a:xfrm>
          <a:off x="7594111" y="1691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114340</xdr:rowOff>
    </xdr:from>
    <xdr:to>
      <xdr:col>36</xdr:col>
      <xdr:colOff>165100</xdr:colOff>
      <xdr:row>99</xdr:row>
      <xdr:rowOff>44490</xdr:rowOff>
    </xdr:to>
    <xdr:sp macro="" textlink="">
      <xdr:nvSpPr>
        <xdr:cNvPr id="495" name="楕円 494"/>
        <xdr:cNvSpPr/>
      </xdr:nvSpPr>
      <xdr:spPr>
        <a:xfrm>
          <a:off x="6921500" y="169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35617</xdr:rowOff>
    </xdr:from>
    <xdr:ext cx="534377" cy="259045"/>
    <xdr:sp macro="" textlink="">
      <xdr:nvSpPr>
        <xdr:cNvPr id="496" name="テキスト ボックス 495"/>
        <xdr:cNvSpPr txBox="1"/>
      </xdr:nvSpPr>
      <xdr:spPr>
        <a:xfrm>
          <a:off x="6705111" y="1700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15929</xdr:rowOff>
    </xdr:from>
    <xdr:to>
      <xdr:col>85</xdr:col>
      <xdr:colOff>127000</xdr:colOff>
      <xdr:row>36</xdr:row>
      <xdr:rowOff>103614</xdr:rowOff>
    </xdr:to>
    <xdr:cxnSp macro="">
      <xdr:nvCxnSpPr>
        <xdr:cNvPr id="528" name="直線コネクタ 527"/>
        <xdr:cNvCxnSpPr/>
      </xdr:nvCxnSpPr>
      <xdr:spPr>
        <a:xfrm flipV="1">
          <a:off x="15481300" y="6188129"/>
          <a:ext cx="838200" cy="8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36502</xdr:rowOff>
    </xdr:from>
    <xdr:ext cx="534377" cy="259045"/>
    <xdr:sp macro="" textlink="">
      <xdr:nvSpPr>
        <xdr:cNvPr id="529" name="消防費平均値テキスト"/>
        <xdr:cNvSpPr txBox="1"/>
      </xdr:nvSpPr>
      <xdr:spPr>
        <a:xfrm>
          <a:off x="16370300" y="586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78631</xdr:rowOff>
    </xdr:from>
    <xdr:to>
      <xdr:col>81</xdr:col>
      <xdr:colOff>50800</xdr:colOff>
      <xdr:row>36</xdr:row>
      <xdr:rowOff>103614</xdr:rowOff>
    </xdr:to>
    <xdr:cxnSp macro="">
      <xdr:nvCxnSpPr>
        <xdr:cNvPr id="531" name="直線コネクタ 530"/>
        <xdr:cNvCxnSpPr/>
      </xdr:nvCxnSpPr>
      <xdr:spPr>
        <a:xfrm>
          <a:off x="14592300" y="6250831"/>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113464</xdr:rowOff>
    </xdr:from>
    <xdr:ext cx="534377" cy="259045"/>
    <xdr:sp macro="" textlink="">
      <xdr:nvSpPr>
        <xdr:cNvPr id="533" name="テキスト ボックス 532"/>
        <xdr:cNvSpPr txBox="1"/>
      </xdr:nvSpPr>
      <xdr:spPr>
        <a:xfrm>
          <a:off x="15214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78631</xdr:rowOff>
    </xdr:from>
    <xdr:to>
      <xdr:col>76</xdr:col>
      <xdr:colOff>114300</xdr:colOff>
      <xdr:row>36</xdr:row>
      <xdr:rowOff>82223</xdr:rowOff>
    </xdr:to>
    <xdr:cxnSp macro="">
      <xdr:nvCxnSpPr>
        <xdr:cNvPr id="534" name="直線コネクタ 533"/>
        <xdr:cNvCxnSpPr/>
      </xdr:nvCxnSpPr>
      <xdr:spPr>
        <a:xfrm flipV="1">
          <a:off x="13703300" y="625083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164665</xdr:rowOff>
    </xdr:from>
    <xdr:to>
      <xdr:col>76</xdr:col>
      <xdr:colOff>165100</xdr:colOff>
      <xdr:row>35</xdr:row>
      <xdr:rowOff>94815</xdr:rowOff>
    </xdr:to>
    <xdr:sp macro="" textlink="">
      <xdr:nvSpPr>
        <xdr:cNvPr id="535" name="フローチャート: 判断 534"/>
        <xdr:cNvSpPr/>
      </xdr:nvSpPr>
      <xdr:spPr>
        <a:xfrm>
          <a:off x="14541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111342</xdr:rowOff>
    </xdr:from>
    <xdr:ext cx="534377" cy="259045"/>
    <xdr:sp macro="" textlink="">
      <xdr:nvSpPr>
        <xdr:cNvPr id="536" name="テキスト ボックス 535"/>
        <xdr:cNvSpPr txBox="1"/>
      </xdr:nvSpPr>
      <xdr:spPr>
        <a:xfrm>
          <a:off x="14325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82223</xdr:rowOff>
    </xdr:from>
    <xdr:to>
      <xdr:col>71</xdr:col>
      <xdr:colOff>177800</xdr:colOff>
      <xdr:row>36</xdr:row>
      <xdr:rowOff>82550</xdr:rowOff>
    </xdr:to>
    <xdr:cxnSp macro="">
      <xdr:nvCxnSpPr>
        <xdr:cNvPr id="537" name="直線コネクタ 536"/>
        <xdr:cNvCxnSpPr/>
      </xdr:nvCxnSpPr>
      <xdr:spPr>
        <a:xfrm flipV="1">
          <a:off x="12814300" y="625442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133875</xdr:rowOff>
    </xdr:from>
    <xdr:ext cx="534377" cy="259045"/>
    <xdr:sp macro="" textlink="">
      <xdr:nvSpPr>
        <xdr:cNvPr id="539" name="テキスト ボックス 538"/>
        <xdr:cNvSpPr txBox="1"/>
      </xdr:nvSpPr>
      <xdr:spPr>
        <a:xfrm>
          <a:off x="13436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41" name="テキスト ボックス 540"/>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136579</xdr:rowOff>
    </xdr:from>
    <xdr:to>
      <xdr:col>85</xdr:col>
      <xdr:colOff>177800</xdr:colOff>
      <xdr:row>36</xdr:row>
      <xdr:rowOff>66729</xdr:rowOff>
    </xdr:to>
    <xdr:sp macro="" textlink="">
      <xdr:nvSpPr>
        <xdr:cNvPr id="547" name="楕円 546"/>
        <xdr:cNvSpPr/>
      </xdr:nvSpPr>
      <xdr:spPr>
        <a:xfrm>
          <a:off x="16268700" y="613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115006</xdr:rowOff>
    </xdr:from>
    <xdr:ext cx="534377" cy="259045"/>
    <xdr:sp macro="" textlink="">
      <xdr:nvSpPr>
        <xdr:cNvPr id="548" name="消防費該当値テキスト"/>
        <xdr:cNvSpPr txBox="1"/>
      </xdr:nvSpPr>
      <xdr:spPr>
        <a:xfrm>
          <a:off x="16370300" y="611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52814</xdr:rowOff>
    </xdr:from>
    <xdr:to>
      <xdr:col>81</xdr:col>
      <xdr:colOff>101600</xdr:colOff>
      <xdr:row>36</xdr:row>
      <xdr:rowOff>154414</xdr:rowOff>
    </xdr:to>
    <xdr:sp macro="" textlink="">
      <xdr:nvSpPr>
        <xdr:cNvPr id="549" name="楕円 548"/>
        <xdr:cNvSpPr/>
      </xdr:nvSpPr>
      <xdr:spPr>
        <a:xfrm>
          <a:off x="15430500" y="62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145541</xdr:rowOff>
    </xdr:from>
    <xdr:ext cx="534377" cy="259045"/>
    <xdr:sp macro="" textlink="">
      <xdr:nvSpPr>
        <xdr:cNvPr id="550" name="テキスト ボックス 549"/>
        <xdr:cNvSpPr txBox="1"/>
      </xdr:nvSpPr>
      <xdr:spPr>
        <a:xfrm>
          <a:off x="15214111" y="631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27831</xdr:rowOff>
    </xdr:from>
    <xdr:to>
      <xdr:col>76</xdr:col>
      <xdr:colOff>165100</xdr:colOff>
      <xdr:row>36</xdr:row>
      <xdr:rowOff>129431</xdr:rowOff>
    </xdr:to>
    <xdr:sp macro="" textlink="">
      <xdr:nvSpPr>
        <xdr:cNvPr id="551" name="楕円 550"/>
        <xdr:cNvSpPr/>
      </xdr:nvSpPr>
      <xdr:spPr>
        <a:xfrm>
          <a:off x="14541500" y="62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120558</xdr:rowOff>
    </xdr:from>
    <xdr:ext cx="534377" cy="259045"/>
    <xdr:sp macro="" textlink="">
      <xdr:nvSpPr>
        <xdr:cNvPr id="552" name="テキスト ボックス 551"/>
        <xdr:cNvSpPr txBox="1"/>
      </xdr:nvSpPr>
      <xdr:spPr>
        <a:xfrm>
          <a:off x="14325111" y="62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31423</xdr:rowOff>
    </xdr:from>
    <xdr:to>
      <xdr:col>72</xdr:col>
      <xdr:colOff>38100</xdr:colOff>
      <xdr:row>36</xdr:row>
      <xdr:rowOff>133023</xdr:rowOff>
    </xdr:to>
    <xdr:sp macro="" textlink="">
      <xdr:nvSpPr>
        <xdr:cNvPr id="553" name="楕円 552"/>
        <xdr:cNvSpPr/>
      </xdr:nvSpPr>
      <xdr:spPr>
        <a:xfrm>
          <a:off x="136525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124150</xdr:rowOff>
    </xdr:from>
    <xdr:ext cx="534377" cy="259045"/>
    <xdr:sp macro="" textlink="">
      <xdr:nvSpPr>
        <xdr:cNvPr id="554" name="テキスト ボックス 553"/>
        <xdr:cNvSpPr txBox="1"/>
      </xdr:nvSpPr>
      <xdr:spPr>
        <a:xfrm>
          <a:off x="13436111" y="629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31750</xdr:rowOff>
    </xdr:from>
    <xdr:to>
      <xdr:col>67</xdr:col>
      <xdr:colOff>101600</xdr:colOff>
      <xdr:row>36</xdr:row>
      <xdr:rowOff>133350</xdr:rowOff>
    </xdr:to>
    <xdr:sp macro="" textlink="">
      <xdr:nvSpPr>
        <xdr:cNvPr id="555" name="楕円 554"/>
        <xdr:cNvSpPr/>
      </xdr:nvSpPr>
      <xdr:spPr>
        <a:xfrm>
          <a:off x="12763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124477</xdr:rowOff>
    </xdr:from>
    <xdr:ext cx="534377" cy="259045"/>
    <xdr:sp macro="" textlink="">
      <xdr:nvSpPr>
        <xdr:cNvPr id="556" name="テキスト ボックス 555"/>
        <xdr:cNvSpPr txBox="1"/>
      </xdr:nvSpPr>
      <xdr:spPr>
        <a:xfrm>
          <a:off x="12547111" y="629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23182</xdr:rowOff>
    </xdr:from>
    <xdr:to>
      <xdr:col>85</xdr:col>
      <xdr:colOff>127000</xdr:colOff>
      <xdr:row>57</xdr:row>
      <xdr:rowOff>111354</xdr:rowOff>
    </xdr:to>
    <xdr:cxnSp macro="">
      <xdr:nvCxnSpPr>
        <xdr:cNvPr id="584" name="直線コネクタ 583"/>
        <xdr:cNvCxnSpPr/>
      </xdr:nvCxnSpPr>
      <xdr:spPr>
        <a:xfrm>
          <a:off x="15481300" y="9795832"/>
          <a:ext cx="838200" cy="8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23263</xdr:rowOff>
    </xdr:from>
    <xdr:ext cx="534377" cy="259045"/>
    <xdr:sp macro="" textlink="">
      <xdr:nvSpPr>
        <xdr:cNvPr id="585" name="教育費平均値テキスト"/>
        <xdr:cNvSpPr txBox="1"/>
      </xdr:nvSpPr>
      <xdr:spPr>
        <a:xfrm>
          <a:off x="16370300" y="945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161348</xdr:rowOff>
    </xdr:from>
    <xdr:to>
      <xdr:col>81</xdr:col>
      <xdr:colOff>50800</xdr:colOff>
      <xdr:row>57</xdr:row>
      <xdr:rowOff>23182</xdr:rowOff>
    </xdr:to>
    <xdr:cxnSp macro="">
      <xdr:nvCxnSpPr>
        <xdr:cNvPr id="587" name="直線コネクタ 586"/>
        <xdr:cNvCxnSpPr/>
      </xdr:nvCxnSpPr>
      <xdr:spPr>
        <a:xfrm>
          <a:off x="14592300" y="9591098"/>
          <a:ext cx="889000" cy="20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132663</xdr:rowOff>
    </xdr:from>
    <xdr:ext cx="534377" cy="259045"/>
    <xdr:sp macro="" textlink="">
      <xdr:nvSpPr>
        <xdr:cNvPr id="589" name="テキスト ボックス 588"/>
        <xdr:cNvSpPr txBox="1"/>
      </xdr:nvSpPr>
      <xdr:spPr>
        <a:xfrm>
          <a:off x="15214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161348</xdr:rowOff>
    </xdr:from>
    <xdr:to>
      <xdr:col>76</xdr:col>
      <xdr:colOff>114300</xdr:colOff>
      <xdr:row>56</xdr:row>
      <xdr:rowOff>164252</xdr:rowOff>
    </xdr:to>
    <xdr:cxnSp macro="">
      <xdr:nvCxnSpPr>
        <xdr:cNvPr id="590" name="直線コネクタ 589"/>
        <xdr:cNvCxnSpPr/>
      </xdr:nvCxnSpPr>
      <xdr:spPr>
        <a:xfrm flipV="1">
          <a:off x="13703300" y="9591098"/>
          <a:ext cx="889000" cy="17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14216</xdr:rowOff>
    </xdr:from>
    <xdr:to>
      <xdr:col>76</xdr:col>
      <xdr:colOff>165100</xdr:colOff>
      <xdr:row>56</xdr:row>
      <xdr:rowOff>115816</xdr:rowOff>
    </xdr:to>
    <xdr:sp macro="" textlink="">
      <xdr:nvSpPr>
        <xdr:cNvPr id="591" name="フローチャート: 判断 590"/>
        <xdr:cNvSpPr/>
      </xdr:nvSpPr>
      <xdr:spPr>
        <a:xfrm>
          <a:off x="14541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106943</xdr:rowOff>
    </xdr:from>
    <xdr:ext cx="534377" cy="259045"/>
    <xdr:sp macro="" textlink="">
      <xdr:nvSpPr>
        <xdr:cNvPr id="592" name="テキスト ボックス 591"/>
        <xdr:cNvSpPr txBox="1"/>
      </xdr:nvSpPr>
      <xdr:spPr>
        <a:xfrm>
          <a:off x="14325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164252</xdr:rowOff>
    </xdr:from>
    <xdr:to>
      <xdr:col>71</xdr:col>
      <xdr:colOff>177800</xdr:colOff>
      <xdr:row>57</xdr:row>
      <xdr:rowOff>58067</xdr:rowOff>
    </xdr:to>
    <xdr:cxnSp macro="">
      <xdr:nvCxnSpPr>
        <xdr:cNvPr id="593" name="直線コネクタ 592"/>
        <xdr:cNvCxnSpPr/>
      </xdr:nvCxnSpPr>
      <xdr:spPr>
        <a:xfrm flipV="1">
          <a:off x="12814300" y="9765452"/>
          <a:ext cx="889000" cy="6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90441</xdr:rowOff>
    </xdr:from>
    <xdr:ext cx="534377" cy="259045"/>
    <xdr:sp macro="" textlink="">
      <xdr:nvSpPr>
        <xdr:cNvPr id="595" name="テキスト ボックス 594"/>
        <xdr:cNvSpPr txBox="1"/>
      </xdr:nvSpPr>
      <xdr:spPr>
        <a:xfrm>
          <a:off x="13436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148369</xdr:rowOff>
    </xdr:from>
    <xdr:ext cx="534377" cy="259045"/>
    <xdr:sp macro="" textlink="">
      <xdr:nvSpPr>
        <xdr:cNvPr id="597" name="テキスト ボックス 596"/>
        <xdr:cNvSpPr txBox="1"/>
      </xdr:nvSpPr>
      <xdr:spPr>
        <a:xfrm>
          <a:off x="12547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60554</xdr:rowOff>
    </xdr:from>
    <xdr:to>
      <xdr:col>85</xdr:col>
      <xdr:colOff>177800</xdr:colOff>
      <xdr:row>57</xdr:row>
      <xdr:rowOff>162154</xdr:rowOff>
    </xdr:to>
    <xdr:sp macro="" textlink="">
      <xdr:nvSpPr>
        <xdr:cNvPr id="603" name="楕円 602"/>
        <xdr:cNvSpPr/>
      </xdr:nvSpPr>
      <xdr:spPr>
        <a:xfrm>
          <a:off x="16268700" y="983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38981</xdr:rowOff>
    </xdr:from>
    <xdr:ext cx="534377" cy="259045"/>
    <xdr:sp macro="" textlink="">
      <xdr:nvSpPr>
        <xdr:cNvPr id="604" name="教育費該当値テキスト"/>
        <xdr:cNvSpPr txBox="1"/>
      </xdr:nvSpPr>
      <xdr:spPr>
        <a:xfrm>
          <a:off x="16370300" y="981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143832</xdr:rowOff>
    </xdr:from>
    <xdr:to>
      <xdr:col>81</xdr:col>
      <xdr:colOff>101600</xdr:colOff>
      <xdr:row>57</xdr:row>
      <xdr:rowOff>73982</xdr:rowOff>
    </xdr:to>
    <xdr:sp macro="" textlink="">
      <xdr:nvSpPr>
        <xdr:cNvPr id="605" name="楕円 604"/>
        <xdr:cNvSpPr/>
      </xdr:nvSpPr>
      <xdr:spPr>
        <a:xfrm>
          <a:off x="15430500" y="97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65109</xdr:rowOff>
    </xdr:from>
    <xdr:ext cx="534377" cy="259045"/>
    <xdr:sp macro="" textlink="">
      <xdr:nvSpPr>
        <xdr:cNvPr id="606" name="テキスト ボックス 605"/>
        <xdr:cNvSpPr txBox="1"/>
      </xdr:nvSpPr>
      <xdr:spPr>
        <a:xfrm>
          <a:off x="15214111" y="98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110548</xdr:rowOff>
    </xdr:from>
    <xdr:to>
      <xdr:col>76</xdr:col>
      <xdr:colOff>165100</xdr:colOff>
      <xdr:row>56</xdr:row>
      <xdr:rowOff>40698</xdr:rowOff>
    </xdr:to>
    <xdr:sp macro="" textlink="">
      <xdr:nvSpPr>
        <xdr:cNvPr id="607" name="楕円 606"/>
        <xdr:cNvSpPr/>
      </xdr:nvSpPr>
      <xdr:spPr>
        <a:xfrm>
          <a:off x="14541500" y="95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57225</xdr:rowOff>
    </xdr:from>
    <xdr:ext cx="534377" cy="259045"/>
    <xdr:sp macro="" textlink="">
      <xdr:nvSpPr>
        <xdr:cNvPr id="608" name="テキスト ボックス 607"/>
        <xdr:cNvSpPr txBox="1"/>
      </xdr:nvSpPr>
      <xdr:spPr>
        <a:xfrm>
          <a:off x="14325111" y="931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113452</xdr:rowOff>
    </xdr:from>
    <xdr:to>
      <xdr:col>72</xdr:col>
      <xdr:colOff>38100</xdr:colOff>
      <xdr:row>57</xdr:row>
      <xdr:rowOff>43602</xdr:rowOff>
    </xdr:to>
    <xdr:sp macro="" textlink="">
      <xdr:nvSpPr>
        <xdr:cNvPr id="609" name="楕円 608"/>
        <xdr:cNvSpPr/>
      </xdr:nvSpPr>
      <xdr:spPr>
        <a:xfrm>
          <a:off x="13652500" y="97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34729</xdr:rowOff>
    </xdr:from>
    <xdr:ext cx="534377" cy="259045"/>
    <xdr:sp macro="" textlink="">
      <xdr:nvSpPr>
        <xdr:cNvPr id="610" name="テキスト ボックス 609"/>
        <xdr:cNvSpPr txBox="1"/>
      </xdr:nvSpPr>
      <xdr:spPr>
        <a:xfrm>
          <a:off x="13436111" y="98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7267</xdr:rowOff>
    </xdr:from>
    <xdr:to>
      <xdr:col>67</xdr:col>
      <xdr:colOff>101600</xdr:colOff>
      <xdr:row>57</xdr:row>
      <xdr:rowOff>108867</xdr:rowOff>
    </xdr:to>
    <xdr:sp macro="" textlink="">
      <xdr:nvSpPr>
        <xdr:cNvPr id="611" name="楕円 610"/>
        <xdr:cNvSpPr/>
      </xdr:nvSpPr>
      <xdr:spPr>
        <a:xfrm>
          <a:off x="12763500" y="977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99994</xdr:rowOff>
    </xdr:from>
    <xdr:ext cx="534377" cy="259045"/>
    <xdr:sp macro="" textlink="">
      <xdr:nvSpPr>
        <xdr:cNvPr id="612" name="テキスト ボックス 611"/>
        <xdr:cNvSpPr txBox="1"/>
      </xdr:nvSpPr>
      <xdr:spPr>
        <a:xfrm>
          <a:off x="12547111" y="987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139106</xdr:rowOff>
    </xdr:from>
    <xdr:to>
      <xdr:col>85</xdr:col>
      <xdr:colOff>127000</xdr:colOff>
      <xdr:row>78</xdr:row>
      <xdr:rowOff>139289</xdr:rowOff>
    </xdr:to>
    <xdr:cxnSp macro="">
      <xdr:nvCxnSpPr>
        <xdr:cNvPr id="639" name="直線コネクタ 638"/>
        <xdr:cNvCxnSpPr/>
      </xdr:nvCxnSpPr>
      <xdr:spPr>
        <a:xfrm flipV="1">
          <a:off x="15481300" y="13512206"/>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0"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139289</xdr:rowOff>
    </xdr:from>
    <xdr:to>
      <xdr:col>81</xdr:col>
      <xdr:colOff>50800</xdr:colOff>
      <xdr:row>78</xdr:row>
      <xdr:rowOff>139334</xdr:rowOff>
    </xdr:to>
    <xdr:cxnSp macro="">
      <xdr:nvCxnSpPr>
        <xdr:cNvPr id="642" name="直線コネクタ 641"/>
        <xdr:cNvCxnSpPr/>
      </xdr:nvCxnSpPr>
      <xdr:spPr>
        <a:xfrm flipV="1">
          <a:off x="14592300" y="1351238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4" name="テキスト ボックス 643"/>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138694</xdr:rowOff>
    </xdr:from>
    <xdr:to>
      <xdr:col>76</xdr:col>
      <xdr:colOff>114300</xdr:colOff>
      <xdr:row>78</xdr:row>
      <xdr:rowOff>139334</xdr:rowOff>
    </xdr:to>
    <xdr:cxnSp macro="">
      <xdr:nvCxnSpPr>
        <xdr:cNvPr id="645" name="直線コネクタ 644"/>
        <xdr:cNvCxnSpPr/>
      </xdr:nvCxnSpPr>
      <xdr:spPr>
        <a:xfrm>
          <a:off x="13703300" y="1351179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103668</xdr:rowOff>
    </xdr:from>
    <xdr:to>
      <xdr:col>76</xdr:col>
      <xdr:colOff>165100</xdr:colOff>
      <xdr:row>78</xdr:row>
      <xdr:rowOff>33818</xdr:rowOff>
    </xdr:to>
    <xdr:sp macro="" textlink="">
      <xdr:nvSpPr>
        <xdr:cNvPr id="646" name="フローチャート: 判断 645"/>
        <xdr:cNvSpPr/>
      </xdr:nvSpPr>
      <xdr:spPr>
        <a:xfrm>
          <a:off x="14541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50345</xdr:rowOff>
    </xdr:from>
    <xdr:ext cx="469744" cy="259045"/>
    <xdr:sp macro="" textlink="">
      <xdr:nvSpPr>
        <xdr:cNvPr id="647" name="テキスト ボックス 646"/>
        <xdr:cNvSpPr txBox="1"/>
      </xdr:nvSpPr>
      <xdr:spPr>
        <a:xfrm>
          <a:off x="14357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135996</xdr:rowOff>
    </xdr:from>
    <xdr:to>
      <xdr:col>71</xdr:col>
      <xdr:colOff>177800</xdr:colOff>
      <xdr:row>78</xdr:row>
      <xdr:rowOff>138694</xdr:rowOff>
    </xdr:to>
    <xdr:cxnSp macro="">
      <xdr:nvCxnSpPr>
        <xdr:cNvPr id="648" name="直線コネクタ 647"/>
        <xdr:cNvCxnSpPr/>
      </xdr:nvCxnSpPr>
      <xdr:spPr>
        <a:xfrm>
          <a:off x="12814300" y="13509096"/>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50" name="テキスト ボックス 649"/>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52" name="テキスト ボックス 651"/>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88306</xdr:rowOff>
    </xdr:from>
    <xdr:to>
      <xdr:col>85</xdr:col>
      <xdr:colOff>177800</xdr:colOff>
      <xdr:row>79</xdr:row>
      <xdr:rowOff>18456</xdr:rowOff>
    </xdr:to>
    <xdr:sp macro="" textlink="">
      <xdr:nvSpPr>
        <xdr:cNvPr id="658" name="楕円 657"/>
        <xdr:cNvSpPr/>
      </xdr:nvSpPr>
      <xdr:spPr>
        <a:xfrm>
          <a:off x="16268700" y="134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3233</xdr:rowOff>
    </xdr:from>
    <xdr:ext cx="313932" cy="259045"/>
    <xdr:sp macro="" textlink="">
      <xdr:nvSpPr>
        <xdr:cNvPr id="659" name="災害復旧費該当値テキスト"/>
        <xdr:cNvSpPr txBox="1"/>
      </xdr:nvSpPr>
      <xdr:spPr>
        <a:xfrm>
          <a:off x="16370300" y="13376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88489</xdr:rowOff>
    </xdr:from>
    <xdr:to>
      <xdr:col>81</xdr:col>
      <xdr:colOff>101600</xdr:colOff>
      <xdr:row>79</xdr:row>
      <xdr:rowOff>18639</xdr:rowOff>
    </xdr:to>
    <xdr:sp macro="" textlink="">
      <xdr:nvSpPr>
        <xdr:cNvPr id="660" name="楕円 659"/>
        <xdr:cNvSpPr/>
      </xdr:nvSpPr>
      <xdr:spPr>
        <a:xfrm>
          <a:off x="15430500" y="134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9766</xdr:rowOff>
    </xdr:from>
    <xdr:ext cx="249299" cy="259045"/>
    <xdr:sp macro="" textlink="">
      <xdr:nvSpPr>
        <xdr:cNvPr id="661" name="テキスト ボックス 660"/>
        <xdr:cNvSpPr txBox="1"/>
      </xdr:nvSpPr>
      <xdr:spPr>
        <a:xfrm>
          <a:off x="15356650" y="135543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88534</xdr:rowOff>
    </xdr:from>
    <xdr:to>
      <xdr:col>76</xdr:col>
      <xdr:colOff>165100</xdr:colOff>
      <xdr:row>79</xdr:row>
      <xdr:rowOff>18684</xdr:rowOff>
    </xdr:to>
    <xdr:sp macro="" textlink="">
      <xdr:nvSpPr>
        <xdr:cNvPr id="662" name="楕円 661"/>
        <xdr:cNvSpPr/>
      </xdr:nvSpPr>
      <xdr:spPr>
        <a:xfrm>
          <a:off x="14541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9811</xdr:rowOff>
    </xdr:from>
    <xdr:ext cx="249299" cy="259045"/>
    <xdr:sp macro="" textlink="">
      <xdr:nvSpPr>
        <xdr:cNvPr id="663" name="テキスト ボックス 662"/>
        <xdr:cNvSpPr txBox="1"/>
      </xdr:nvSpPr>
      <xdr:spPr>
        <a:xfrm>
          <a:off x="14467650" y="135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87894</xdr:rowOff>
    </xdr:from>
    <xdr:to>
      <xdr:col>72</xdr:col>
      <xdr:colOff>38100</xdr:colOff>
      <xdr:row>79</xdr:row>
      <xdr:rowOff>18044</xdr:rowOff>
    </xdr:to>
    <xdr:sp macro="" textlink="">
      <xdr:nvSpPr>
        <xdr:cNvPr id="664" name="楕円 663"/>
        <xdr:cNvSpPr/>
      </xdr:nvSpPr>
      <xdr:spPr>
        <a:xfrm>
          <a:off x="13652500" y="1346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9171</xdr:rowOff>
    </xdr:from>
    <xdr:ext cx="313932" cy="259045"/>
    <xdr:sp macro="" textlink="">
      <xdr:nvSpPr>
        <xdr:cNvPr id="665" name="テキスト ボックス 664"/>
        <xdr:cNvSpPr txBox="1"/>
      </xdr:nvSpPr>
      <xdr:spPr>
        <a:xfrm>
          <a:off x="13546333" y="13553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85196</xdr:rowOff>
    </xdr:from>
    <xdr:to>
      <xdr:col>67</xdr:col>
      <xdr:colOff>101600</xdr:colOff>
      <xdr:row>79</xdr:row>
      <xdr:rowOff>15346</xdr:rowOff>
    </xdr:to>
    <xdr:sp macro="" textlink="">
      <xdr:nvSpPr>
        <xdr:cNvPr id="666" name="楕円 665"/>
        <xdr:cNvSpPr/>
      </xdr:nvSpPr>
      <xdr:spPr>
        <a:xfrm>
          <a:off x="12763500" y="1345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6473</xdr:rowOff>
    </xdr:from>
    <xdr:ext cx="313932" cy="259045"/>
    <xdr:sp macro="" textlink="">
      <xdr:nvSpPr>
        <xdr:cNvPr id="667" name="テキスト ボックス 666"/>
        <xdr:cNvSpPr txBox="1"/>
      </xdr:nvSpPr>
      <xdr:spPr>
        <a:xfrm>
          <a:off x="12657333" y="135510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0" name="直線コネクタ 689"/>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1"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2" name="直線コネクタ 691"/>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3"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4" name="直線コネクタ 693"/>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7569</xdr:rowOff>
    </xdr:from>
    <xdr:to>
      <xdr:col>85</xdr:col>
      <xdr:colOff>127000</xdr:colOff>
      <xdr:row>99</xdr:row>
      <xdr:rowOff>17559</xdr:rowOff>
    </xdr:to>
    <xdr:cxnSp macro="">
      <xdr:nvCxnSpPr>
        <xdr:cNvPr id="695" name="直線コネクタ 694"/>
        <xdr:cNvCxnSpPr/>
      </xdr:nvCxnSpPr>
      <xdr:spPr>
        <a:xfrm flipV="1">
          <a:off x="15481300" y="16981119"/>
          <a:ext cx="8382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123482</xdr:rowOff>
    </xdr:from>
    <xdr:ext cx="534377" cy="259045"/>
    <xdr:sp macro="" textlink="">
      <xdr:nvSpPr>
        <xdr:cNvPr id="696" name="公債費平均値テキスト"/>
        <xdr:cNvSpPr txBox="1"/>
      </xdr:nvSpPr>
      <xdr:spPr>
        <a:xfrm>
          <a:off x="16370300" y="1658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7" name="フローチャート: 判断 696"/>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17559</xdr:rowOff>
    </xdr:from>
    <xdr:to>
      <xdr:col>81</xdr:col>
      <xdr:colOff>50800</xdr:colOff>
      <xdr:row>99</xdr:row>
      <xdr:rowOff>40145</xdr:rowOff>
    </xdr:to>
    <xdr:cxnSp macro="">
      <xdr:nvCxnSpPr>
        <xdr:cNvPr id="698" name="直線コネクタ 697"/>
        <xdr:cNvCxnSpPr/>
      </xdr:nvCxnSpPr>
      <xdr:spPr>
        <a:xfrm flipV="1">
          <a:off x="14592300" y="16991109"/>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9" name="フローチャート: 判断 698"/>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48218</xdr:rowOff>
    </xdr:from>
    <xdr:ext cx="534377" cy="259045"/>
    <xdr:sp macro="" textlink="">
      <xdr:nvSpPr>
        <xdr:cNvPr id="700" name="テキスト ボックス 699"/>
        <xdr:cNvSpPr txBox="1"/>
      </xdr:nvSpPr>
      <xdr:spPr>
        <a:xfrm>
          <a:off x="15214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157028</xdr:rowOff>
    </xdr:from>
    <xdr:to>
      <xdr:col>76</xdr:col>
      <xdr:colOff>114300</xdr:colOff>
      <xdr:row>99</xdr:row>
      <xdr:rowOff>40145</xdr:rowOff>
    </xdr:to>
    <xdr:cxnSp macro="">
      <xdr:nvCxnSpPr>
        <xdr:cNvPr id="701" name="直線コネクタ 700"/>
        <xdr:cNvCxnSpPr/>
      </xdr:nvCxnSpPr>
      <xdr:spPr>
        <a:xfrm>
          <a:off x="13703300" y="16959128"/>
          <a:ext cx="889000" cy="5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64829</xdr:rowOff>
    </xdr:from>
    <xdr:to>
      <xdr:col>76</xdr:col>
      <xdr:colOff>165100</xdr:colOff>
      <xdr:row>97</xdr:row>
      <xdr:rowOff>166429</xdr:rowOff>
    </xdr:to>
    <xdr:sp macro="" textlink="">
      <xdr:nvSpPr>
        <xdr:cNvPr id="702" name="フローチャート: 判断 701"/>
        <xdr:cNvSpPr/>
      </xdr:nvSpPr>
      <xdr:spPr>
        <a:xfrm>
          <a:off x="14541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11506</xdr:rowOff>
    </xdr:from>
    <xdr:ext cx="534377" cy="259045"/>
    <xdr:sp macro="" textlink="">
      <xdr:nvSpPr>
        <xdr:cNvPr id="703" name="テキスト ボックス 702"/>
        <xdr:cNvSpPr txBox="1"/>
      </xdr:nvSpPr>
      <xdr:spPr>
        <a:xfrm>
          <a:off x="14325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145095</xdr:rowOff>
    </xdr:from>
    <xdr:to>
      <xdr:col>71</xdr:col>
      <xdr:colOff>177800</xdr:colOff>
      <xdr:row>98</xdr:row>
      <xdr:rowOff>157028</xdr:rowOff>
    </xdr:to>
    <xdr:cxnSp macro="">
      <xdr:nvCxnSpPr>
        <xdr:cNvPr id="704" name="直線コネクタ 703"/>
        <xdr:cNvCxnSpPr/>
      </xdr:nvCxnSpPr>
      <xdr:spPr>
        <a:xfrm>
          <a:off x="12814300" y="16947195"/>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5" name="フローチャート: 判断 704"/>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97779</xdr:rowOff>
    </xdr:from>
    <xdr:ext cx="534377" cy="259045"/>
    <xdr:sp macro="" textlink="">
      <xdr:nvSpPr>
        <xdr:cNvPr id="706" name="テキスト ボックス 705"/>
        <xdr:cNvSpPr txBox="1"/>
      </xdr:nvSpPr>
      <xdr:spPr>
        <a:xfrm>
          <a:off x="13436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7" name="フローチャート: 判断 706"/>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77548</xdr:rowOff>
    </xdr:from>
    <xdr:ext cx="534377" cy="259045"/>
    <xdr:sp macro="" textlink="">
      <xdr:nvSpPr>
        <xdr:cNvPr id="708" name="テキスト ボックス 707"/>
        <xdr:cNvSpPr txBox="1"/>
      </xdr:nvSpPr>
      <xdr:spPr>
        <a:xfrm>
          <a:off x="12547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128219</xdr:rowOff>
    </xdr:from>
    <xdr:to>
      <xdr:col>85</xdr:col>
      <xdr:colOff>177800</xdr:colOff>
      <xdr:row>99</xdr:row>
      <xdr:rowOff>58369</xdr:rowOff>
    </xdr:to>
    <xdr:sp macro="" textlink="">
      <xdr:nvSpPr>
        <xdr:cNvPr id="714" name="楕円 713"/>
        <xdr:cNvSpPr/>
      </xdr:nvSpPr>
      <xdr:spPr>
        <a:xfrm>
          <a:off x="16268700" y="169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43146</xdr:rowOff>
    </xdr:from>
    <xdr:ext cx="534377" cy="259045"/>
    <xdr:sp macro="" textlink="">
      <xdr:nvSpPr>
        <xdr:cNvPr id="715" name="公債費該当値テキスト"/>
        <xdr:cNvSpPr txBox="1"/>
      </xdr:nvSpPr>
      <xdr:spPr>
        <a:xfrm>
          <a:off x="16370300" y="1684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138209</xdr:rowOff>
    </xdr:from>
    <xdr:to>
      <xdr:col>81</xdr:col>
      <xdr:colOff>101600</xdr:colOff>
      <xdr:row>99</xdr:row>
      <xdr:rowOff>68359</xdr:rowOff>
    </xdr:to>
    <xdr:sp macro="" textlink="">
      <xdr:nvSpPr>
        <xdr:cNvPr id="716" name="楕円 715"/>
        <xdr:cNvSpPr/>
      </xdr:nvSpPr>
      <xdr:spPr>
        <a:xfrm>
          <a:off x="15430500" y="1694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59486</xdr:rowOff>
    </xdr:from>
    <xdr:ext cx="534377" cy="259045"/>
    <xdr:sp macro="" textlink="">
      <xdr:nvSpPr>
        <xdr:cNvPr id="717" name="テキスト ボックス 716"/>
        <xdr:cNvSpPr txBox="1"/>
      </xdr:nvSpPr>
      <xdr:spPr>
        <a:xfrm>
          <a:off x="15214111" y="170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160795</xdr:rowOff>
    </xdr:from>
    <xdr:to>
      <xdr:col>76</xdr:col>
      <xdr:colOff>165100</xdr:colOff>
      <xdr:row>99</xdr:row>
      <xdr:rowOff>90945</xdr:rowOff>
    </xdr:to>
    <xdr:sp macro="" textlink="">
      <xdr:nvSpPr>
        <xdr:cNvPr id="718" name="楕円 717"/>
        <xdr:cNvSpPr/>
      </xdr:nvSpPr>
      <xdr:spPr>
        <a:xfrm>
          <a:off x="14541500" y="169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82072</xdr:rowOff>
    </xdr:from>
    <xdr:ext cx="534377" cy="259045"/>
    <xdr:sp macro="" textlink="">
      <xdr:nvSpPr>
        <xdr:cNvPr id="719" name="テキスト ボックス 718"/>
        <xdr:cNvSpPr txBox="1"/>
      </xdr:nvSpPr>
      <xdr:spPr>
        <a:xfrm>
          <a:off x="14325111" y="1705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106228</xdr:rowOff>
    </xdr:from>
    <xdr:to>
      <xdr:col>72</xdr:col>
      <xdr:colOff>38100</xdr:colOff>
      <xdr:row>99</xdr:row>
      <xdr:rowOff>36378</xdr:rowOff>
    </xdr:to>
    <xdr:sp macro="" textlink="">
      <xdr:nvSpPr>
        <xdr:cNvPr id="720" name="楕円 719"/>
        <xdr:cNvSpPr/>
      </xdr:nvSpPr>
      <xdr:spPr>
        <a:xfrm>
          <a:off x="13652500" y="1690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27505</xdr:rowOff>
    </xdr:from>
    <xdr:ext cx="534377" cy="259045"/>
    <xdr:sp macro="" textlink="">
      <xdr:nvSpPr>
        <xdr:cNvPr id="721" name="テキスト ボックス 720"/>
        <xdr:cNvSpPr txBox="1"/>
      </xdr:nvSpPr>
      <xdr:spPr>
        <a:xfrm>
          <a:off x="13436111" y="1700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94295</xdr:rowOff>
    </xdr:from>
    <xdr:to>
      <xdr:col>67</xdr:col>
      <xdr:colOff>101600</xdr:colOff>
      <xdr:row>99</xdr:row>
      <xdr:rowOff>24445</xdr:rowOff>
    </xdr:to>
    <xdr:sp macro="" textlink="">
      <xdr:nvSpPr>
        <xdr:cNvPr id="722" name="楕円 721"/>
        <xdr:cNvSpPr/>
      </xdr:nvSpPr>
      <xdr:spPr>
        <a:xfrm>
          <a:off x="12763500" y="1689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15572</xdr:rowOff>
    </xdr:from>
    <xdr:ext cx="534377" cy="259045"/>
    <xdr:sp macro="" textlink="">
      <xdr:nvSpPr>
        <xdr:cNvPr id="723" name="テキスト ボックス 722"/>
        <xdr:cNvSpPr txBox="1"/>
      </xdr:nvSpPr>
      <xdr:spPr>
        <a:xfrm>
          <a:off x="12547111" y="1698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7" name="直線コネクタ 746"/>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0"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1" name="直線コネクタ 750"/>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3"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4" name="フローチャート: 判断 753"/>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33274</xdr:rowOff>
    </xdr:from>
    <xdr:to>
      <xdr:col>107</xdr:col>
      <xdr:colOff>101600</xdr:colOff>
      <xdr:row>38</xdr:row>
      <xdr:rowOff>134874</xdr:rowOff>
    </xdr:to>
    <xdr:sp macro="" textlink="">
      <xdr:nvSpPr>
        <xdr:cNvPr id="759" name="フローチャート: 判断 758"/>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151401</xdr:rowOff>
    </xdr:from>
    <xdr:ext cx="378565" cy="259045"/>
    <xdr:sp macro="" textlink="">
      <xdr:nvSpPr>
        <xdr:cNvPr id="760" name="テキスト ボックス 759"/>
        <xdr:cNvSpPr txBox="1"/>
      </xdr:nvSpPr>
      <xdr:spPr>
        <a:xfrm>
          <a:off x="20245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2" name="フローチャート: 判断 761"/>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3" name="テキスト ボックス 762"/>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4" name="フローチャート: 判断 763"/>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5" name="テキスト ボックス 764"/>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・総務費は、人件費や財政調整基金への積立金の減、新松戸地域学校跡地有効活用事業の皆減により減額となりました。　　　　　　</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・民生費は、生活保護扶助費や待機児童解消等のための子育て支援関係、介護保険特別会計への繰出金の増、健康福祉会館用地等購入事業の皆増により増額となりました。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・衛生費は、新病院開設に伴う病院事業会計負担金・出資金の増、六和クリーンセンター解体事業の皆増により増額となりました。　　・土木費は、土地開発公社解散に伴う関連経費の減などにより減額となりました。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・消防費は、中央消防署建設事業により増額となりました。　　　　　　　　　　　　　　　　　　　　　　　　　　　　　　　　　　　　　　　　　　　</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・教育費は、小中学校冷房化事業の減等により減額となりました。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類似団体と比較すると本市は、人口が上位であるため、１人あたりコストは類似団体平均額よりも低くなる傾向にあります。　事業の重点化・効率化を進め、経費の見直しに努めてまいります。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実質収支比率について過去</a:t>
          </a:r>
          <a:r>
            <a:rPr kumimoji="1" lang="en-US" altLang="ja-JP" sz="1300">
              <a:solidFill>
                <a:sysClr val="windowText" lastClr="000000"/>
              </a:solidFill>
              <a:latin typeface="ＭＳ ゴシック" pitchFamily="49" charset="-128"/>
              <a:ea typeface="ＭＳ ゴシック" pitchFamily="49" charset="-128"/>
            </a:rPr>
            <a:t>5</a:t>
          </a:r>
          <a:r>
            <a:rPr kumimoji="1" lang="ja-JP" altLang="en-US" sz="1300">
              <a:solidFill>
                <a:sysClr val="windowText" lastClr="000000"/>
              </a:solidFill>
              <a:latin typeface="ＭＳ ゴシック" pitchFamily="49" charset="-128"/>
              <a:ea typeface="ＭＳ ゴシック" pitchFamily="49" charset="-128"/>
            </a:rPr>
            <a:t>年間望ましいとされる</a:t>
          </a:r>
          <a:r>
            <a:rPr kumimoji="1" lang="en-US" altLang="ja-JP" sz="1300">
              <a:solidFill>
                <a:sysClr val="windowText" lastClr="000000"/>
              </a:solidFill>
              <a:latin typeface="ＭＳ ゴシック" pitchFamily="49" charset="-128"/>
              <a:ea typeface="ＭＳ ゴシック" pitchFamily="49" charset="-128"/>
            </a:rPr>
            <a:t>3</a:t>
          </a:r>
          <a:r>
            <a:rPr kumimoji="1" lang="ja-JP" altLang="en-US" sz="1300">
              <a:solidFill>
                <a:sysClr val="windowText" lastClr="000000"/>
              </a:solidFill>
              <a:latin typeface="ＭＳ ゴシック" pitchFamily="49" charset="-128"/>
              <a:ea typeface="ＭＳ ゴシック" pitchFamily="49" charset="-128"/>
            </a:rPr>
            <a:t>～</a:t>
          </a:r>
          <a:r>
            <a:rPr kumimoji="1" lang="en-US" altLang="ja-JP" sz="1300">
              <a:solidFill>
                <a:sysClr val="windowText" lastClr="000000"/>
              </a:solidFill>
              <a:latin typeface="ＭＳ ゴシック" pitchFamily="49" charset="-128"/>
              <a:ea typeface="ＭＳ ゴシック" pitchFamily="49" charset="-128"/>
            </a:rPr>
            <a:t>5</a:t>
          </a:r>
          <a:r>
            <a:rPr kumimoji="1" lang="ja-JP" altLang="en-US" sz="1300">
              <a:solidFill>
                <a:sysClr val="windowText" lastClr="000000"/>
              </a:solidFill>
              <a:latin typeface="ＭＳ ゴシック" pitchFamily="49" charset="-128"/>
              <a:ea typeface="ＭＳ ゴシック" pitchFamily="49" charset="-128"/>
            </a:rPr>
            <a:t>％を上回る比率で推移をしており、現状の水準を維持してまいります。</a:t>
          </a:r>
        </a:p>
        <a:p>
          <a:r>
            <a:rPr kumimoji="1" lang="ja-JP" altLang="en-US" sz="1300">
              <a:solidFill>
                <a:sysClr val="windowText" lastClr="000000"/>
              </a:solidFill>
              <a:latin typeface="ＭＳ ゴシック" pitchFamily="49" charset="-128"/>
              <a:ea typeface="ＭＳ ゴシック" pitchFamily="49" charset="-128"/>
            </a:rPr>
            <a:t>財政調整基金残高についてはここ数年増加傾向となっておりましたが、Ｈ</a:t>
          </a:r>
          <a:r>
            <a:rPr kumimoji="1" lang="en-US" altLang="ja-JP" sz="1300">
              <a:solidFill>
                <a:sysClr val="windowText" lastClr="000000"/>
              </a:solidFill>
              <a:latin typeface="ＭＳ ゴシック" pitchFamily="49" charset="-128"/>
              <a:ea typeface="ＭＳ ゴシック" pitchFamily="49" charset="-128"/>
            </a:rPr>
            <a:t>29</a:t>
          </a:r>
          <a:r>
            <a:rPr kumimoji="1" lang="ja-JP" altLang="en-US" sz="1300">
              <a:solidFill>
                <a:sysClr val="windowText" lastClr="000000"/>
              </a:solidFill>
              <a:latin typeface="ＭＳ ゴシック" pitchFamily="49" charset="-128"/>
              <a:ea typeface="ＭＳ ゴシック" pitchFamily="49" charset="-128"/>
            </a:rPr>
            <a:t>年度は新病院建設事業等により取り崩しを行い、減額となりました。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老朽化が進んでいる公共施設等の大規模修繕や社会保障経費の増加を見込まれるため、引き続き健全財政の確保に努めてまいります。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年度は各会計ともに黒字となり、連結実質赤字比率の構成も黒字となっております。今後も各会計が健全な財政運営を図り、赤字を生じさせないよう努めてまいります。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153865013</v>
      </c>
      <c r="BO4" s="410"/>
      <c r="BP4" s="410"/>
      <c r="BQ4" s="410"/>
      <c r="BR4" s="410"/>
      <c r="BS4" s="410"/>
      <c r="BT4" s="410"/>
      <c r="BU4" s="411"/>
      <c r="BV4" s="409">
        <v>157039145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7.6</v>
      </c>
      <c r="CU4" s="416"/>
      <c r="CV4" s="416"/>
      <c r="CW4" s="416"/>
      <c r="CX4" s="416"/>
      <c r="CY4" s="416"/>
      <c r="CZ4" s="416"/>
      <c r="DA4" s="417"/>
      <c r="DB4" s="415">
        <v>6.8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146962011</v>
      </c>
      <c r="BO5" s="447"/>
      <c r="BP5" s="447"/>
      <c r="BQ5" s="447"/>
      <c r="BR5" s="447"/>
      <c r="BS5" s="447"/>
      <c r="BT5" s="447"/>
      <c r="BU5" s="448"/>
      <c r="BV5" s="446">
        <v>150994793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92.4</v>
      </c>
      <c r="CU5" s="444"/>
      <c r="CV5" s="444"/>
      <c r="CW5" s="444"/>
      <c r="CX5" s="444"/>
      <c r="CY5" s="444"/>
      <c r="CZ5" s="444"/>
      <c r="DA5" s="445"/>
      <c r="DB5" s="443">
        <v>93.3</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6903002</v>
      </c>
      <c r="BO6" s="447"/>
      <c r="BP6" s="447"/>
      <c r="BQ6" s="447"/>
      <c r="BR6" s="447"/>
      <c r="BS6" s="447"/>
      <c r="BT6" s="447"/>
      <c r="BU6" s="448"/>
      <c r="BV6" s="446">
        <v>6044352</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98.9</v>
      </c>
      <c r="CU6" s="484"/>
      <c r="CV6" s="484"/>
      <c r="CW6" s="484"/>
      <c r="CX6" s="484"/>
      <c r="CY6" s="484"/>
      <c r="CZ6" s="484"/>
      <c r="DA6" s="485"/>
      <c r="DB6" s="483">
        <v>99.4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401130</v>
      </c>
      <c r="BO7" s="447"/>
      <c r="BP7" s="447"/>
      <c r="BQ7" s="447"/>
      <c r="BR7" s="447"/>
      <c r="BS7" s="447"/>
      <c r="BT7" s="447"/>
      <c r="BU7" s="448"/>
      <c r="BV7" s="446">
        <v>280903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85784558</v>
      </c>
      <c r="CU7" s="447"/>
      <c r="CV7" s="447"/>
      <c r="CW7" s="447"/>
      <c r="CX7" s="447"/>
      <c r="CY7" s="447"/>
      <c r="CZ7" s="447"/>
      <c r="DA7" s="448"/>
      <c r="DB7" s="446">
        <v>84692680</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6501872</v>
      </c>
      <c r="BO8" s="447"/>
      <c r="BP8" s="447"/>
      <c r="BQ8" s="447"/>
      <c r="BR8" s="447"/>
      <c r="BS8" s="447"/>
      <c r="BT8" s="447"/>
      <c r="BU8" s="448"/>
      <c r="BV8" s="446">
        <v>5763449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0.9</v>
      </c>
      <c r="CU8" s="487"/>
      <c r="CV8" s="487"/>
      <c r="CW8" s="487"/>
      <c r="CX8" s="487"/>
      <c r="CY8" s="487"/>
      <c r="CZ8" s="487"/>
      <c r="DA8" s="488"/>
      <c r="DB8" s="486">
        <v>0.9</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483480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738423</v>
      </c>
      <c r="BO9" s="447"/>
      <c r="BP9" s="447"/>
      <c r="BQ9" s="447"/>
      <c r="BR9" s="447"/>
      <c r="BS9" s="447"/>
      <c r="BT9" s="447"/>
      <c r="BU9" s="448"/>
      <c r="BV9" s="446">
        <v>-1415086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8.9</v>
      </c>
      <c r="CU9" s="444"/>
      <c r="CV9" s="444"/>
      <c r="CW9" s="444"/>
      <c r="CX9" s="444"/>
      <c r="CY9" s="444"/>
      <c r="CZ9" s="444"/>
      <c r="DA9" s="445"/>
      <c r="DB9" s="443">
        <v>8.6999999999999993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484457</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1863</v>
      </c>
      <c r="BO10" s="447"/>
      <c r="BP10" s="447"/>
      <c r="BQ10" s="447"/>
      <c r="BR10" s="447"/>
      <c r="BS10" s="447"/>
      <c r="BT10" s="447"/>
      <c r="BU10" s="448"/>
      <c r="BV10" s="446">
        <v>672373</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708</v>
      </c>
      <c r="BO11" s="447"/>
      <c r="BP11" s="447"/>
      <c r="BQ11" s="447"/>
      <c r="BR11" s="447"/>
      <c r="BS11" s="447"/>
      <c r="BT11" s="447"/>
      <c r="BU11" s="448"/>
      <c r="BV11" s="446">
        <v>582</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494402</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113</v>
      </c>
      <c r="AV12" s="479"/>
      <c r="AW12" s="479"/>
      <c r="AX12" s="479"/>
      <c r="AY12" s="480" t="s">
        <v>127</v>
      </c>
      <c r="AZ12" s="481"/>
      <c r="BA12" s="481"/>
      <c r="BB12" s="481"/>
      <c r="BC12" s="481"/>
      <c r="BD12" s="481"/>
      <c r="BE12" s="481"/>
      <c r="BF12" s="481"/>
      <c r="BG12" s="481"/>
      <c r="BH12" s="481"/>
      <c r="BI12" s="481"/>
      <c r="BJ12" s="481"/>
      <c r="BK12" s="481"/>
      <c r="BL12" s="481"/>
      <c r="BM12" s="482"/>
      <c r="BN12" s="446">
        <v>2161276</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478775</v>
      </c>
      <c r="S13" s="528"/>
      <c r="T13" s="528"/>
      <c r="U13" s="528"/>
      <c r="V13" s="529"/>
      <c r="W13" s="462" t="s">
        <v>131</v>
      </c>
      <c r="X13" s="463"/>
      <c r="Y13" s="463"/>
      <c r="Z13" s="463"/>
      <c r="AA13" s="463"/>
      <c r="AB13" s="453"/>
      <c r="AC13" s="497">
        <v>1699</v>
      </c>
      <c r="AD13" s="498"/>
      <c r="AE13" s="498"/>
      <c r="AF13" s="498"/>
      <c r="AG13" s="537"/>
      <c r="AH13" s="497">
        <v>1722</v>
      </c>
      <c r="AI13" s="498"/>
      <c r="AJ13" s="498"/>
      <c r="AK13" s="498"/>
      <c r="AL13" s="499"/>
      <c r="AM13" s="475" t="s">
        <v>132</v>
      </c>
      <c r="AN13" s="476"/>
      <c r="AO13" s="476"/>
      <c r="AP13" s="476"/>
      <c r="AQ13" s="476"/>
      <c r="AR13" s="476"/>
      <c r="AS13" s="476"/>
      <c r="AT13" s="477"/>
      <c r="AU13" s="478" t="s">
        <v>99</v>
      </c>
      <c r="AV13" s="479"/>
      <c r="AW13" s="479"/>
      <c r="AX13" s="479"/>
      <c r="AY13" s="480" t="s">
        <v>133</v>
      </c>
      <c r="AZ13" s="481"/>
      <c r="BA13" s="481"/>
      <c r="BB13" s="481"/>
      <c r="BC13" s="481"/>
      <c r="BD13" s="481"/>
      <c r="BE13" s="481"/>
      <c r="BF13" s="481"/>
      <c r="BG13" s="481"/>
      <c r="BH13" s="481"/>
      <c r="BI13" s="481"/>
      <c r="BJ13" s="481"/>
      <c r="BK13" s="481"/>
      <c r="BL13" s="481"/>
      <c r="BM13" s="482"/>
      <c r="BN13" s="446">
        <v>-1420282</v>
      </c>
      <c r="BO13" s="447"/>
      <c r="BP13" s="447"/>
      <c r="BQ13" s="447"/>
      <c r="BR13" s="447"/>
      <c r="BS13" s="447"/>
      <c r="BT13" s="447"/>
      <c r="BU13" s="448"/>
      <c r="BV13" s="446">
        <v>-742131</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0.9</v>
      </c>
      <c r="CU13" s="444"/>
      <c r="CV13" s="444"/>
      <c r="CW13" s="444"/>
      <c r="CX13" s="444"/>
      <c r="CY13" s="444"/>
      <c r="CZ13" s="444"/>
      <c r="DA13" s="445"/>
      <c r="DB13" s="443">
        <v>0.9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135</v>
      </c>
      <c r="M14" s="525"/>
      <c r="N14" s="525"/>
      <c r="O14" s="525"/>
      <c r="P14" s="525"/>
      <c r="Q14" s="526"/>
      <c r="R14" s="527">
        <v>492199</v>
      </c>
      <c r="S14" s="528"/>
      <c r="T14" s="528"/>
      <c r="U14" s="528"/>
      <c r="V14" s="529"/>
      <c r="W14" s="436"/>
      <c r="X14" s="437"/>
      <c r="Y14" s="437"/>
      <c r="Z14" s="437"/>
      <c r="AA14" s="437"/>
      <c r="AB14" s="426"/>
      <c r="AC14" s="530">
        <v>0.8</v>
      </c>
      <c r="AD14" s="531"/>
      <c r="AE14" s="531"/>
      <c r="AF14" s="531"/>
      <c r="AG14" s="532"/>
      <c r="AH14" s="530">
        <v>0.8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5.2</v>
      </c>
      <c r="CU14" s="542"/>
      <c r="CV14" s="542"/>
      <c r="CW14" s="542"/>
      <c r="CX14" s="542"/>
      <c r="CY14" s="542"/>
      <c r="CZ14" s="542"/>
      <c r="DA14" s="543"/>
      <c r="DB14" s="541" t="s">
        <v>129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130</v>
      </c>
      <c r="N15" s="535"/>
      <c r="O15" s="535"/>
      <c r="P15" s="535"/>
      <c r="Q15" s="536"/>
      <c r="R15" s="527">
        <v>478079</v>
      </c>
      <c r="S15" s="528"/>
      <c r="T15" s="528"/>
      <c r="U15" s="528"/>
      <c r="V15" s="529"/>
      <c r="W15" s="462" t="s">
        <v>137</v>
      </c>
      <c r="X15" s="463"/>
      <c r="Y15" s="463"/>
      <c r="Z15" s="463"/>
      <c r="AA15" s="463"/>
      <c r="AB15" s="453"/>
      <c r="AC15" s="497">
        <v>39345</v>
      </c>
      <c r="AD15" s="498"/>
      <c r="AE15" s="498"/>
      <c r="AF15" s="498"/>
      <c r="AG15" s="537"/>
      <c r="AH15" s="497">
        <v>39568</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57534308</v>
      </c>
      <c r="BO15" s="410"/>
      <c r="BP15" s="410"/>
      <c r="BQ15" s="410"/>
      <c r="BR15" s="410"/>
      <c r="BS15" s="410"/>
      <c r="BT15" s="410"/>
      <c r="BU15" s="411"/>
      <c r="BV15" s="409">
        <v>57075525</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19</v>
      </c>
      <c r="AD16" s="531"/>
      <c r="AE16" s="531"/>
      <c r="AF16" s="531"/>
      <c r="AG16" s="532"/>
      <c r="AH16" s="530">
        <v>18.8</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63752416</v>
      </c>
      <c r="BO16" s="447"/>
      <c r="BP16" s="447"/>
      <c r="BQ16" s="447"/>
      <c r="BR16" s="447"/>
      <c r="BS16" s="447"/>
      <c r="BT16" s="447"/>
      <c r="BU16" s="448"/>
      <c r="BV16" s="446">
        <v>63136607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165991</v>
      </c>
      <c r="AD17" s="498"/>
      <c r="AE17" s="498"/>
      <c r="AF17" s="498"/>
      <c r="AG17" s="537"/>
      <c r="AH17" s="497">
        <v>168695</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73851292</v>
      </c>
      <c r="BO17" s="447"/>
      <c r="BP17" s="447"/>
      <c r="BQ17" s="447"/>
      <c r="BR17" s="447"/>
      <c r="BS17" s="447"/>
      <c r="BT17" s="447"/>
      <c r="BU17" s="448"/>
      <c r="BV17" s="446">
        <v>73381063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147</v>
      </c>
      <c r="C18" s="489"/>
      <c r="D18" s="489"/>
      <c r="E18" s="558"/>
      <c r="F18" s="558"/>
      <c r="G18" s="558"/>
      <c r="H18" s="558"/>
      <c r="I18" s="558"/>
      <c r="J18" s="558"/>
      <c r="K18" s="558"/>
      <c r="L18" s="559">
        <v>61.38</v>
      </c>
      <c r="M18" s="559"/>
      <c r="N18" s="559"/>
      <c r="O18" s="559"/>
      <c r="P18" s="559"/>
      <c r="Q18" s="559"/>
      <c r="R18" s="560"/>
      <c r="S18" s="560"/>
      <c r="T18" s="560"/>
      <c r="U18" s="560"/>
      <c r="V18" s="561"/>
      <c r="W18" s="464"/>
      <c r="X18" s="465"/>
      <c r="Y18" s="465"/>
      <c r="Z18" s="465"/>
      <c r="AA18" s="465"/>
      <c r="AB18" s="456"/>
      <c r="AC18" s="562">
        <v>80.2</v>
      </c>
      <c r="AD18" s="563"/>
      <c r="AE18" s="563"/>
      <c r="AF18" s="563"/>
      <c r="AG18" s="564"/>
      <c r="AH18" s="562">
        <v>80.3</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80386890</v>
      </c>
      <c r="BO18" s="447"/>
      <c r="BP18" s="447"/>
      <c r="BQ18" s="447"/>
      <c r="BR18" s="447"/>
      <c r="BS18" s="447"/>
      <c r="BT18" s="447"/>
      <c r="BU18" s="448"/>
      <c r="BV18" s="446">
        <v>79244892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149</v>
      </c>
      <c r="C19" s="489"/>
      <c r="D19" s="489"/>
      <c r="E19" s="558"/>
      <c r="F19" s="558"/>
      <c r="G19" s="558"/>
      <c r="H19" s="558"/>
      <c r="I19" s="558"/>
      <c r="J19" s="558"/>
      <c r="K19" s="558"/>
      <c r="L19" s="566">
        <v>7877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101330078</v>
      </c>
      <c r="BO19" s="447"/>
      <c r="BP19" s="447"/>
      <c r="BQ19" s="447"/>
      <c r="BR19" s="447"/>
      <c r="BS19" s="447"/>
      <c r="BT19" s="447"/>
      <c r="BU19" s="448"/>
      <c r="BV19" s="446">
        <v>99832883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151</v>
      </c>
      <c r="C20" s="489"/>
      <c r="D20" s="489"/>
      <c r="E20" s="558"/>
      <c r="F20" s="558"/>
      <c r="G20" s="558"/>
      <c r="H20" s="558"/>
      <c r="I20" s="558"/>
      <c r="J20" s="558"/>
      <c r="K20" s="558"/>
      <c r="L20" s="566">
        <v>215627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117801826</v>
      </c>
      <c r="BO23" s="447"/>
      <c r="BP23" s="447"/>
      <c r="BQ23" s="447"/>
      <c r="BR23" s="447"/>
      <c r="BS23" s="447"/>
      <c r="BT23" s="447"/>
      <c r="BU23" s="448"/>
      <c r="BV23" s="446">
        <v>114104105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160</v>
      </c>
      <c r="F24" s="476"/>
      <c r="G24" s="476"/>
      <c r="H24" s="476"/>
      <c r="I24" s="476"/>
      <c r="J24" s="476"/>
      <c r="K24" s="477"/>
      <c r="L24" s="497">
        <v>1</v>
      </c>
      <c r="M24" s="498"/>
      <c r="N24" s="498"/>
      <c r="O24" s="498"/>
      <c r="P24" s="537"/>
      <c r="Q24" s="497">
        <v>10500</v>
      </c>
      <c r="R24" s="498"/>
      <c r="S24" s="498"/>
      <c r="T24" s="498"/>
      <c r="U24" s="498"/>
      <c r="V24" s="537"/>
      <c r="W24" s="596"/>
      <c r="X24" s="584"/>
      <c r="Y24" s="585"/>
      <c r="Z24" s="496" t="s">
        <v>161</v>
      </c>
      <c r="AA24" s="476"/>
      <c r="AB24" s="476"/>
      <c r="AC24" s="476"/>
      <c r="AD24" s="476"/>
      <c r="AE24" s="476"/>
      <c r="AF24" s="476"/>
      <c r="AG24" s="477"/>
      <c r="AH24" s="497">
        <v>2707</v>
      </c>
      <c r="AI24" s="498"/>
      <c r="AJ24" s="498"/>
      <c r="AK24" s="498"/>
      <c r="AL24" s="537"/>
      <c r="AM24" s="497">
        <v>8508101</v>
      </c>
      <c r="AN24" s="498"/>
      <c r="AO24" s="498"/>
      <c r="AP24" s="498"/>
      <c r="AQ24" s="498"/>
      <c r="AR24" s="537"/>
      <c r="AS24" s="497">
        <v>3143</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76156372</v>
      </c>
      <c r="BO24" s="447"/>
      <c r="BP24" s="447"/>
      <c r="BQ24" s="447"/>
      <c r="BR24" s="447"/>
      <c r="BS24" s="447"/>
      <c r="BT24" s="447"/>
      <c r="BU24" s="448"/>
      <c r="BV24" s="446">
        <v>76561989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163</v>
      </c>
      <c r="F25" s="476"/>
      <c r="G25" s="476"/>
      <c r="H25" s="476"/>
      <c r="I25" s="476"/>
      <c r="J25" s="476"/>
      <c r="K25" s="477"/>
      <c r="L25" s="497">
        <v>2</v>
      </c>
      <c r="M25" s="498"/>
      <c r="N25" s="498"/>
      <c r="O25" s="498"/>
      <c r="P25" s="537"/>
      <c r="Q25" s="497">
        <v>8600</v>
      </c>
      <c r="R25" s="498"/>
      <c r="S25" s="498"/>
      <c r="T25" s="498"/>
      <c r="U25" s="498"/>
      <c r="V25" s="537"/>
      <c r="W25" s="596"/>
      <c r="X25" s="584"/>
      <c r="Y25" s="585"/>
      <c r="Z25" s="496" t="s">
        <v>164</v>
      </c>
      <c r="AA25" s="476"/>
      <c r="AB25" s="476"/>
      <c r="AC25" s="476"/>
      <c r="AD25" s="476"/>
      <c r="AE25" s="476"/>
      <c r="AF25" s="476"/>
      <c r="AG25" s="477"/>
      <c r="AH25" s="497">
        <v>497</v>
      </c>
      <c r="AI25" s="498"/>
      <c r="AJ25" s="498"/>
      <c r="AK25" s="498"/>
      <c r="AL25" s="537"/>
      <c r="AM25" s="497">
        <v>1640100</v>
      </c>
      <c r="AN25" s="498"/>
      <c r="AO25" s="498"/>
      <c r="AP25" s="498"/>
      <c r="AQ25" s="498"/>
      <c r="AR25" s="537"/>
      <c r="AS25" s="497">
        <v>3300</v>
      </c>
      <c r="AT25" s="498"/>
      <c r="AU25" s="498"/>
      <c r="AV25" s="498"/>
      <c r="AW25" s="498"/>
      <c r="AX25" s="499"/>
      <c r="AY25" s="406" t="s">
        <v>165</v>
      </c>
      <c r="AZ25" s="407"/>
      <c r="BA25" s="407"/>
      <c r="BB25" s="407"/>
      <c r="BC25" s="407"/>
      <c r="BD25" s="407"/>
      <c r="BE25" s="407"/>
      <c r="BF25" s="407"/>
      <c r="BG25" s="407"/>
      <c r="BH25" s="407"/>
      <c r="BI25" s="407"/>
      <c r="BJ25" s="407"/>
      <c r="BK25" s="407"/>
      <c r="BL25" s="407"/>
      <c r="BM25" s="408"/>
      <c r="BN25" s="409">
        <v>10153082</v>
      </c>
      <c r="BO25" s="410"/>
      <c r="BP25" s="410"/>
      <c r="BQ25" s="410"/>
      <c r="BR25" s="410"/>
      <c r="BS25" s="410"/>
      <c r="BT25" s="410"/>
      <c r="BU25" s="411"/>
      <c r="BV25" s="409">
        <v>8072433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166</v>
      </c>
      <c r="F26" s="476"/>
      <c r="G26" s="476"/>
      <c r="H26" s="476"/>
      <c r="I26" s="476"/>
      <c r="J26" s="476"/>
      <c r="K26" s="477"/>
      <c r="L26" s="497">
        <v>1</v>
      </c>
      <c r="M26" s="498"/>
      <c r="N26" s="498"/>
      <c r="O26" s="498"/>
      <c r="P26" s="537"/>
      <c r="Q26" s="497">
        <v>7600</v>
      </c>
      <c r="R26" s="498"/>
      <c r="S26" s="498"/>
      <c r="T26" s="498"/>
      <c r="U26" s="498"/>
      <c r="V26" s="537"/>
      <c r="W26" s="596"/>
      <c r="X26" s="584"/>
      <c r="Y26" s="585"/>
      <c r="Z26" s="496" t="s">
        <v>167</v>
      </c>
      <c r="AA26" s="606"/>
      <c r="AB26" s="606"/>
      <c r="AC26" s="606"/>
      <c r="AD26" s="606"/>
      <c r="AE26" s="606"/>
      <c r="AF26" s="606"/>
      <c r="AG26" s="607"/>
      <c r="AH26" s="497">
        <v>244</v>
      </c>
      <c r="AI26" s="498"/>
      <c r="AJ26" s="498"/>
      <c r="AK26" s="498"/>
      <c r="AL26" s="537"/>
      <c r="AM26" s="497">
        <v>804712</v>
      </c>
      <c r="AN26" s="498"/>
      <c r="AO26" s="498"/>
      <c r="AP26" s="498"/>
      <c r="AQ26" s="498"/>
      <c r="AR26" s="537"/>
      <c r="AS26" s="497">
        <v>3298</v>
      </c>
      <c r="AT26" s="498"/>
      <c r="AU26" s="498"/>
      <c r="AV26" s="498"/>
      <c r="AW26" s="498"/>
      <c r="AX26" s="499"/>
      <c r="AY26" s="449" t="s">
        <v>168</v>
      </c>
      <c r="AZ26" s="450"/>
      <c r="BA26" s="450"/>
      <c r="BB26" s="450"/>
      <c r="BC26" s="450"/>
      <c r="BD26" s="450"/>
      <c r="BE26" s="450"/>
      <c r="BF26" s="450"/>
      <c r="BG26" s="450"/>
      <c r="BH26" s="450"/>
      <c r="BI26" s="450"/>
      <c r="BJ26" s="450"/>
      <c r="BK26" s="450"/>
      <c r="BL26" s="450"/>
      <c r="BM26" s="451"/>
      <c r="BN26" s="446">
        <v>100000</v>
      </c>
      <c r="BO26" s="447"/>
      <c r="BP26" s="447"/>
      <c r="BQ26" s="447"/>
      <c r="BR26" s="447"/>
      <c r="BS26" s="447"/>
      <c r="BT26" s="447"/>
      <c r="BU26" s="448"/>
      <c r="BV26" s="446">
        <v>130000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169</v>
      </c>
      <c r="F27" s="476"/>
      <c r="G27" s="476"/>
      <c r="H27" s="476"/>
      <c r="I27" s="476"/>
      <c r="J27" s="476"/>
      <c r="K27" s="477"/>
      <c r="L27" s="497">
        <v>1</v>
      </c>
      <c r="M27" s="498"/>
      <c r="N27" s="498"/>
      <c r="O27" s="498"/>
      <c r="P27" s="537"/>
      <c r="Q27" s="497">
        <v>7200</v>
      </c>
      <c r="R27" s="498"/>
      <c r="S27" s="498"/>
      <c r="T27" s="498"/>
      <c r="U27" s="498"/>
      <c r="V27" s="537"/>
      <c r="W27" s="596"/>
      <c r="X27" s="584"/>
      <c r="Y27" s="585"/>
      <c r="Z27" s="496" t="s">
        <v>170</v>
      </c>
      <c r="AA27" s="476"/>
      <c r="AB27" s="476"/>
      <c r="AC27" s="476"/>
      <c r="AD27" s="476"/>
      <c r="AE27" s="476"/>
      <c r="AF27" s="476"/>
      <c r="AG27" s="477"/>
      <c r="AH27" s="497">
        <v>97</v>
      </c>
      <c r="AI27" s="498"/>
      <c r="AJ27" s="498"/>
      <c r="AK27" s="498"/>
      <c r="AL27" s="537"/>
      <c r="AM27" s="497">
        <v>356305</v>
      </c>
      <c r="AN27" s="498"/>
      <c r="AO27" s="498"/>
      <c r="AP27" s="498"/>
      <c r="AQ27" s="498"/>
      <c r="AR27" s="537"/>
      <c r="AS27" s="497">
        <v>3673</v>
      </c>
      <c r="AT27" s="498"/>
      <c r="AU27" s="498"/>
      <c r="AV27" s="498"/>
      <c r="AW27" s="498"/>
      <c r="AX27" s="499"/>
      <c r="AY27" s="538" t="s">
        <v>171</v>
      </c>
      <c r="AZ27" s="539"/>
      <c r="BA27" s="539"/>
      <c r="BB27" s="539"/>
      <c r="BC27" s="539"/>
      <c r="BD27" s="539"/>
      <c r="BE27" s="539"/>
      <c r="BF27" s="539"/>
      <c r="BG27" s="539"/>
      <c r="BH27" s="539"/>
      <c r="BI27" s="539"/>
      <c r="BJ27" s="539"/>
      <c r="BK27" s="539"/>
      <c r="BL27" s="539"/>
      <c r="BM27" s="540"/>
      <c r="BN27" s="619">
        <v>4800000</v>
      </c>
      <c r="BO27" s="620"/>
      <c r="BP27" s="620"/>
      <c r="BQ27" s="620"/>
      <c r="BR27" s="620"/>
      <c r="BS27" s="620"/>
      <c r="BT27" s="620"/>
      <c r="BU27" s="621"/>
      <c r="BV27" s="619">
        <v>4800000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172</v>
      </c>
      <c r="F28" s="476"/>
      <c r="G28" s="476"/>
      <c r="H28" s="476"/>
      <c r="I28" s="476"/>
      <c r="J28" s="476"/>
      <c r="K28" s="477"/>
      <c r="L28" s="497">
        <v>1</v>
      </c>
      <c r="M28" s="498"/>
      <c r="N28" s="498"/>
      <c r="O28" s="498"/>
      <c r="P28" s="537"/>
      <c r="Q28" s="497">
        <v>6600</v>
      </c>
      <c r="R28" s="498"/>
      <c r="S28" s="498"/>
      <c r="T28" s="498"/>
      <c r="U28" s="498"/>
      <c r="V28" s="537"/>
      <c r="W28" s="596"/>
      <c r="X28" s="584"/>
      <c r="Y28" s="585"/>
      <c r="Z28" s="496" t="s">
        <v>173</v>
      </c>
      <c r="AA28" s="476"/>
      <c r="AB28" s="476"/>
      <c r="AC28" s="476"/>
      <c r="AD28" s="476"/>
      <c r="AE28" s="476"/>
      <c r="AF28" s="476"/>
      <c r="AG28" s="477"/>
      <c r="AH28" s="497" t="s">
        <v>174</v>
      </c>
      <c r="AI28" s="498"/>
      <c r="AJ28" s="498"/>
      <c r="AK28" s="498"/>
      <c r="AL28" s="537"/>
      <c r="AM28" s="497" t="s">
        <v>174</v>
      </c>
      <c r="AN28" s="498"/>
      <c r="AO28" s="498"/>
      <c r="AP28" s="498"/>
      <c r="AQ28" s="498"/>
      <c r="AR28" s="537"/>
      <c r="AS28" s="497" t="s">
        <v>174</v>
      </c>
      <c r="AT28" s="498"/>
      <c r="AU28" s="498"/>
      <c r="AV28" s="498"/>
      <c r="AW28" s="498"/>
      <c r="AX28" s="499"/>
      <c r="AY28" s="622" t="s">
        <v>175</v>
      </c>
      <c r="AZ28" s="623"/>
      <c r="BA28" s="623"/>
      <c r="BB28" s="624"/>
      <c r="BC28" s="406" t="s">
        <v>42</v>
      </c>
      <c r="BD28" s="407"/>
      <c r="BE28" s="407"/>
      <c r="BF28" s="407"/>
      <c r="BG28" s="407"/>
      <c r="BH28" s="407"/>
      <c r="BI28" s="407"/>
      <c r="BJ28" s="407"/>
      <c r="BK28" s="407"/>
      <c r="BL28" s="407"/>
      <c r="BM28" s="408"/>
      <c r="BN28" s="409">
        <v>12091349</v>
      </c>
      <c r="BO28" s="410"/>
      <c r="BP28" s="410"/>
      <c r="BQ28" s="410"/>
      <c r="BR28" s="410"/>
      <c r="BS28" s="410"/>
      <c r="BT28" s="410"/>
      <c r="BU28" s="411"/>
      <c r="BV28" s="409">
        <v>14250762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176</v>
      </c>
      <c r="F29" s="476"/>
      <c r="G29" s="476"/>
      <c r="H29" s="476"/>
      <c r="I29" s="476"/>
      <c r="J29" s="476"/>
      <c r="K29" s="477"/>
      <c r="L29" s="497">
        <v>42</v>
      </c>
      <c r="M29" s="498"/>
      <c r="N29" s="498"/>
      <c r="O29" s="498"/>
      <c r="P29" s="537"/>
      <c r="Q29" s="497">
        <v>5900</v>
      </c>
      <c r="R29" s="498"/>
      <c r="S29" s="498"/>
      <c r="T29" s="498"/>
      <c r="U29" s="498"/>
      <c r="V29" s="537"/>
      <c r="W29" s="597"/>
      <c r="X29" s="598"/>
      <c r="Y29" s="599"/>
      <c r="Z29" s="496" t="s">
        <v>177</v>
      </c>
      <c r="AA29" s="476"/>
      <c r="AB29" s="476"/>
      <c r="AC29" s="476"/>
      <c r="AD29" s="476"/>
      <c r="AE29" s="476"/>
      <c r="AF29" s="476"/>
      <c r="AG29" s="477"/>
      <c r="AH29" s="497">
        <v>2804</v>
      </c>
      <c r="AI29" s="498"/>
      <c r="AJ29" s="498"/>
      <c r="AK29" s="498"/>
      <c r="AL29" s="537"/>
      <c r="AM29" s="497">
        <v>8864406</v>
      </c>
      <c r="AN29" s="498"/>
      <c r="AO29" s="498"/>
      <c r="AP29" s="498"/>
      <c r="AQ29" s="498"/>
      <c r="AR29" s="537"/>
      <c r="AS29" s="497">
        <v>3161</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25000</v>
      </c>
      <c r="BO29" s="447"/>
      <c r="BP29" s="447"/>
      <c r="BQ29" s="447"/>
      <c r="BR29" s="447"/>
      <c r="BS29" s="447"/>
      <c r="BT29" s="447"/>
      <c r="BU29" s="448"/>
      <c r="BV29" s="446">
        <v>25000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102.2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6825548</v>
      </c>
      <c r="BO30" s="620"/>
      <c r="BP30" s="620"/>
      <c r="BQ30" s="620"/>
      <c r="BR30" s="620"/>
      <c r="BS30" s="620"/>
      <c r="BT30" s="620"/>
      <c r="BU30" s="621"/>
      <c r="BV30" s="619">
        <v>7216604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186</v>
      </c>
      <c r="V33" s="470"/>
      <c r="W33" s="435" t="s">
        <v>188</v>
      </c>
      <c r="X33" s="435"/>
      <c r="Y33" s="435"/>
      <c r="Z33" s="435"/>
      <c r="AA33" s="435"/>
      <c r="AB33" s="435"/>
      <c r="AC33" s="435"/>
      <c r="AD33" s="435"/>
      <c r="AE33" s="435"/>
      <c r="AF33" s="435"/>
      <c r="AG33" s="435"/>
      <c r="AH33" s="435"/>
      <c r="AI33" s="435"/>
      <c r="AJ33" s="435"/>
      <c r="AK33" s="435"/>
      <c r="AL33" s="195"/>
      <c r="AM33" s="470" t="s">
        <v>189</v>
      </c>
      <c r="AN33" s="470"/>
      <c r="AO33" s="435" t="s">
        <v>187</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186</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IF('各会計、関係団体の財政状況及び健全化判断比率'!B35="","",'各会計、関係団体の財政状況及び健全化判断比率'!B35)</f>
        <v>公設地方卸売市場事業特別会計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千葉県市町村総合事務組合（一般会計）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松戸市文化振興財団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IF('各会計、関係団体の財政状況及び健全化判断比率'!B34="","",'各会計、関係団体の財政状況及び健全化判断比率'!B34)</f>
        <v>病院事業会計</v>
      </c>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IF('各会計、関係団体の財政状況及び健全化判断比率'!B36="","",'各会計、関係団体の財政状況及び健全化判断比率'!B36)</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千葉県市町村総合事務組合（千葉県自治会館管理運営特別会計）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松戸みどりと花の基金</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千葉県市町村総合事務組合（千葉県自治研修センター特別会計））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松戸市国際交流協会</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駐車場事業特別会計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千葉県市町村総合事務組合（千葉県市町村交通災害共済特別会計）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6</v>
      </c>
      <c r="V38" s="632"/>
      <c r="W38" s="633" t="str">
        <f>IF('各会計、関係団体の財政状況及び健全化判断比率'!B32="","",'各会計、関係団体の財政状況及び健全化判断比率'!B32)</f>
        <v>松戸競輪特別会計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千葉県後期高齢者医療広域連合（一般会計）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千葉県後期高齢者医療広域連合（特別会計）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北千葉広域水道企業団（水道用水供給事業会計）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aSrl2SpiXC91UpjT25XqyJwjAuLwn3YSGy3d1xNXINHjJln/JHUTQrYL3THYBTy2AHzaPQvtWIlVlwf8Ls4+A==" saltValue="FrCYJ7RsstYtkuVGfr5J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24" t="s">
        <v>562</v>
      </c>
      <c r="D34" s="1224"/>
      <c r="E34" s="1225"/>
      <c r="F34" s="32">
        <v>8.24</v>
      </c>
      <c r="G34" s="33">
        <v>6.61</v>
      </c>
      <c r="H34" s="33">
        <v>8.5299999999999994</v>
      </c>
      <c r="I34" s="33">
        <v>6.8</v>
      </c>
      <c r="J34" s="34">
        <v>7.57</v>
      </c>
      <c r="K34" s="22"/>
      <c r="L34" s="22"/>
      <c r="M34" s="22"/>
      <c r="N34" s="22"/>
      <c r="O34" s="22"/>
      <c r="P34" s="22"/>
    </row>
    <row r="35" spans="1:16" ht="39" customHeight="1" x14ac:dyDescent="0.15">
      <c r="A35" s="22"/>
      <c r="B35" s="35"/>
      <c r="C35" s="1218" t="s">
        <v>563</v>
      </c>
      <c r="D35" s="1219"/>
      <c r="E35" s="1220"/>
      <c r="F35" s="36">
        <v>3.9</v>
      </c>
      <c r="G35" s="37">
        <v>4.78</v>
      </c>
      <c r="H35" s="37">
        <v>4.58</v>
      </c>
      <c r="I35" s="37">
        <v>4.79</v>
      </c>
      <c r="J35" s="38">
        <v>4.5</v>
      </c>
      <c r="K35" s="22"/>
      <c r="L35" s="22"/>
      <c r="M35" s="22"/>
      <c r="N35" s="22"/>
      <c r="O35" s="22"/>
      <c r="P35" s="22"/>
    </row>
    <row r="36" spans="1:16" ht="39" customHeight="1" x14ac:dyDescent="0.15">
      <c r="A36" s="22"/>
      <c r="B36" s="35"/>
      <c r="C36" s="1218" t="s">
        <v>564</v>
      </c>
      <c r="D36" s="1219"/>
      <c r="E36" s="1220"/>
      <c r="F36" s="36">
        <v>3.38</v>
      </c>
      <c r="G36" s="37">
        <v>3.8</v>
      </c>
      <c r="H36" s="37">
        <v>2.95</v>
      </c>
      <c r="I36" s="37">
        <v>2.15</v>
      </c>
      <c r="J36" s="38">
        <v>3.65</v>
      </c>
      <c r="K36" s="22"/>
      <c r="L36" s="22"/>
      <c r="M36" s="22"/>
      <c r="N36" s="22"/>
      <c r="O36" s="22"/>
      <c r="P36" s="22"/>
    </row>
    <row r="37" spans="1:16" ht="39" customHeight="1" x14ac:dyDescent="0.15">
      <c r="A37" s="22"/>
      <c r="B37" s="35"/>
      <c r="C37" s="1218" t="s">
        <v>565</v>
      </c>
      <c r="D37" s="1219"/>
      <c r="E37" s="1220"/>
      <c r="F37" s="36">
        <v>0.23</v>
      </c>
      <c r="G37" s="37">
        <v>0.38</v>
      </c>
      <c r="H37" s="37">
        <v>0.24</v>
      </c>
      <c r="I37" s="37">
        <v>0.22</v>
      </c>
      <c r="J37" s="38">
        <v>3.23</v>
      </c>
      <c r="K37" s="22"/>
      <c r="L37" s="22"/>
      <c r="M37" s="22"/>
      <c r="N37" s="22"/>
      <c r="O37" s="22"/>
      <c r="P37" s="22"/>
    </row>
    <row r="38" spans="1:16" ht="39" customHeight="1" x14ac:dyDescent="0.15">
      <c r="A38" s="22"/>
      <c r="B38" s="35"/>
      <c r="C38" s="1218" t="s">
        <v>566</v>
      </c>
      <c r="D38" s="1219"/>
      <c r="E38" s="1220"/>
      <c r="F38" s="36">
        <v>1.07</v>
      </c>
      <c r="G38" s="37">
        <v>0.82</v>
      </c>
      <c r="H38" s="37">
        <v>2.08</v>
      </c>
      <c r="I38" s="37">
        <v>2.38</v>
      </c>
      <c r="J38" s="38">
        <v>2.98</v>
      </c>
      <c r="K38" s="22"/>
      <c r="L38" s="22"/>
      <c r="M38" s="22"/>
      <c r="N38" s="22"/>
      <c r="O38" s="22"/>
      <c r="P38" s="22"/>
    </row>
    <row r="39" spans="1:16" ht="39" customHeight="1" x14ac:dyDescent="0.15">
      <c r="A39" s="22"/>
      <c r="B39" s="35"/>
      <c r="C39" s="1218" t="s">
        <v>567</v>
      </c>
      <c r="D39" s="1219"/>
      <c r="E39" s="1220"/>
      <c r="F39" s="36">
        <v>2.0099999999999998</v>
      </c>
      <c r="G39" s="37">
        <v>1.99</v>
      </c>
      <c r="H39" s="37">
        <v>1.85</v>
      </c>
      <c r="I39" s="37">
        <v>1.86</v>
      </c>
      <c r="J39" s="38">
        <v>1.89</v>
      </c>
      <c r="K39" s="22"/>
      <c r="L39" s="22"/>
      <c r="M39" s="22"/>
      <c r="N39" s="22"/>
      <c r="O39" s="22"/>
      <c r="P39" s="22"/>
    </row>
    <row r="40" spans="1:16" ht="39" customHeight="1" x14ac:dyDescent="0.15">
      <c r="A40" s="22"/>
      <c r="B40" s="35"/>
      <c r="C40" s="1218" t="s">
        <v>568</v>
      </c>
      <c r="D40" s="1219"/>
      <c r="E40" s="1220"/>
      <c r="F40" s="36">
        <v>1.1499999999999999</v>
      </c>
      <c r="G40" s="37">
        <v>1.19</v>
      </c>
      <c r="H40" s="37">
        <v>1.1399999999999999</v>
      </c>
      <c r="I40" s="37">
        <v>1.33</v>
      </c>
      <c r="J40" s="38">
        <v>1.25</v>
      </c>
      <c r="K40" s="22"/>
      <c r="L40" s="22"/>
      <c r="M40" s="22"/>
      <c r="N40" s="22"/>
      <c r="O40" s="22"/>
      <c r="P40" s="22"/>
    </row>
    <row r="41" spans="1:16" ht="39" customHeight="1" x14ac:dyDescent="0.15">
      <c r="A41" s="22"/>
      <c r="B41" s="35"/>
      <c r="C41" s="1218" t="s">
        <v>569</v>
      </c>
      <c r="D41" s="1219"/>
      <c r="E41" s="1220"/>
      <c r="F41" s="36">
        <v>0.11</v>
      </c>
      <c r="G41" s="37">
        <v>0.13</v>
      </c>
      <c r="H41" s="37">
        <v>0.14000000000000001</v>
      </c>
      <c r="I41" s="37">
        <v>0.16</v>
      </c>
      <c r="J41" s="38">
        <v>0.18</v>
      </c>
      <c r="K41" s="22"/>
      <c r="L41" s="22"/>
      <c r="M41" s="22"/>
      <c r="N41" s="22"/>
      <c r="O41" s="22"/>
      <c r="P41" s="22"/>
    </row>
    <row r="42" spans="1:16" ht="39" customHeight="1" x14ac:dyDescent="0.15">
      <c r="A42" s="22"/>
      <c r="B42" s="39"/>
      <c r="C42" s="1218" t="s">
        <v>570</v>
      </c>
      <c r="D42" s="1219"/>
      <c r="E42" s="1220"/>
      <c r="F42" s="36" t="s">
        <v>528</v>
      </c>
      <c r="G42" s="37" t="s">
        <v>528</v>
      </c>
      <c r="H42" s="37" t="s">
        <v>528</v>
      </c>
      <c r="I42" s="37" t="s">
        <v>528</v>
      </c>
      <c r="J42" s="38" t="s">
        <v>528</v>
      </c>
      <c r="K42" s="22"/>
      <c r="L42" s="22"/>
      <c r="M42" s="22"/>
      <c r="N42" s="22"/>
      <c r="O42" s="22"/>
      <c r="P42" s="22"/>
    </row>
    <row r="43" spans="1:16" ht="39" customHeight="1" thickBot="1" x14ac:dyDescent="0.2">
      <c r="A43" s="22"/>
      <c r="B43" s="40"/>
      <c r="C43" s="1221" t="s">
        <v>571</v>
      </c>
      <c r="D43" s="1222"/>
      <c r="E43" s="1223"/>
      <c r="F43" s="41">
        <v>0.04</v>
      </c>
      <c r="G43" s="42">
        <v>0.04</v>
      </c>
      <c r="H43" s="42">
        <v>0.04</v>
      </c>
      <c r="I43" s="42">
        <v>0.1</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IF02ihr8VrrNNombaZD8an5ruw04yxfWlXxDlGHApwYCFrYWtXe83FZYiMwReTz1/NCG6w/376alYc1wL4hZw==" saltValue="NxdNWCYxyFwFJnbJsVxr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9604</v>
      </c>
      <c r="L45" s="60">
        <v>9377</v>
      </c>
      <c r="M45" s="60">
        <v>8253</v>
      </c>
      <c r="N45" s="60">
        <v>8782</v>
      </c>
      <c r="O45" s="61">
        <v>9037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528</v>
      </c>
      <c r="L46" s="64" t="s">
        <v>528</v>
      </c>
      <c r="M46" s="64" t="s">
        <v>528</v>
      </c>
      <c r="N46" s="64" t="s">
        <v>528</v>
      </c>
      <c r="O46" s="65" t="s">
        <v>528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528</v>
      </c>
      <c r="L47" s="64" t="s">
        <v>528</v>
      </c>
      <c r="M47" s="64" t="s">
        <v>528</v>
      </c>
      <c r="N47" s="64" t="s">
        <v>528</v>
      </c>
      <c r="O47" s="65" t="s">
        <v>528</v>
      </c>
      <c r="P47" s="48"/>
      <c r="Q47" s="48"/>
      <c r="R47" s="48"/>
      <c r="S47" s="48"/>
      <c r="T47" s="48"/>
      <c r="U47" s="48"/>
    </row>
    <row r="48" spans="1:21" ht="30.75" customHeight="1" x14ac:dyDescent="0.15">
      <c r="A48" s="48"/>
      <c r="B48" s="1236"/>
      <c r="C48" s="1237"/>
      <c r="D48" s="62"/>
      <c r="E48" s="1228" t="s">
        <v>15</v>
      </c>
      <c r="F48" s="1228"/>
      <c r="G48" s="1228"/>
      <c r="H48" s="1228"/>
      <c r="I48" s="1228"/>
      <c r="J48" s="1229"/>
      <c r="K48" s="63">
        <v>2843</v>
      </c>
      <c r="L48" s="64">
        <v>3129</v>
      </c>
      <c r="M48" s="64">
        <v>3150</v>
      </c>
      <c r="N48" s="64">
        <v>3134</v>
      </c>
      <c r="O48" s="65">
        <v>3428</v>
      </c>
      <c r="P48" s="48"/>
      <c r="Q48" s="48"/>
      <c r="R48" s="48"/>
      <c r="S48" s="48"/>
      <c r="T48" s="48"/>
      <c r="U48" s="48"/>
    </row>
    <row r="49" spans="1:21" ht="30.75" customHeight="1" x14ac:dyDescent="0.15">
      <c r="A49" s="48"/>
      <c r="B49" s="1236"/>
      <c r="C49" s="1237"/>
      <c r="D49" s="62"/>
      <c r="E49" s="1228" t="s">
        <v>16</v>
      </c>
      <c r="F49" s="1228"/>
      <c r="G49" s="1228"/>
      <c r="H49" s="1228"/>
      <c r="I49" s="1228"/>
      <c r="J49" s="1229"/>
      <c r="K49" s="63">
        <v>3</v>
      </c>
      <c r="L49" s="64">
        <v>3</v>
      </c>
      <c r="M49" s="64">
        <v>2</v>
      </c>
      <c r="N49" s="64">
        <v>1</v>
      </c>
      <c r="O49" s="65">
        <v>1</v>
      </c>
      <c r="P49" s="48"/>
      <c r="Q49" s="48"/>
      <c r="R49" s="48"/>
      <c r="S49" s="48"/>
      <c r="T49" s="48"/>
      <c r="U49" s="48"/>
    </row>
    <row r="50" spans="1:21" ht="30.75" customHeight="1" x14ac:dyDescent="0.15">
      <c r="A50" s="48"/>
      <c r="B50" s="1236"/>
      <c r="C50" s="1237"/>
      <c r="D50" s="62"/>
      <c r="E50" s="1228" t="s">
        <v>17</v>
      </c>
      <c r="F50" s="1228"/>
      <c r="G50" s="1228"/>
      <c r="H50" s="1228"/>
      <c r="I50" s="1228"/>
      <c r="J50" s="1229"/>
      <c r="K50" s="63">
        <v>283</v>
      </c>
      <c r="L50" s="64">
        <v>286</v>
      </c>
      <c r="M50" s="64">
        <v>291</v>
      </c>
      <c r="N50" s="64">
        <v>1674</v>
      </c>
      <c r="O50" s="65">
        <v>442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528</v>
      </c>
      <c r="L51" s="64" t="s">
        <v>528</v>
      </c>
      <c r="M51" s="64" t="s">
        <v>528</v>
      </c>
      <c r="N51" s="64" t="s">
        <v>528</v>
      </c>
      <c r="O51" s="65" t="s">
        <v>528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12366</v>
      </c>
      <c r="L52" s="64">
        <v>12599</v>
      </c>
      <c r="M52" s="64">
        <v>11776</v>
      </c>
      <c r="N52" s="64">
        <v>11578</v>
      </c>
      <c r="O52" s="65">
        <v>12625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367</v>
      </c>
      <c r="L53" s="69">
        <v>196</v>
      </c>
      <c r="M53" s="69">
        <v>-80</v>
      </c>
      <c r="N53" s="69">
        <v>2013</v>
      </c>
      <c r="O53" s="70">
        <v>283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9PSIjn6xHXsdD+7vm0xXoY6rpQMCKLJGgrdPMlUItk1KYv1oCDQHBWtZUx7jJdSM5M6+/ATbQB6ePsbfKG8lQ==" saltValue="EmZFc7BKbRhEKhsUwM0lG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42" t="s">
        <v>24</v>
      </c>
      <c r="C41" s="1243"/>
      <c r="D41" s="81"/>
      <c r="E41" s="1248" t="s">
        <v>25</v>
      </c>
      <c r="F41" s="1248"/>
      <c r="G41" s="1248"/>
      <c r="H41" s="1249"/>
      <c r="I41" s="82">
        <v>95795</v>
      </c>
      <c r="J41" s="83">
        <v>100420</v>
      </c>
      <c r="K41" s="83">
        <v>106180</v>
      </c>
      <c r="L41" s="83">
        <v>114104</v>
      </c>
      <c r="M41" s="84">
        <v>117802</v>
      </c>
    </row>
    <row r="42" spans="2:13" ht="27.75" customHeight="1" x14ac:dyDescent="0.15">
      <c r="B42" s="1244"/>
      <c r="C42" s="1245"/>
      <c r="D42" s="85"/>
      <c r="E42" s="1250" t="s">
        <v>26</v>
      </c>
      <c r="F42" s="1250"/>
      <c r="G42" s="1250"/>
      <c r="H42" s="1251"/>
      <c r="I42" s="86">
        <v>8300</v>
      </c>
      <c r="J42" s="87">
        <v>7621</v>
      </c>
      <c r="K42" s="87">
        <v>13410</v>
      </c>
      <c r="L42" s="87">
        <v>3784</v>
      </c>
      <c r="M42" s="88">
        <v>3131</v>
      </c>
    </row>
    <row r="43" spans="2:13" ht="27.75" customHeight="1" x14ac:dyDescent="0.15">
      <c r="B43" s="1244"/>
      <c r="C43" s="1245"/>
      <c r="D43" s="85"/>
      <c r="E43" s="1250" t="s">
        <v>27</v>
      </c>
      <c r="F43" s="1250"/>
      <c r="G43" s="1250"/>
      <c r="H43" s="1251"/>
      <c r="I43" s="86">
        <v>29617</v>
      </c>
      <c r="J43" s="87">
        <v>28185</v>
      </c>
      <c r="K43" s="87">
        <v>27397</v>
      </c>
      <c r="L43" s="87">
        <v>31448</v>
      </c>
      <c r="M43" s="88">
        <v>40520</v>
      </c>
    </row>
    <row r="44" spans="2:13" ht="27.75" customHeight="1" x14ac:dyDescent="0.15">
      <c r="B44" s="1244"/>
      <c r="C44" s="1245"/>
      <c r="D44" s="85"/>
      <c r="E44" s="1250" t="s">
        <v>28</v>
      </c>
      <c r="F44" s="1250"/>
      <c r="G44" s="1250"/>
      <c r="H44" s="1251"/>
      <c r="I44" s="86">
        <v>10</v>
      </c>
      <c r="J44" s="87">
        <v>6</v>
      </c>
      <c r="K44" s="87">
        <v>3</v>
      </c>
      <c r="L44" s="87">
        <v>1</v>
      </c>
      <c r="M44" s="88">
        <v>0</v>
      </c>
    </row>
    <row r="45" spans="2:13" ht="27.75" customHeight="1" x14ac:dyDescent="0.15">
      <c r="B45" s="1244"/>
      <c r="C45" s="1245"/>
      <c r="D45" s="85"/>
      <c r="E45" s="1250" t="s">
        <v>29</v>
      </c>
      <c r="F45" s="1250"/>
      <c r="G45" s="1250"/>
      <c r="H45" s="1251"/>
      <c r="I45" s="86">
        <v>23846</v>
      </c>
      <c r="J45" s="87">
        <v>21195</v>
      </c>
      <c r="K45" s="87">
        <v>20348</v>
      </c>
      <c r="L45" s="87">
        <v>19942</v>
      </c>
      <c r="M45" s="88">
        <v>19601</v>
      </c>
    </row>
    <row r="46" spans="2:13" ht="27.75" customHeight="1" x14ac:dyDescent="0.15">
      <c r="B46" s="1244"/>
      <c r="C46" s="1245"/>
      <c r="D46" s="89"/>
      <c r="E46" s="1250" t="s">
        <v>30</v>
      </c>
      <c r="F46" s="1250"/>
      <c r="G46" s="1250"/>
      <c r="H46" s="1251"/>
      <c r="I46" s="86" t="s">
        <v>528</v>
      </c>
      <c r="J46" s="87" t="s">
        <v>528</v>
      </c>
      <c r="K46" s="87" t="s">
        <v>528</v>
      </c>
      <c r="L46" s="87" t="s">
        <v>528</v>
      </c>
      <c r="M46" s="88" t="s">
        <v>528</v>
      </c>
    </row>
    <row r="47" spans="2:13" ht="27.75" customHeight="1" x14ac:dyDescent="0.15">
      <c r="B47" s="1244"/>
      <c r="C47" s="1245"/>
      <c r="D47" s="90"/>
      <c r="E47" s="1252" t="s">
        <v>31</v>
      </c>
      <c r="F47" s="1253"/>
      <c r="G47" s="1253"/>
      <c r="H47" s="1254"/>
      <c r="I47" s="86" t="s">
        <v>528</v>
      </c>
      <c r="J47" s="87" t="s">
        <v>528</v>
      </c>
      <c r="K47" s="87" t="s">
        <v>528</v>
      </c>
      <c r="L47" s="87" t="s">
        <v>528</v>
      </c>
      <c r="M47" s="88" t="s">
        <v>528</v>
      </c>
    </row>
    <row r="48" spans="2:13" ht="27.75" customHeight="1" x14ac:dyDescent="0.15">
      <c r="B48" s="1244"/>
      <c r="C48" s="1245"/>
      <c r="D48" s="85"/>
      <c r="E48" s="1250" t="s">
        <v>32</v>
      </c>
      <c r="F48" s="1250"/>
      <c r="G48" s="1250"/>
      <c r="H48" s="1251"/>
      <c r="I48" s="86" t="s">
        <v>528</v>
      </c>
      <c r="J48" s="87" t="s">
        <v>528</v>
      </c>
      <c r="K48" s="87" t="s">
        <v>528</v>
      </c>
      <c r="L48" s="87" t="s">
        <v>528</v>
      </c>
      <c r="M48" s="88" t="s">
        <v>528</v>
      </c>
    </row>
    <row r="49" spans="2:13" ht="27.75" customHeight="1" x14ac:dyDescent="0.15">
      <c r="B49" s="1246"/>
      <c r="C49" s="1247"/>
      <c r="D49" s="85"/>
      <c r="E49" s="1250" t="s">
        <v>33</v>
      </c>
      <c r="F49" s="1250"/>
      <c r="G49" s="1250"/>
      <c r="H49" s="1251"/>
      <c r="I49" s="86" t="s">
        <v>528</v>
      </c>
      <c r="J49" s="87" t="s">
        <v>528</v>
      </c>
      <c r="K49" s="87" t="s">
        <v>528</v>
      </c>
      <c r="L49" s="87" t="s">
        <v>528</v>
      </c>
      <c r="M49" s="88" t="s">
        <v>528</v>
      </c>
    </row>
    <row r="50" spans="2:13" ht="27.75" customHeight="1" x14ac:dyDescent="0.15">
      <c r="B50" s="1255" t="s">
        <v>34</v>
      </c>
      <c r="C50" s="1256"/>
      <c r="D50" s="91"/>
      <c r="E50" s="1250" t="s">
        <v>35</v>
      </c>
      <c r="F50" s="1250"/>
      <c r="G50" s="1250"/>
      <c r="H50" s="1251"/>
      <c r="I50" s="86">
        <v>24370</v>
      </c>
      <c r="J50" s="87">
        <v>29985</v>
      </c>
      <c r="K50" s="87">
        <v>32917</v>
      </c>
      <c r="L50" s="87">
        <v>33223</v>
      </c>
      <c r="M50" s="88">
        <v>29480</v>
      </c>
    </row>
    <row r="51" spans="2:13" ht="27.75" customHeight="1" x14ac:dyDescent="0.15">
      <c r="B51" s="1244"/>
      <c r="C51" s="1245"/>
      <c r="D51" s="85"/>
      <c r="E51" s="1250" t="s">
        <v>36</v>
      </c>
      <c r="F51" s="1250"/>
      <c r="G51" s="1250"/>
      <c r="H51" s="1251"/>
      <c r="I51" s="86">
        <v>36163</v>
      </c>
      <c r="J51" s="87">
        <v>36520</v>
      </c>
      <c r="K51" s="87">
        <v>35855</v>
      </c>
      <c r="L51" s="87">
        <v>33129</v>
      </c>
      <c r="M51" s="88">
        <v>34174</v>
      </c>
    </row>
    <row r="52" spans="2:13" ht="27.75" customHeight="1" x14ac:dyDescent="0.15">
      <c r="B52" s="1246"/>
      <c r="C52" s="1247"/>
      <c r="D52" s="85"/>
      <c r="E52" s="1250" t="s">
        <v>37</v>
      </c>
      <c r="F52" s="1250"/>
      <c r="G52" s="1250"/>
      <c r="H52" s="1251"/>
      <c r="I52" s="86">
        <v>105206</v>
      </c>
      <c r="J52" s="87">
        <v>106857</v>
      </c>
      <c r="K52" s="87">
        <v>108718</v>
      </c>
      <c r="L52" s="87">
        <v>111241</v>
      </c>
      <c r="M52" s="88">
        <v>113403</v>
      </c>
    </row>
    <row r="53" spans="2:13" ht="27.75" customHeight="1" thickBot="1" x14ac:dyDescent="0.2">
      <c r="B53" s="1257" t="s">
        <v>38</v>
      </c>
      <c r="C53" s="1258"/>
      <c r="D53" s="92"/>
      <c r="E53" s="1259" t="s">
        <v>39</v>
      </c>
      <c r="F53" s="1259"/>
      <c r="G53" s="1259"/>
      <c r="H53" s="1260"/>
      <c r="I53" s="93">
        <v>-8172</v>
      </c>
      <c r="J53" s="94">
        <v>-15935</v>
      </c>
      <c r="K53" s="94">
        <v>-10152</v>
      </c>
      <c r="L53" s="94">
        <v>-8313</v>
      </c>
      <c r="M53" s="95">
        <v>3997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mw860cZYNSnbKf/6DD7hOrfluFPeVoT+w4HmE7/G3oFjoWe3YnhUE33OLVNKVjsbOSjiAnqYIUB48XNnhDmOA==" saltValue="Eg2TEKX8uPikdUN0yCMl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69" t="s">
        <v>42</v>
      </c>
      <c r="D55" s="1269"/>
      <c r="E55" s="1270"/>
      <c r="F55" s="107">
        <v>13578</v>
      </c>
      <c r="G55" s="107">
        <v>14251</v>
      </c>
      <c r="H55" s="108">
        <v>12091</v>
      </c>
    </row>
    <row r="56" spans="2:8" ht="52.5" customHeight="1" x14ac:dyDescent="0.15">
      <c r="B56" s="109"/>
      <c r="C56" s="1271" t="s">
        <v>43</v>
      </c>
      <c r="D56" s="1271"/>
      <c r="E56" s="1272"/>
      <c r="F56" s="110">
        <v>25</v>
      </c>
      <c r="G56" s="110">
        <v>25</v>
      </c>
      <c r="H56" s="111">
        <v>25</v>
      </c>
    </row>
    <row r="57" spans="2:8" ht="53.25" customHeight="1" x14ac:dyDescent="0.15">
      <c r="B57" s="109"/>
      <c r="C57" s="1273" t="s">
        <v>44</v>
      </c>
      <c r="D57" s="1273"/>
      <c r="E57" s="1274"/>
      <c r="F57" s="112">
        <v>7894</v>
      </c>
      <c r="G57" s="112">
        <v>7217</v>
      </c>
      <c r="H57" s="113">
        <v>6826</v>
      </c>
    </row>
    <row r="58" spans="2:8" ht="45.75" customHeight="1" x14ac:dyDescent="0.15">
      <c r="B58" s="114"/>
      <c r="C58" s="1261" t="s">
        <v>578</v>
      </c>
      <c r="D58" s="1262"/>
      <c r="E58" s="1263"/>
      <c r="F58" s="115">
        <v>2000</v>
      </c>
      <c r="G58" s="115">
        <v>2583</v>
      </c>
      <c r="H58" s="116">
        <v>3084</v>
      </c>
    </row>
    <row r="59" spans="2:8" ht="45.75" customHeight="1" x14ac:dyDescent="0.15">
      <c r="B59" s="114"/>
      <c r="C59" s="1261" t="s">
        <v>585</v>
      </c>
      <c r="D59" s="1262"/>
      <c r="E59" s="1263"/>
      <c r="F59" s="115">
        <v>2679</v>
      </c>
      <c r="G59" s="115">
        <v>2689</v>
      </c>
      <c r="H59" s="116">
        <v>2041</v>
      </c>
    </row>
    <row r="60" spans="2:8" ht="45.75" customHeight="1" x14ac:dyDescent="0.15">
      <c r="B60" s="114"/>
      <c r="C60" s="1261" t="s">
        <v>579</v>
      </c>
      <c r="D60" s="1262"/>
      <c r="E60" s="1263"/>
      <c r="F60" s="115">
        <v>851</v>
      </c>
      <c r="G60" s="115">
        <v>809</v>
      </c>
      <c r="H60" s="116">
        <v>809</v>
      </c>
    </row>
    <row r="61" spans="2:8" ht="45.75" customHeight="1" x14ac:dyDescent="0.15">
      <c r="B61" s="114"/>
      <c r="C61" s="1261" t="s">
        <v>580</v>
      </c>
      <c r="D61" s="1262"/>
      <c r="E61" s="1263"/>
      <c r="F61" s="115">
        <v>139</v>
      </c>
      <c r="G61" s="115">
        <v>134</v>
      </c>
      <c r="H61" s="116">
        <v>130</v>
      </c>
    </row>
    <row r="62" spans="2:8" ht="45.75" customHeight="1" thickBot="1" x14ac:dyDescent="0.2">
      <c r="B62" s="117"/>
      <c r="C62" s="1264" t="s">
        <v>581</v>
      </c>
      <c r="D62" s="1265"/>
      <c r="E62" s="1266"/>
      <c r="F62" s="118">
        <v>123</v>
      </c>
      <c r="G62" s="118">
        <v>123</v>
      </c>
      <c r="H62" s="119">
        <v>123</v>
      </c>
    </row>
    <row r="63" spans="2:8" ht="52.5" customHeight="1" thickBot="1" x14ac:dyDescent="0.2">
      <c r="B63" s="120"/>
      <c r="C63" s="1267" t="s">
        <v>45</v>
      </c>
      <c r="D63" s="1267"/>
      <c r="E63" s="1268"/>
      <c r="F63" s="121">
        <v>21497</v>
      </c>
      <c r="G63" s="121">
        <v>21492</v>
      </c>
      <c r="H63" s="122">
        <v>18942</v>
      </c>
    </row>
    <row r="64" spans="2:8" ht="15" customHeight="1" x14ac:dyDescent="0.15"/>
    <row r="65" ht="0" hidden="1" customHeight="1" x14ac:dyDescent="0.15"/>
    <row r="66" ht="0" hidden="1" customHeight="1" x14ac:dyDescent="0.15"/>
  </sheetData>
  <sheetProtection algorithmName="SHA-512" hashValue="lKW+zHAsuxKtjpPtC9ZSkW0jtZsVTKYygIrFF9bETZD8vml+qu/MrmlEfBNDXyKvGZ99ObEdrPeHnyGGNiyERg==" saltValue="pbm4NX2/ixVn8SHKAwTq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613</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613</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612</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609</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9" t="s">
        <v>616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5" x14ac:dyDescent="0.15">
      <c r="B44" s="36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5" x14ac:dyDescent="0.15">
      <c r="B45" s="36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5" x14ac:dyDescent="0.15">
      <c r="B46" s="36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5" x14ac:dyDescent="0.15">
      <c r="B47" s="36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608</v>
      </c>
    </row>
    <row r="50" spans="1:109" ht="13.5" x14ac:dyDescent="0.15">
      <c r="B50" s="366"/>
      <c r="G50" s="1278"/>
      <c r="H50" s="1278"/>
      <c r="I50" s="1278"/>
      <c r="J50" s="1278"/>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82" t="s">
        <v>555</v>
      </c>
      <c r="BQ50" s="1282"/>
      <c r="BR50" s="1282"/>
      <c r="BS50" s="1282"/>
      <c r="BT50" s="1282"/>
      <c r="BU50" s="1282"/>
      <c r="BV50" s="1282"/>
      <c r="BW50" s="1282"/>
      <c r="BX50" s="1282" t="s">
        <v>556</v>
      </c>
      <c r="BY50" s="1282"/>
      <c r="BZ50" s="1282"/>
      <c r="CA50" s="1282"/>
      <c r="CB50" s="1282"/>
      <c r="CC50" s="1282"/>
      <c r="CD50" s="1282"/>
      <c r="CE50" s="1282"/>
      <c r="CF50" s="1282" t="s">
        <v>557</v>
      </c>
      <c r="CG50" s="1282"/>
      <c r="CH50" s="1282"/>
      <c r="CI50" s="1282"/>
      <c r="CJ50" s="1282"/>
      <c r="CK50" s="1282"/>
      <c r="CL50" s="1282"/>
      <c r="CM50" s="1282"/>
      <c r="CN50" s="1282" t="s">
        <v>558</v>
      </c>
      <c r="CO50" s="1282"/>
      <c r="CP50" s="1282"/>
      <c r="CQ50" s="1282"/>
      <c r="CR50" s="1282"/>
      <c r="CS50" s="1282"/>
      <c r="CT50" s="1282"/>
      <c r="CU50" s="1282"/>
      <c r="CV50" s="1282" t="s">
        <v>559</v>
      </c>
      <c r="CW50" s="1282"/>
      <c r="CX50" s="1282"/>
      <c r="CY50" s="1282"/>
      <c r="CZ50" s="1282"/>
      <c r="DA50" s="1282"/>
      <c r="DB50" s="1282"/>
      <c r="DC50" s="1282"/>
    </row>
    <row r="51" spans="1:109" ht="13.5" customHeight="1" x14ac:dyDescent="0.15">
      <c r="B51" s="366"/>
      <c r="G51" s="1286"/>
      <c r="H51" s="1286"/>
      <c r="I51" s="1287"/>
      <c r="J51" s="1287"/>
      <c r="K51" s="1276"/>
      <c r="L51" s="1276"/>
      <c r="M51" s="1276"/>
      <c r="N51" s="1276"/>
      <c r="AM51" s="373"/>
      <c r="AN51" s="1277" t="s">
        <v>607</v>
      </c>
      <c r="AO51" s="1277"/>
      <c r="AP51" s="1277"/>
      <c r="AQ51" s="1277"/>
      <c r="AR51" s="1277"/>
      <c r="AS51" s="1277"/>
      <c r="AT51" s="1277"/>
      <c r="AU51" s="1277"/>
      <c r="AV51" s="1277"/>
      <c r="AW51" s="1277"/>
      <c r="AX51" s="1277"/>
      <c r="AY51" s="1277"/>
      <c r="AZ51" s="1277"/>
      <c r="BA51" s="1277"/>
      <c r="BB51" s="1277" t="s">
        <v>605</v>
      </c>
      <c r="BC51" s="1277"/>
      <c r="BD51" s="1277"/>
      <c r="BE51" s="1277"/>
      <c r="BF51" s="1277"/>
      <c r="BG51" s="1277"/>
      <c r="BH51" s="1277"/>
      <c r="BI51" s="1277"/>
      <c r="BJ51" s="1277"/>
      <c r="BK51" s="1277"/>
      <c r="BL51" s="1277"/>
      <c r="BM51" s="1277"/>
      <c r="BN51" s="1277"/>
      <c r="BO51" s="1277"/>
      <c r="BP51" s="1288"/>
      <c r="BQ51" s="1275"/>
      <c r="BR51" s="1275"/>
      <c r="BS51" s="1275"/>
      <c r="BT51" s="1275"/>
      <c r="BU51" s="1275"/>
      <c r="BV51" s="1275"/>
      <c r="BW51" s="1275"/>
      <c r="BX51" s="1288"/>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v>5.2</v>
      </c>
      <c r="CW51" s="1275"/>
      <c r="CX51" s="1275"/>
      <c r="CY51" s="1275"/>
      <c r="CZ51" s="1275"/>
      <c r="DA51" s="1275"/>
      <c r="DB51" s="1275"/>
      <c r="DC51" s="1275"/>
    </row>
    <row r="52" spans="1:109" ht="13.5" x14ac:dyDescent="0.15">
      <c r="B52" s="366"/>
      <c r="G52" s="1286"/>
      <c r="H52" s="1286"/>
      <c r="I52" s="1287"/>
      <c r="J52" s="1287"/>
      <c r="K52" s="1276"/>
      <c r="L52" s="1276"/>
      <c r="M52" s="1276"/>
      <c r="N52" s="1276"/>
      <c r="AM52" s="37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78"/>
      <c r="J53" s="1278"/>
      <c r="K53" s="1276"/>
      <c r="L53" s="1276"/>
      <c r="M53" s="1276"/>
      <c r="N53" s="1276"/>
      <c r="AM53" s="373"/>
      <c r="AN53" s="1277"/>
      <c r="AO53" s="1277"/>
      <c r="AP53" s="1277"/>
      <c r="AQ53" s="1277"/>
      <c r="AR53" s="1277"/>
      <c r="AS53" s="1277"/>
      <c r="AT53" s="1277"/>
      <c r="AU53" s="1277"/>
      <c r="AV53" s="1277"/>
      <c r="AW53" s="1277"/>
      <c r="AX53" s="1277"/>
      <c r="AY53" s="1277"/>
      <c r="AZ53" s="1277"/>
      <c r="BA53" s="1277"/>
      <c r="BB53" s="1277" t="s">
        <v>611</v>
      </c>
      <c r="BC53" s="1277"/>
      <c r="BD53" s="1277"/>
      <c r="BE53" s="1277"/>
      <c r="BF53" s="1277"/>
      <c r="BG53" s="1277"/>
      <c r="BH53" s="1277"/>
      <c r="BI53" s="1277"/>
      <c r="BJ53" s="1277"/>
      <c r="BK53" s="1277"/>
      <c r="BL53" s="1277"/>
      <c r="BM53" s="1277"/>
      <c r="BN53" s="1277"/>
      <c r="BO53" s="1277"/>
      <c r="BP53" s="1288"/>
      <c r="BQ53" s="1275"/>
      <c r="BR53" s="1275"/>
      <c r="BS53" s="1275"/>
      <c r="BT53" s="1275"/>
      <c r="BU53" s="1275"/>
      <c r="BV53" s="1275"/>
      <c r="BW53" s="1275"/>
      <c r="BX53" s="1288"/>
      <c r="BY53" s="1275"/>
      <c r="BZ53" s="1275"/>
      <c r="CA53" s="1275"/>
      <c r="CB53" s="1275"/>
      <c r="CC53" s="1275"/>
      <c r="CD53" s="1275"/>
      <c r="CE53" s="1275"/>
      <c r="CF53" s="1275">
        <v>56.9</v>
      </c>
      <c r="CG53" s="1275"/>
      <c r="CH53" s="1275"/>
      <c r="CI53" s="1275"/>
      <c r="CJ53" s="1275"/>
      <c r="CK53" s="1275"/>
      <c r="CL53" s="1275"/>
      <c r="CM53" s="1275"/>
      <c r="CN53" s="1275">
        <v>65.599999999999994</v>
      </c>
      <c r="CO53" s="1275"/>
      <c r="CP53" s="1275"/>
      <c r="CQ53" s="1275"/>
      <c r="CR53" s="1275"/>
      <c r="CS53" s="1275"/>
      <c r="CT53" s="1275"/>
      <c r="CU53" s="1275"/>
      <c r="CV53" s="1275">
        <v>66.599999999999994</v>
      </c>
      <c r="CW53" s="1275"/>
      <c r="CX53" s="1275"/>
      <c r="CY53" s="1275"/>
      <c r="CZ53" s="1275"/>
      <c r="DA53" s="1275"/>
      <c r="DB53" s="1275"/>
      <c r="DC53" s="1275"/>
    </row>
    <row r="54" spans="1:109" ht="13.5" x14ac:dyDescent="0.15">
      <c r="A54" s="381"/>
      <c r="B54" s="366"/>
      <c r="G54" s="1286"/>
      <c r="H54" s="1286"/>
      <c r="I54" s="1278"/>
      <c r="J54" s="1278"/>
      <c r="K54" s="1276"/>
      <c r="L54" s="1276"/>
      <c r="M54" s="1276"/>
      <c r="N54" s="1276"/>
      <c r="AM54" s="37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78"/>
      <c r="H55" s="1278"/>
      <c r="I55" s="1278"/>
      <c r="J55" s="1278"/>
      <c r="K55" s="1276"/>
      <c r="L55" s="1276"/>
      <c r="M55" s="1276"/>
      <c r="N55" s="1276"/>
      <c r="AN55" s="1282" t="s">
        <v>606</v>
      </c>
      <c r="AO55" s="1282"/>
      <c r="AP55" s="1282"/>
      <c r="AQ55" s="1282"/>
      <c r="AR55" s="1282"/>
      <c r="AS55" s="1282"/>
      <c r="AT55" s="1282"/>
      <c r="AU55" s="1282"/>
      <c r="AV55" s="1282"/>
      <c r="AW55" s="1282"/>
      <c r="AX55" s="1282"/>
      <c r="AY55" s="1282"/>
      <c r="AZ55" s="1282"/>
      <c r="BA55" s="1282"/>
      <c r="BB55" s="1277" t="s">
        <v>605</v>
      </c>
      <c r="BC55" s="1277"/>
      <c r="BD55" s="1277"/>
      <c r="BE55" s="1277"/>
      <c r="BF55" s="1277"/>
      <c r="BG55" s="1277"/>
      <c r="BH55" s="1277"/>
      <c r="BI55" s="1277"/>
      <c r="BJ55" s="1277"/>
      <c r="BK55" s="1277"/>
      <c r="BL55" s="1277"/>
      <c r="BM55" s="1277"/>
      <c r="BN55" s="1277"/>
      <c r="BO55" s="1277"/>
      <c r="BP55" s="1288"/>
      <c r="BQ55" s="1275"/>
      <c r="BR55" s="1275"/>
      <c r="BS55" s="1275"/>
      <c r="BT55" s="1275"/>
      <c r="BU55" s="1275"/>
      <c r="BV55" s="1275"/>
      <c r="BW55" s="1275"/>
      <c r="BX55" s="1288"/>
      <c r="BY55" s="1275"/>
      <c r="BZ55" s="1275"/>
      <c r="CA55" s="1275"/>
      <c r="CB55" s="1275"/>
      <c r="CC55" s="1275"/>
      <c r="CD55" s="1275"/>
      <c r="CE55" s="1275"/>
      <c r="CF55" s="1275">
        <v>25.4</v>
      </c>
      <c r="CG55" s="1275"/>
      <c r="CH55" s="1275"/>
      <c r="CI55" s="1275"/>
      <c r="CJ55" s="1275"/>
      <c r="CK55" s="1275"/>
      <c r="CL55" s="1275"/>
      <c r="CM55" s="1275"/>
      <c r="CN55" s="1275">
        <v>16.600000000000001</v>
      </c>
      <c r="CO55" s="1275"/>
      <c r="CP55" s="1275"/>
      <c r="CQ55" s="1275"/>
      <c r="CR55" s="1275"/>
      <c r="CS55" s="1275"/>
      <c r="CT55" s="1275"/>
      <c r="CU55" s="1275"/>
      <c r="CV55" s="1275">
        <v>17.399999999999999</v>
      </c>
      <c r="CW55" s="1275"/>
      <c r="CX55" s="1275"/>
      <c r="CY55" s="1275"/>
      <c r="CZ55" s="1275"/>
      <c r="DA55" s="1275"/>
      <c r="DB55" s="1275"/>
      <c r="DC55" s="1275"/>
    </row>
    <row r="56" spans="1:109" ht="13.5" x14ac:dyDescent="0.15">
      <c r="A56" s="381"/>
      <c r="B56" s="366"/>
      <c r="G56" s="1278"/>
      <c r="H56" s="1278"/>
      <c r="I56" s="1278"/>
      <c r="J56" s="1278"/>
      <c r="K56" s="1276"/>
      <c r="L56" s="1276"/>
      <c r="M56" s="1276"/>
      <c r="N56" s="1276"/>
      <c r="AN56" s="1282"/>
      <c r="AO56" s="1282"/>
      <c r="AP56" s="1282"/>
      <c r="AQ56" s="1282"/>
      <c r="AR56" s="1282"/>
      <c r="AS56" s="1282"/>
      <c r="AT56" s="1282"/>
      <c r="AU56" s="1282"/>
      <c r="AV56" s="1282"/>
      <c r="AW56" s="1282"/>
      <c r="AX56" s="1282"/>
      <c r="AY56" s="1282"/>
      <c r="AZ56" s="1282"/>
      <c r="BA56" s="1282"/>
      <c r="BB56" s="1277"/>
      <c r="BC56" s="1277"/>
      <c r="BD56" s="1277"/>
      <c r="BE56" s="1277"/>
      <c r="BF56" s="1277"/>
      <c r="BG56" s="1277"/>
      <c r="BH56" s="1277"/>
      <c r="BI56" s="1277"/>
      <c r="BJ56" s="1277"/>
      <c r="BK56" s="1277"/>
      <c r="BL56" s="1277"/>
      <c r="BM56" s="1277"/>
      <c r="BN56" s="1277"/>
      <c r="BO56" s="1277"/>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78"/>
      <c r="H57" s="1278"/>
      <c r="I57" s="1280"/>
      <c r="J57" s="1280"/>
      <c r="K57" s="1276"/>
      <c r="L57" s="1276"/>
      <c r="M57" s="1276"/>
      <c r="N57" s="1276"/>
      <c r="AM57" s="365"/>
      <c r="AN57" s="1282"/>
      <c r="AO57" s="1282"/>
      <c r="AP57" s="1282"/>
      <c r="AQ57" s="1282"/>
      <c r="AR57" s="1282"/>
      <c r="AS57" s="1282"/>
      <c r="AT57" s="1282"/>
      <c r="AU57" s="1282"/>
      <c r="AV57" s="1282"/>
      <c r="AW57" s="1282"/>
      <c r="AX57" s="1282"/>
      <c r="AY57" s="1282"/>
      <c r="AZ57" s="1282"/>
      <c r="BA57" s="1282"/>
      <c r="BB57" s="1277" t="s">
        <v>611</v>
      </c>
      <c r="BC57" s="1277"/>
      <c r="BD57" s="1277"/>
      <c r="BE57" s="1277"/>
      <c r="BF57" s="1277"/>
      <c r="BG57" s="1277"/>
      <c r="BH57" s="1277"/>
      <c r="BI57" s="1277"/>
      <c r="BJ57" s="1277"/>
      <c r="BK57" s="1277"/>
      <c r="BL57" s="1277"/>
      <c r="BM57" s="1277"/>
      <c r="BN57" s="1277"/>
      <c r="BO57" s="1277"/>
      <c r="BP57" s="1288"/>
      <c r="BQ57" s="1275"/>
      <c r="BR57" s="1275"/>
      <c r="BS57" s="1275"/>
      <c r="BT57" s="1275"/>
      <c r="BU57" s="1275"/>
      <c r="BV57" s="1275"/>
      <c r="BW57" s="1275"/>
      <c r="BX57" s="1288"/>
      <c r="BY57" s="1275"/>
      <c r="BZ57" s="1275"/>
      <c r="CA57" s="1275"/>
      <c r="CB57" s="1275"/>
      <c r="CC57" s="1275"/>
      <c r="CD57" s="1275"/>
      <c r="CE57" s="1275"/>
      <c r="CF57" s="1275">
        <v>52.6</v>
      </c>
      <c r="CG57" s="1275"/>
      <c r="CH57" s="1275"/>
      <c r="CI57" s="1275"/>
      <c r="CJ57" s="1275"/>
      <c r="CK57" s="1275"/>
      <c r="CL57" s="1275"/>
      <c r="CM57" s="1275"/>
      <c r="CN57" s="1275">
        <v>58.6</v>
      </c>
      <c r="CO57" s="1275"/>
      <c r="CP57" s="1275"/>
      <c r="CQ57" s="1275"/>
      <c r="CR57" s="1275"/>
      <c r="CS57" s="1275"/>
      <c r="CT57" s="1275"/>
      <c r="CU57" s="1275"/>
      <c r="CV57" s="1275">
        <v>57.9</v>
      </c>
      <c r="CW57" s="1275"/>
      <c r="CX57" s="1275"/>
      <c r="CY57" s="1275"/>
      <c r="CZ57" s="1275"/>
      <c r="DA57" s="1275"/>
      <c r="DB57" s="1275"/>
      <c r="DC57" s="1275"/>
      <c r="DD57" s="392"/>
      <c r="DE57" s="387"/>
    </row>
    <row r="58" spans="1:109" s="381" customFormat="1" ht="13.5" x14ac:dyDescent="0.15">
      <c r="A58" s="365"/>
      <c r="B58" s="387"/>
      <c r="G58" s="1278"/>
      <c r="H58" s="1278"/>
      <c r="I58" s="1280"/>
      <c r="J58" s="1280"/>
      <c r="K58" s="1276"/>
      <c r="L58" s="1276"/>
      <c r="M58" s="1276"/>
      <c r="N58" s="1276"/>
      <c r="AM58" s="365"/>
      <c r="AN58" s="1282"/>
      <c r="AO58" s="1282"/>
      <c r="AP58" s="1282"/>
      <c r="AQ58" s="1282"/>
      <c r="AR58" s="1282"/>
      <c r="AS58" s="1282"/>
      <c r="AT58" s="1282"/>
      <c r="AU58" s="1282"/>
      <c r="AV58" s="1282"/>
      <c r="AW58" s="1282"/>
      <c r="AX58" s="1282"/>
      <c r="AY58" s="1282"/>
      <c r="AZ58" s="1282"/>
      <c r="BA58" s="1282"/>
      <c r="BB58" s="1277"/>
      <c r="BC58" s="1277"/>
      <c r="BD58" s="1277"/>
      <c r="BE58" s="1277"/>
      <c r="BF58" s="1277"/>
      <c r="BG58" s="1277"/>
      <c r="BH58" s="1277"/>
      <c r="BI58" s="1277"/>
      <c r="BJ58" s="1277"/>
      <c r="BK58" s="1277"/>
      <c r="BL58" s="1277"/>
      <c r="BM58" s="1277"/>
      <c r="BN58" s="1277"/>
      <c r="BO58" s="1277"/>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610</v>
      </c>
    </row>
    <row r="64" spans="1:109" ht="13.5" x14ac:dyDescent="0.15">
      <c r="B64" s="366"/>
      <c r="G64" s="382"/>
      <c r="I64" s="384"/>
      <c r="J64" s="384"/>
      <c r="K64" s="384"/>
      <c r="L64" s="384"/>
      <c r="M64" s="384"/>
      <c r="N64" s="383"/>
      <c r="AM64" s="382"/>
      <c r="AN64" s="382" t="s">
        <v>609</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9" t="s">
        <v>615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5" x14ac:dyDescent="0.15">
      <c r="B66" s="36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5" x14ac:dyDescent="0.15">
      <c r="B67" s="36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5" x14ac:dyDescent="0.15">
      <c r="B68" s="36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5" x14ac:dyDescent="0.15">
      <c r="B69" s="36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608</v>
      </c>
    </row>
    <row r="72" spans="2:107" ht="13.5" x14ac:dyDescent="0.15">
      <c r="B72" s="366"/>
      <c r="G72" s="1278"/>
      <c r="H72" s="1278"/>
      <c r="I72" s="1278"/>
      <c r="J72" s="1278"/>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82" t="s">
        <v>555</v>
      </c>
      <c r="BQ72" s="1282"/>
      <c r="BR72" s="1282"/>
      <c r="BS72" s="1282"/>
      <c r="BT72" s="1282"/>
      <c r="BU72" s="1282"/>
      <c r="BV72" s="1282"/>
      <c r="BW72" s="1282"/>
      <c r="BX72" s="1282" t="s">
        <v>556</v>
      </c>
      <c r="BY72" s="1282"/>
      <c r="BZ72" s="1282"/>
      <c r="CA72" s="1282"/>
      <c r="CB72" s="1282"/>
      <c r="CC72" s="1282"/>
      <c r="CD72" s="1282"/>
      <c r="CE72" s="1282"/>
      <c r="CF72" s="1282" t="s">
        <v>557</v>
      </c>
      <c r="CG72" s="1282"/>
      <c r="CH72" s="1282"/>
      <c r="CI72" s="1282"/>
      <c r="CJ72" s="1282"/>
      <c r="CK72" s="1282"/>
      <c r="CL72" s="1282"/>
      <c r="CM72" s="1282"/>
      <c r="CN72" s="1282" t="s">
        <v>558</v>
      </c>
      <c r="CO72" s="1282"/>
      <c r="CP72" s="1282"/>
      <c r="CQ72" s="1282"/>
      <c r="CR72" s="1282"/>
      <c r="CS72" s="1282"/>
      <c r="CT72" s="1282"/>
      <c r="CU72" s="1282"/>
      <c r="CV72" s="1282" t="s">
        <v>559</v>
      </c>
      <c r="CW72" s="1282"/>
      <c r="CX72" s="1282"/>
      <c r="CY72" s="1282"/>
      <c r="CZ72" s="1282"/>
      <c r="DA72" s="1282"/>
      <c r="DB72" s="1282"/>
      <c r="DC72" s="1282"/>
    </row>
    <row r="73" spans="2:107" ht="13.5" x14ac:dyDescent="0.15">
      <c r="B73" s="366"/>
      <c r="G73" s="1286"/>
      <c r="H73" s="1286"/>
      <c r="I73" s="1286"/>
      <c r="J73" s="1286"/>
      <c r="K73" s="1279"/>
      <c r="L73" s="1279"/>
      <c r="M73" s="1279"/>
      <c r="N73" s="1279"/>
      <c r="AM73" s="373"/>
      <c r="AN73" s="1277" t="s">
        <v>607</v>
      </c>
      <c r="AO73" s="1277"/>
      <c r="AP73" s="1277"/>
      <c r="AQ73" s="1277"/>
      <c r="AR73" s="1277"/>
      <c r="AS73" s="1277"/>
      <c r="AT73" s="1277"/>
      <c r="AU73" s="1277"/>
      <c r="AV73" s="1277"/>
      <c r="AW73" s="1277"/>
      <c r="AX73" s="1277"/>
      <c r="AY73" s="1277"/>
      <c r="AZ73" s="1277"/>
      <c r="BA73" s="1277"/>
      <c r="BB73" s="1277" t="s">
        <v>605</v>
      </c>
      <c r="BC73" s="1277"/>
      <c r="BD73" s="1277"/>
      <c r="BE73" s="1277"/>
      <c r="BF73" s="1277"/>
      <c r="BG73" s="1277"/>
      <c r="BH73" s="1277"/>
      <c r="BI73" s="1277"/>
      <c r="BJ73" s="1277"/>
      <c r="BK73" s="1277"/>
      <c r="BL73" s="1277"/>
      <c r="BM73" s="1277"/>
      <c r="BN73" s="1277"/>
      <c r="BO73" s="1277"/>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v>5.2</v>
      </c>
      <c r="CW73" s="1275"/>
      <c r="CX73" s="1275"/>
      <c r="CY73" s="1275"/>
      <c r="CZ73" s="1275"/>
      <c r="DA73" s="1275"/>
      <c r="DB73" s="1275"/>
      <c r="DC73" s="1275"/>
    </row>
    <row r="74" spans="2:107" ht="13.5" x14ac:dyDescent="0.15">
      <c r="B74" s="366"/>
      <c r="G74" s="1286"/>
      <c r="H74" s="1286"/>
      <c r="I74" s="1286"/>
      <c r="J74" s="1286"/>
      <c r="K74" s="1279"/>
      <c r="L74" s="1279"/>
      <c r="M74" s="1279"/>
      <c r="N74" s="1279"/>
      <c r="AM74" s="37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78"/>
      <c r="J75" s="1278"/>
      <c r="K75" s="1276"/>
      <c r="L75" s="1276"/>
      <c r="M75" s="1276"/>
      <c r="N75" s="1276"/>
      <c r="AM75" s="373"/>
      <c r="AN75" s="1277"/>
      <c r="AO75" s="1277"/>
      <c r="AP75" s="1277"/>
      <c r="AQ75" s="1277"/>
      <c r="AR75" s="1277"/>
      <c r="AS75" s="1277"/>
      <c r="AT75" s="1277"/>
      <c r="AU75" s="1277"/>
      <c r="AV75" s="1277"/>
      <c r="AW75" s="1277"/>
      <c r="AX75" s="1277"/>
      <c r="AY75" s="1277"/>
      <c r="AZ75" s="1277"/>
      <c r="BA75" s="1277"/>
      <c r="BB75" s="1277" t="s">
        <v>604</v>
      </c>
      <c r="BC75" s="1277"/>
      <c r="BD75" s="1277"/>
      <c r="BE75" s="1277"/>
      <c r="BF75" s="1277"/>
      <c r="BG75" s="1277"/>
      <c r="BH75" s="1277"/>
      <c r="BI75" s="1277"/>
      <c r="BJ75" s="1277"/>
      <c r="BK75" s="1277"/>
      <c r="BL75" s="1277"/>
      <c r="BM75" s="1277"/>
      <c r="BN75" s="1277"/>
      <c r="BO75" s="1277"/>
      <c r="BP75" s="1275">
        <v>1.7</v>
      </c>
      <c r="BQ75" s="1275"/>
      <c r="BR75" s="1275"/>
      <c r="BS75" s="1275"/>
      <c r="BT75" s="1275"/>
      <c r="BU75" s="1275"/>
      <c r="BV75" s="1275"/>
      <c r="BW75" s="1275"/>
      <c r="BX75" s="1275">
        <v>0.8</v>
      </c>
      <c r="BY75" s="1275"/>
      <c r="BZ75" s="1275"/>
      <c r="CA75" s="1275"/>
      <c r="CB75" s="1275"/>
      <c r="CC75" s="1275"/>
      <c r="CD75" s="1275"/>
      <c r="CE75" s="1275"/>
      <c r="CF75" s="1275">
        <v>0.2</v>
      </c>
      <c r="CG75" s="1275"/>
      <c r="CH75" s="1275"/>
      <c r="CI75" s="1275"/>
      <c r="CJ75" s="1275"/>
      <c r="CK75" s="1275"/>
      <c r="CL75" s="1275"/>
      <c r="CM75" s="1275"/>
      <c r="CN75" s="1275">
        <v>0.9</v>
      </c>
      <c r="CO75" s="1275"/>
      <c r="CP75" s="1275"/>
      <c r="CQ75" s="1275"/>
      <c r="CR75" s="1275"/>
      <c r="CS75" s="1275"/>
      <c r="CT75" s="1275"/>
      <c r="CU75" s="1275"/>
      <c r="CV75" s="1275">
        <v>0.9</v>
      </c>
      <c r="CW75" s="1275"/>
      <c r="CX75" s="1275"/>
      <c r="CY75" s="1275"/>
      <c r="CZ75" s="1275"/>
      <c r="DA75" s="1275"/>
      <c r="DB75" s="1275"/>
      <c r="DC75" s="1275"/>
    </row>
    <row r="76" spans="2:107" ht="13.5" x14ac:dyDescent="0.15">
      <c r="B76" s="366"/>
      <c r="G76" s="1286"/>
      <c r="H76" s="1286"/>
      <c r="I76" s="1278"/>
      <c r="J76" s="1278"/>
      <c r="K76" s="1276"/>
      <c r="L76" s="1276"/>
      <c r="M76" s="1276"/>
      <c r="N76" s="1276"/>
      <c r="AM76" s="37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78"/>
      <c r="H77" s="1278"/>
      <c r="I77" s="1278"/>
      <c r="J77" s="1278"/>
      <c r="K77" s="1279"/>
      <c r="L77" s="1279"/>
      <c r="M77" s="1279"/>
      <c r="N77" s="1279"/>
      <c r="AN77" s="1282" t="s">
        <v>606</v>
      </c>
      <c r="AO77" s="1282"/>
      <c r="AP77" s="1282"/>
      <c r="AQ77" s="1282"/>
      <c r="AR77" s="1282"/>
      <c r="AS77" s="1282"/>
      <c r="AT77" s="1282"/>
      <c r="AU77" s="1282"/>
      <c r="AV77" s="1282"/>
      <c r="AW77" s="1282"/>
      <c r="AX77" s="1282"/>
      <c r="AY77" s="1282"/>
      <c r="AZ77" s="1282"/>
      <c r="BA77" s="1282"/>
      <c r="BB77" s="1277" t="s">
        <v>605</v>
      </c>
      <c r="BC77" s="1277"/>
      <c r="BD77" s="1277"/>
      <c r="BE77" s="1277"/>
      <c r="BF77" s="1277"/>
      <c r="BG77" s="1277"/>
      <c r="BH77" s="1277"/>
      <c r="BI77" s="1277"/>
      <c r="BJ77" s="1277"/>
      <c r="BK77" s="1277"/>
      <c r="BL77" s="1277"/>
      <c r="BM77" s="1277"/>
      <c r="BN77" s="1277"/>
      <c r="BO77" s="1277"/>
      <c r="BP77" s="1275">
        <v>32.6</v>
      </c>
      <c r="BQ77" s="1275"/>
      <c r="BR77" s="1275"/>
      <c r="BS77" s="1275"/>
      <c r="BT77" s="1275"/>
      <c r="BU77" s="1275"/>
      <c r="BV77" s="1275"/>
      <c r="BW77" s="1275"/>
      <c r="BX77" s="1275">
        <v>30.5</v>
      </c>
      <c r="BY77" s="1275"/>
      <c r="BZ77" s="1275"/>
      <c r="CA77" s="1275"/>
      <c r="CB77" s="1275"/>
      <c r="CC77" s="1275"/>
      <c r="CD77" s="1275"/>
      <c r="CE77" s="1275"/>
      <c r="CF77" s="1275">
        <v>25.4</v>
      </c>
      <c r="CG77" s="1275"/>
      <c r="CH77" s="1275"/>
      <c r="CI77" s="1275"/>
      <c r="CJ77" s="1275"/>
      <c r="CK77" s="1275"/>
      <c r="CL77" s="1275"/>
      <c r="CM77" s="1275"/>
      <c r="CN77" s="1275">
        <v>16.600000000000001</v>
      </c>
      <c r="CO77" s="1275"/>
      <c r="CP77" s="1275"/>
      <c r="CQ77" s="1275"/>
      <c r="CR77" s="1275"/>
      <c r="CS77" s="1275"/>
      <c r="CT77" s="1275"/>
      <c r="CU77" s="1275"/>
      <c r="CV77" s="1275">
        <v>17.399999999999999</v>
      </c>
      <c r="CW77" s="1275"/>
      <c r="CX77" s="1275"/>
      <c r="CY77" s="1275"/>
      <c r="CZ77" s="1275"/>
      <c r="DA77" s="1275"/>
      <c r="DB77" s="1275"/>
      <c r="DC77" s="1275"/>
    </row>
    <row r="78" spans="2:107" ht="13.5" x14ac:dyDescent="0.15">
      <c r="B78" s="366"/>
      <c r="G78" s="1278"/>
      <c r="H78" s="1278"/>
      <c r="I78" s="1278"/>
      <c r="J78" s="1278"/>
      <c r="K78" s="1279"/>
      <c r="L78" s="1279"/>
      <c r="M78" s="1279"/>
      <c r="N78" s="1279"/>
      <c r="AN78" s="1282"/>
      <c r="AO78" s="1282"/>
      <c r="AP78" s="1282"/>
      <c r="AQ78" s="1282"/>
      <c r="AR78" s="1282"/>
      <c r="AS78" s="1282"/>
      <c r="AT78" s="1282"/>
      <c r="AU78" s="1282"/>
      <c r="AV78" s="1282"/>
      <c r="AW78" s="1282"/>
      <c r="AX78" s="1282"/>
      <c r="AY78" s="1282"/>
      <c r="AZ78" s="1282"/>
      <c r="BA78" s="1282"/>
      <c r="BB78" s="1277"/>
      <c r="BC78" s="1277"/>
      <c r="BD78" s="1277"/>
      <c r="BE78" s="1277"/>
      <c r="BF78" s="1277"/>
      <c r="BG78" s="1277"/>
      <c r="BH78" s="1277"/>
      <c r="BI78" s="1277"/>
      <c r="BJ78" s="1277"/>
      <c r="BK78" s="1277"/>
      <c r="BL78" s="1277"/>
      <c r="BM78" s="1277"/>
      <c r="BN78" s="1277"/>
      <c r="BO78" s="1277"/>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78"/>
      <c r="H79" s="1278"/>
      <c r="I79" s="1280"/>
      <c r="J79" s="1280"/>
      <c r="K79" s="1281"/>
      <c r="L79" s="1281"/>
      <c r="M79" s="1281"/>
      <c r="N79" s="1281"/>
      <c r="AN79" s="1282"/>
      <c r="AO79" s="1282"/>
      <c r="AP79" s="1282"/>
      <c r="AQ79" s="1282"/>
      <c r="AR79" s="1282"/>
      <c r="AS79" s="1282"/>
      <c r="AT79" s="1282"/>
      <c r="AU79" s="1282"/>
      <c r="AV79" s="1282"/>
      <c r="AW79" s="1282"/>
      <c r="AX79" s="1282"/>
      <c r="AY79" s="1282"/>
      <c r="AZ79" s="1282"/>
      <c r="BA79" s="1282"/>
      <c r="BB79" s="1277" t="s">
        <v>604</v>
      </c>
      <c r="BC79" s="1277"/>
      <c r="BD79" s="1277"/>
      <c r="BE79" s="1277"/>
      <c r="BF79" s="1277"/>
      <c r="BG79" s="1277"/>
      <c r="BH79" s="1277"/>
      <c r="BI79" s="1277"/>
      <c r="BJ79" s="1277"/>
      <c r="BK79" s="1277"/>
      <c r="BL79" s="1277"/>
      <c r="BM79" s="1277"/>
      <c r="BN79" s="1277"/>
      <c r="BO79" s="1277"/>
      <c r="BP79" s="1275">
        <v>5.9</v>
      </c>
      <c r="BQ79" s="1275"/>
      <c r="BR79" s="1275"/>
      <c r="BS79" s="1275"/>
      <c r="BT79" s="1275"/>
      <c r="BU79" s="1275"/>
      <c r="BV79" s="1275"/>
      <c r="BW79" s="1275"/>
      <c r="BX79" s="1275">
        <v>5.2</v>
      </c>
      <c r="BY79" s="1275"/>
      <c r="BZ79" s="1275"/>
      <c r="CA79" s="1275"/>
      <c r="CB79" s="1275"/>
      <c r="CC79" s="1275"/>
      <c r="CD79" s="1275"/>
      <c r="CE79" s="1275"/>
      <c r="CF79" s="1275">
        <v>4.8</v>
      </c>
      <c r="CG79" s="1275"/>
      <c r="CH79" s="1275"/>
      <c r="CI79" s="1275"/>
      <c r="CJ79" s="1275"/>
      <c r="CK79" s="1275"/>
      <c r="CL79" s="1275"/>
      <c r="CM79" s="1275"/>
      <c r="CN79" s="1275">
        <v>3.6</v>
      </c>
      <c r="CO79" s="1275"/>
      <c r="CP79" s="1275"/>
      <c r="CQ79" s="1275"/>
      <c r="CR79" s="1275"/>
      <c r="CS79" s="1275"/>
      <c r="CT79" s="1275"/>
      <c r="CU79" s="1275"/>
      <c r="CV79" s="1275">
        <v>3.6</v>
      </c>
      <c r="CW79" s="1275"/>
      <c r="CX79" s="1275"/>
      <c r="CY79" s="1275"/>
      <c r="CZ79" s="1275"/>
      <c r="DA79" s="1275"/>
      <c r="DB79" s="1275"/>
      <c r="DC79" s="1275"/>
    </row>
    <row r="80" spans="2:107" ht="13.5" x14ac:dyDescent="0.15">
      <c r="B80" s="366"/>
      <c r="G80" s="1278"/>
      <c r="H80" s="1278"/>
      <c r="I80" s="1280"/>
      <c r="J80" s="1280"/>
      <c r="K80" s="1281"/>
      <c r="L80" s="1281"/>
      <c r="M80" s="1281"/>
      <c r="N80" s="1281"/>
      <c r="AN80" s="1282"/>
      <c r="AO80" s="1282"/>
      <c r="AP80" s="1282"/>
      <c r="AQ80" s="1282"/>
      <c r="AR80" s="1282"/>
      <c r="AS80" s="1282"/>
      <c r="AT80" s="1282"/>
      <c r="AU80" s="1282"/>
      <c r="AV80" s="1282"/>
      <c r="AW80" s="1282"/>
      <c r="AX80" s="1282"/>
      <c r="AY80" s="1282"/>
      <c r="AZ80" s="1282"/>
      <c r="BA80" s="1282"/>
      <c r="BB80" s="1277"/>
      <c r="BC80" s="1277"/>
      <c r="BD80" s="1277"/>
      <c r="BE80" s="1277"/>
      <c r="BF80" s="1277"/>
      <c r="BG80" s="1277"/>
      <c r="BH80" s="1277"/>
      <c r="BI80" s="1277"/>
      <c r="BJ80" s="1277"/>
      <c r="BK80" s="1277"/>
      <c r="BL80" s="1277"/>
      <c r="BM80" s="1277"/>
      <c r="BN80" s="1277"/>
      <c r="BO80" s="1277"/>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byjbiqTNHLCIz3a2LFgalr47GNuy3zcBeuKPhxFRbFzuCw+EpWYw8x69QPvoCVoT3uD2QUNMid+Obo/h9ZrqA==" saltValue="7MQsXvrnxPA9gj0BbTcqR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NjT1b80cnQATRlkUFwv+T9QgBLXQtrZ5r2hOpv8VNktN7TBoh1qs4pHdguw60TgDQrcphzAUhEcKRhvZP7uxA==" saltValue="s4CxFVLd+DMWSbZ+aqV7JA=="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MAzKybiH2UdpgtW+kAhvIDML4UuocyE6gCMO5L2CSmGfN1MJ3xccyuIcMUKnWpPPPC2TIOvotA3j6/dzwY8pw==" saltValue="RWNvwnDyRkY6TR+jclzpRA=="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29432</v>
      </c>
      <c r="E3" s="141"/>
      <c r="F3" s="142">
        <v>43141</v>
      </c>
      <c r="G3" s="143"/>
      <c r="H3" s="144"/>
    </row>
    <row r="4" spans="1:8" x14ac:dyDescent="0.15">
      <c r="A4" s="145"/>
      <c r="B4" s="146"/>
      <c r="C4" s="147"/>
      <c r="D4" s="148">
        <v>18063</v>
      </c>
      <c r="E4" s="149"/>
      <c r="F4" s="150">
        <v>21887</v>
      </c>
      <c r="G4" s="151"/>
      <c r="H4" s="152"/>
    </row>
    <row r="5" spans="1:8" x14ac:dyDescent="0.15">
      <c r="A5" s="133" t="s">
        <v>547</v>
      </c>
      <c r="B5" s="138"/>
      <c r="C5" s="139"/>
      <c r="D5" s="140">
        <v>33059</v>
      </c>
      <c r="E5" s="141"/>
      <c r="F5" s="142">
        <v>45117</v>
      </c>
      <c r="G5" s="143"/>
      <c r="H5" s="144"/>
    </row>
    <row r="6" spans="1:8" x14ac:dyDescent="0.15">
      <c r="A6" s="145"/>
      <c r="B6" s="146"/>
      <c r="C6" s="147"/>
      <c r="D6" s="148">
        <v>17206</v>
      </c>
      <c r="E6" s="149"/>
      <c r="F6" s="150">
        <v>25589</v>
      </c>
      <c r="G6" s="151"/>
      <c r="H6" s="152"/>
    </row>
    <row r="7" spans="1:8" x14ac:dyDescent="0.15">
      <c r="A7" s="133" t="s">
        <v>548</v>
      </c>
      <c r="B7" s="138"/>
      <c r="C7" s="139"/>
      <c r="D7" s="140">
        <v>31280</v>
      </c>
      <c r="E7" s="141"/>
      <c r="F7" s="142">
        <v>39951</v>
      </c>
      <c r="G7" s="143"/>
      <c r="H7" s="144"/>
    </row>
    <row r="8" spans="1:8" x14ac:dyDescent="0.15">
      <c r="A8" s="145"/>
      <c r="B8" s="146"/>
      <c r="C8" s="147"/>
      <c r="D8" s="148">
        <v>18247</v>
      </c>
      <c r="E8" s="149"/>
      <c r="F8" s="150">
        <v>22555</v>
      </c>
      <c r="G8" s="151"/>
      <c r="H8" s="152"/>
    </row>
    <row r="9" spans="1:8" x14ac:dyDescent="0.15">
      <c r="A9" s="133" t="s">
        <v>549</v>
      </c>
      <c r="B9" s="138"/>
      <c r="C9" s="139"/>
      <c r="D9" s="140">
        <v>43228</v>
      </c>
      <c r="E9" s="141"/>
      <c r="F9" s="142">
        <v>39893</v>
      </c>
      <c r="G9" s="143"/>
      <c r="H9" s="144"/>
    </row>
    <row r="10" spans="1:8" x14ac:dyDescent="0.15">
      <c r="A10" s="145"/>
      <c r="B10" s="146"/>
      <c r="C10" s="147"/>
      <c r="D10" s="148">
        <v>29162</v>
      </c>
      <c r="E10" s="149"/>
      <c r="F10" s="150">
        <v>26170</v>
      </c>
      <c r="G10" s="151"/>
      <c r="H10" s="152"/>
    </row>
    <row r="11" spans="1:8" x14ac:dyDescent="0.15">
      <c r="A11" s="133" t="s">
        <v>550</v>
      </c>
      <c r="B11" s="138"/>
      <c r="C11" s="139"/>
      <c r="D11" s="140">
        <v>26709</v>
      </c>
      <c r="E11" s="141"/>
      <c r="F11" s="142">
        <v>41080</v>
      </c>
      <c r="G11" s="143"/>
      <c r="H11" s="144"/>
    </row>
    <row r="12" spans="1:8" x14ac:dyDescent="0.15">
      <c r="A12" s="145"/>
      <c r="B12" s="146"/>
      <c r="C12" s="153"/>
      <c r="D12" s="148">
        <v>19117</v>
      </c>
      <c r="E12" s="149"/>
      <c r="F12" s="150">
        <v>27265</v>
      </c>
      <c r="G12" s="151"/>
      <c r="H12" s="152"/>
    </row>
    <row r="13" spans="1:8" x14ac:dyDescent="0.15">
      <c r="A13" s="133"/>
      <c r="B13" s="138"/>
      <c r="C13" s="154"/>
      <c r="D13" s="155">
        <v>32742</v>
      </c>
      <c r="E13" s="156"/>
      <c r="F13" s="157">
        <v>41836</v>
      </c>
      <c r="G13" s="158"/>
      <c r="H13" s="144"/>
    </row>
    <row r="14" spans="1:8" x14ac:dyDescent="0.15">
      <c r="A14" s="145"/>
      <c r="B14" s="146"/>
      <c r="C14" s="147"/>
      <c r="D14" s="148">
        <v>20359</v>
      </c>
      <c r="E14" s="149"/>
      <c r="F14" s="150">
        <v>24693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8.24</v>
      </c>
      <c r="C19" s="159">
        <f>ROUND(VALUE(SUBSTITUTE(実質収支比率等に係る経年分析!G$48,"▲","-")),2)</f>
        <v>6.61</v>
      </c>
      <c r="D19" s="159">
        <f>ROUND(VALUE(SUBSTITUTE(実質収支比率等に係る経年分析!H$48,"▲","-")),2)</f>
        <v>8.5399999999999991</v>
      </c>
      <c r="E19" s="159">
        <f>ROUND(VALUE(SUBSTITUTE(実質収支比率等に係る経年分析!I$48,"▲","-")),2)</f>
        <v>6.81</v>
      </c>
      <c r="F19" s="159">
        <f>ROUND(VALUE(SUBSTITUTE(実質収支比率等に係る経年分析!J$48,"▲","-")),2)</f>
        <v>7.58</v>
      </c>
    </row>
    <row r="20" spans="1:11" x14ac:dyDescent="0.15">
      <c r="A20" s="159" t="s">
        <v>49</v>
      </c>
      <c r="B20" s="159">
        <f>ROUND(VALUE(SUBSTITUTE(実質収支比率等に係る経年分析!F$47,"▲","-")),2)</f>
        <v>10.130000000000001</v>
      </c>
      <c r="C20" s="159">
        <f>ROUND(VALUE(SUBSTITUTE(実質収支比率等に係る経年分析!G$47,"▲","-")),2)</f>
        <v>13.57</v>
      </c>
      <c r="D20" s="159">
        <f>ROUND(VALUE(SUBSTITUTE(実質収支比率等に係る経年分析!H$47,"▲","-")),2)</f>
        <v>16.149999999999999</v>
      </c>
      <c r="E20" s="159">
        <f>ROUND(VALUE(SUBSTITUTE(実質収支比率等に係る経年分析!I$47,"▲","-")),2)</f>
        <v>16.829999999999998</v>
      </c>
      <c r="F20" s="159">
        <f>ROUND(VALUE(SUBSTITUTE(実質収支比率等に係る経年分析!J$47,"▲","-")),2)</f>
        <v>14.1</v>
      </c>
    </row>
    <row r="21" spans="1:11" x14ac:dyDescent="0.15">
      <c r="A21" s="159" t="s">
        <v>50</v>
      </c>
      <c r="B21" s="159">
        <f>IF(ISNUMBER(VALUE(SUBSTITUTE(実質収支比率等に係る経年分析!F$49,"▲","-"))),ROUND(VALUE(SUBSTITUTE(実質収支比率等に係る経年分析!F$49,"▲","-")),2),NA())</f>
        <v>1.38</v>
      </c>
      <c r="C21" s="159">
        <f>IF(ISNUMBER(VALUE(SUBSTITUTE(実質収支比率等に係る経年分析!G$49,"▲","-"))),ROUND(VALUE(SUBSTITUTE(実質収支比率等に係る経年分析!G$49,"▲","-")),2),NA())</f>
        <v>1.91</v>
      </c>
      <c r="D21" s="159">
        <f>IF(ISNUMBER(VALUE(SUBSTITUTE(実質収支比率等に係る経年分析!H$49,"▲","-"))),ROUND(VALUE(SUBSTITUTE(実質収支比率等に係る経年分析!H$49,"▲","-")),2),NA())</f>
        <v>4.62</v>
      </c>
      <c r="E21" s="159">
        <f>IF(ISNUMBER(VALUE(SUBSTITUTE(実質収支比率等に係る経年分析!I$49,"▲","-"))),ROUND(VALUE(SUBSTITUTE(実質収支比率等に係る経年分析!I$49,"▲","-")),2),NA())</f>
        <v>-0.88</v>
      </c>
      <c r="F21" s="159">
        <f>IF(ISNUMBER(VALUE(SUBSTITUTE(実質収支比率等に係る経年分析!J$49,"▲","-"))),ROUND(VALUE(SUBSTITUTE(実質収支比率等に係る経年分析!J$49,"▲","-")),2),NA())</f>
        <v>-1.66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0.06</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駐車場事業特別会計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0.14000000000000001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0.18</v>
      </c>
    </row>
    <row r="30" spans="1:11" x14ac:dyDescent="0.15">
      <c r="A30" s="160" t="str">
        <f>IF(連結実質赤字比率に係る赤字・黒字の構成分析!C$40="",NA(),連結実質赤字比率に係る赤字・黒字の構成分析!C$40)</f>
        <v>松戸競輪特別会計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1.1499999999999999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1.19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1.1399999999999999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1.33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1.25</v>
      </c>
    </row>
    <row r="31" spans="1:11" x14ac:dyDescent="0.15">
      <c r="A31" s="160" t="str">
        <f>IF(連結実質赤字比率に係る赤字・黒字の構成分析!C$39="",NA(),連結実質赤字比率に係る赤字・黒字の構成分析!C$39)</f>
        <v>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2.0099999999999998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1.99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1.85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1.86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1.89</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1.07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2.38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2.98</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3.23</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3.38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2.95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3.65</v>
      </c>
    </row>
    <row r="35" spans="1:16" x14ac:dyDescent="0.15">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4.78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4.58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4.79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8.24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6.61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8.5299999999999994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7.57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12366</v>
      </c>
      <c r="E42" s="161"/>
      <c r="F42" s="161"/>
      <c r="G42" s="161">
        <f>'実質公債費比率（分子）の構造'!L$52</f>
        <v>12599</v>
      </c>
      <c r="H42" s="161"/>
      <c r="I42" s="161"/>
      <c r="J42" s="161">
        <f>'実質公債費比率（分子）の構造'!M$52</f>
        <v>11776</v>
      </c>
      <c r="K42" s="161"/>
      <c r="L42" s="161"/>
      <c r="M42" s="161">
        <f>'実質公債費比率（分子）の構造'!N$52</f>
        <v>11578</v>
      </c>
      <c r="N42" s="161"/>
      <c r="O42" s="161"/>
      <c r="P42" s="161">
        <f>'実質公債費比率（分子）の構造'!O$52</f>
        <v>12625</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283</v>
      </c>
      <c r="C44" s="161"/>
      <c r="D44" s="161"/>
      <c r="E44" s="161">
        <f>'実質公債費比率（分子）の構造'!L$50</f>
        <v>286</v>
      </c>
      <c r="F44" s="161"/>
      <c r="G44" s="161"/>
      <c r="H44" s="161">
        <f>'実質公債費比率（分子）の構造'!M$50</f>
        <v>291</v>
      </c>
      <c r="I44" s="161"/>
      <c r="J44" s="161"/>
      <c r="K44" s="161">
        <f>'実質公債費比率（分子）の構造'!N$50</f>
        <v>1674</v>
      </c>
      <c r="L44" s="161"/>
      <c r="M44" s="161"/>
      <c r="N44" s="161">
        <f>'実質公債費比率（分子）の構造'!O$50</f>
        <v>442</v>
      </c>
      <c r="O44" s="161"/>
      <c r="P44" s="161"/>
    </row>
    <row r="45" spans="1:16" x14ac:dyDescent="0.15">
      <c r="A45" s="161" t="s">
        <v>60</v>
      </c>
      <c r="B45" s="161">
        <f>'実質公債費比率（分子）の構造'!K$49</f>
        <v>3</v>
      </c>
      <c r="C45" s="161"/>
      <c r="D45" s="161"/>
      <c r="E45" s="161">
        <f>'実質公債費比率（分子）の構造'!L$49</f>
        <v>3</v>
      </c>
      <c r="F45" s="161"/>
      <c r="G45" s="161"/>
      <c r="H45" s="161">
        <f>'実質公債費比率（分子）の構造'!M$49</f>
        <v>2</v>
      </c>
      <c r="I45" s="161"/>
      <c r="J45" s="161"/>
      <c r="K45" s="161">
        <f>'実質公債費比率（分子）の構造'!N$49</f>
        <v>1</v>
      </c>
      <c r="L45" s="161"/>
      <c r="M45" s="161"/>
      <c r="N45" s="161">
        <f>'実質公債費比率（分子）の構造'!O$49</f>
        <v>1</v>
      </c>
      <c r="O45" s="161"/>
      <c r="P45" s="161"/>
    </row>
    <row r="46" spans="1:16" x14ac:dyDescent="0.15">
      <c r="A46" s="161" t="s">
        <v>61</v>
      </c>
      <c r="B46" s="161">
        <f>'実質公債費比率（分子）の構造'!K$48</f>
        <v>2843</v>
      </c>
      <c r="C46" s="161"/>
      <c r="D46" s="161"/>
      <c r="E46" s="161">
        <f>'実質公債費比率（分子）の構造'!L$48</f>
        <v>3129</v>
      </c>
      <c r="F46" s="161"/>
      <c r="G46" s="161"/>
      <c r="H46" s="161">
        <f>'実質公債費比率（分子）の構造'!M$48</f>
        <v>3150</v>
      </c>
      <c r="I46" s="161"/>
      <c r="J46" s="161"/>
      <c r="K46" s="161">
        <f>'実質公債費比率（分子）の構造'!N$48</f>
        <v>3134</v>
      </c>
      <c r="L46" s="161"/>
      <c r="M46" s="161"/>
      <c r="N46" s="161">
        <f>'実質公債費比率（分子）の構造'!O$48</f>
        <v>3428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9604</v>
      </c>
      <c r="C49" s="161"/>
      <c r="D49" s="161"/>
      <c r="E49" s="161">
        <f>'実質公債費比率（分子）の構造'!L$45</f>
        <v>9377</v>
      </c>
      <c r="F49" s="161"/>
      <c r="G49" s="161"/>
      <c r="H49" s="161">
        <f>'実質公債費比率（分子）の構造'!M$45</f>
        <v>8253</v>
      </c>
      <c r="I49" s="161"/>
      <c r="J49" s="161"/>
      <c r="K49" s="161">
        <f>'実質公債費比率（分子）の構造'!N$45</f>
        <v>8782</v>
      </c>
      <c r="L49" s="161"/>
      <c r="M49" s="161"/>
      <c r="N49" s="161">
        <f>'実質公債費比率（分子）の構造'!O$45</f>
        <v>9037</v>
      </c>
      <c r="O49" s="161"/>
      <c r="P49" s="161"/>
    </row>
    <row r="50" spans="1:16" x14ac:dyDescent="0.15">
      <c r="A50" s="161" t="s">
        <v>65</v>
      </c>
      <c r="B50" s="161" t="e">
        <f>NA()</f>
        <v>#N/A</v>
      </c>
      <c r="C50" s="161">
        <f>IF(ISNUMBER('実質公債費比率（分子）の構造'!K$53),'実質公債費比率（分子）の構造'!K$53,NA())</f>
        <v>367</v>
      </c>
      <c r="D50" s="161" t="e">
        <f>NA()</f>
        <v>#N/A</v>
      </c>
      <c r="E50" s="161" t="e">
        <f>NA()</f>
        <v>#N/A</v>
      </c>
      <c r="F50" s="161">
        <f>IF(ISNUMBER('実質公債費比率（分子）の構造'!L$53),'実質公債費比率（分子）の構造'!L$53,NA())</f>
        <v>196</v>
      </c>
      <c r="G50" s="161" t="e">
        <f>NA()</f>
        <v>#N/A</v>
      </c>
      <c r="H50" s="161" t="e">
        <f>NA()</f>
        <v>#N/A</v>
      </c>
      <c r="I50" s="161">
        <f>IF(ISNUMBER('実質公債費比率（分子）の構造'!M$53),'実質公債費比率（分子）の構造'!M$53,NA())</f>
        <v>-80</v>
      </c>
      <c r="J50" s="161" t="e">
        <f>NA()</f>
        <v>#N/A</v>
      </c>
      <c r="K50" s="161" t="e">
        <f>NA()</f>
        <v>#N/A</v>
      </c>
      <c r="L50" s="161">
        <f>IF(ISNUMBER('実質公債費比率（分子）の構造'!N$53),'実質公債費比率（分子）の構造'!N$53,NA())</f>
        <v>2013</v>
      </c>
      <c r="M50" s="161" t="e">
        <f>NA()</f>
        <v>#N/A</v>
      </c>
      <c r="N50" s="161" t="e">
        <f>NA()</f>
        <v>#N/A</v>
      </c>
      <c r="O50" s="161">
        <f>IF(ISNUMBER('実質公債費比率（分子）の構造'!O$53),'実質公債費比率（分子）の構造'!O$53,NA())</f>
        <v>283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105206</v>
      </c>
      <c r="E56" s="160"/>
      <c r="F56" s="160"/>
      <c r="G56" s="160">
        <f>'将来負担比率（分子）の構造'!J$52</f>
        <v>106857</v>
      </c>
      <c r="H56" s="160"/>
      <c r="I56" s="160"/>
      <c r="J56" s="160">
        <f>'将来負担比率（分子）の構造'!K$52</f>
        <v>108718</v>
      </c>
      <c r="K56" s="160"/>
      <c r="L56" s="160"/>
      <c r="M56" s="160">
        <f>'将来負担比率（分子）の構造'!L$52</f>
        <v>111241</v>
      </c>
      <c r="N56" s="160"/>
      <c r="O56" s="160"/>
      <c r="P56" s="160">
        <f>'将来負担比率（分子）の構造'!M$52</f>
        <v>113403</v>
      </c>
    </row>
    <row r="57" spans="1:16" x14ac:dyDescent="0.15">
      <c r="A57" s="160" t="s">
        <v>36</v>
      </c>
      <c r="B57" s="160"/>
      <c r="C57" s="160"/>
      <c r="D57" s="160">
        <f>'将来負担比率（分子）の構造'!I$51</f>
        <v>36163</v>
      </c>
      <c r="E57" s="160"/>
      <c r="F57" s="160"/>
      <c r="G57" s="160">
        <f>'将来負担比率（分子）の構造'!J$51</f>
        <v>36520</v>
      </c>
      <c r="H57" s="160"/>
      <c r="I57" s="160"/>
      <c r="J57" s="160">
        <f>'将来負担比率（分子）の構造'!K$51</f>
        <v>35855</v>
      </c>
      <c r="K57" s="160"/>
      <c r="L57" s="160"/>
      <c r="M57" s="160">
        <f>'将来負担比率（分子）の構造'!L$51</f>
        <v>33129</v>
      </c>
      <c r="N57" s="160"/>
      <c r="O57" s="160"/>
      <c r="P57" s="160">
        <f>'将来負担比率（分子）の構造'!M$51</f>
        <v>34174</v>
      </c>
    </row>
    <row r="58" spans="1:16" x14ac:dyDescent="0.15">
      <c r="A58" s="160" t="s">
        <v>35</v>
      </c>
      <c r="B58" s="160"/>
      <c r="C58" s="160"/>
      <c r="D58" s="160">
        <f>'将来負担比率（分子）の構造'!I$50</f>
        <v>24370</v>
      </c>
      <c r="E58" s="160"/>
      <c r="F58" s="160"/>
      <c r="G58" s="160">
        <f>'将来負担比率（分子）の構造'!J$50</f>
        <v>29985</v>
      </c>
      <c r="H58" s="160"/>
      <c r="I58" s="160"/>
      <c r="J58" s="160">
        <f>'将来負担比率（分子）の構造'!K$50</f>
        <v>32917</v>
      </c>
      <c r="K58" s="160"/>
      <c r="L58" s="160"/>
      <c r="M58" s="160">
        <f>'将来負担比率（分子）の構造'!L$50</f>
        <v>33223</v>
      </c>
      <c r="N58" s="160"/>
      <c r="O58" s="160"/>
      <c r="P58" s="160">
        <f>'将来負担比率（分子）の構造'!M$50</f>
        <v>29480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23846</v>
      </c>
      <c r="C62" s="160"/>
      <c r="D62" s="160"/>
      <c r="E62" s="160">
        <f>'将来負担比率（分子）の構造'!J$45</f>
        <v>21195</v>
      </c>
      <c r="F62" s="160"/>
      <c r="G62" s="160"/>
      <c r="H62" s="160">
        <f>'将来負担比率（分子）の構造'!K$45</f>
        <v>20348</v>
      </c>
      <c r="I62" s="160"/>
      <c r="J62" s="160"/>
      <c r="K62" s="160">
        <f>'将来負担比率（分子）の構造'!L$45</f>
        <v>19942</v>
      </c>
      <c r="L62" s="160"/>
      <c r="M62" s="160"/>
      <c r="N62" s="160">
        <f>'将来負担比率（分子）の構造'!M$45</f>
        <v>19601</v>
      </c>
      <c r="O62" s="160"/>
      <c r="P62" s="160"/>
    </row>
    <row r="63" spans="1:16" x14ac:dyDescent="0.15">
      <c r="A63" s="160" t="s">
        <v>28</v>
      </c>
      <c r="B63" s="160">
        <f>'将来負担比率（分子）の構造'!I$44</f>
        <v>10</v>
      </c>
      <c r="C63" s="160"/>
      <c r="D63" s="160"/>
      <c r="E63" s="160">
        <f>'将来負担比率（分子）の構造'!J$44</f>
        <v>6</v>
      </c>
      <c r="F63" s="160"/>
      <c r="G63" s="160"/>
      <c r="H63" s="160">
        <f>'将来負担比率（分子）の構造'!K$44</f>
        <v>3</v>
      </c>
      <c r="I63" s="160"/>
      <c r="J63" s="160"/>
      <c r="K63" s="160">
        <f>'将来負担比率（分子）の構造'!L$44</f>
        <v>1</v>
      </c>
      <c r="L63" s="160"/>
      <c r="M63" s="160"/>
      <c r="N63" s="160">
        <f>'将来負担比率（分子）の構造'!M$44</f>
        <v>0</v>
      </c>
      <c r="O63" s="160"/>
      <c r="P63" s="160"/>
    </row>
    <row r="64" spans="1:16" x14ac:dyDescent="0.15">
      <c r="A64" s="160" t="s">
        <v>27</v>
      </c>
      <c r="B64" s="160">
        <f>'将来負担比率（分子）の構造'!I$43</f>
        <v>29617</v>
      </c>
      <c r="C64" s="160"/>
      <c r="D64" s="160"/>
      <c r="E64" s="160">
        <f>'将来負担比率（分子）の構造'!J$43</f>
        <v>28185</v>
      </c>
      <c r="F64" s="160"/>
      <c r="G64" s="160"/>
      <c r="H64" s="160">
        <f>'将来負担比率（分子）の構造'!K$43</f>
        <v>27397</v>
      </c>
      <c r="I64" s="160"/>
      <c r="J64" s="160"/>
      <c r="K64" s="160">
        <f>'将来負担比率（分子）の構造'!L$43</f>
        <v>31448</v>
      </c>
      <c r="L64" s="160"/>
      <c r="M64" s="160"/>
      <c r="N64" s="160">
        <f>'将来負担比率（分子）の構造'!M$43</f>
        <v>40520</v>
      </c>
      <c r="O64" s="160"/>
      <c r="P64" s="160"/>
    </row>
    <row r="65" spans="1:16" x14ac:dyDescent="0.15">
      <c r="A65" s="160" t="s">
        <v>26</v>
      </c>
      <c r="B65" s="160">
        <f>'将来負担比率（分子）の構造'!I$42</f>
        <v>8300</v>
      </c>
      <c r="C65" s="160"/>
      <c r="D65" s="160"/>
      <c r="E65" s="160">
        <f>'将来負担比率（分子）の構造'!J$42</f>
        <v>7621</v>
      </c>
      <c r="F65" s="160"/>
      <c r="G65" s="160"/>
      <c r="H65" s="160">
        <f>'将来負担比率（分子）の構造'!K$42</f>
        <v>13410</v>
      </c>
      <c r="I65" s="160"/>
      <c r="J65" s="160"/>
      <c r="K65" s="160">
        <f>'将来負担比率（分子）の構造'!L$42</f>
        <v>3784</v>
      </c>
      <c r="L65" s="160"/>
      <c r="M65" s="160"/>
      <c r="N65" s="160">
        <f>'将来負担比率（分子）の構造'!M$42</f>
        <v>3131</v>
      </c>
      <c r="O65" s="160"/>
      <c r="P65" s="160"/>
    </row>
    <row r="66" spans="1:16" x14ac:dyDescent="0.15">
      <c r="A66" s="160" t="s">
        <v>25</v>
      </c>
      <c r="B66" s="160">
        <f>'将来負担比率（分子）の構造'!I$41</f>
        <v>95795</v>
      </c>
      <c r="C66" s="160"/>
      <c r="D66" s="160"/>
      <c r="E66" s="160">
        <f>'将来負担比率（分子）の構造'!J$41</f>
        <v>100420</v>
      </c>
      <c r="F66" s="160"/>
      <c r="G66" s="160"/>
      <c r="H66" s="160">
        <f>'将来負担比率（分子）の構造'!K$41</f>
        <v>106180</v>
      </c>
      <c r="I66" s="160"/>
      <c r="J66" s="160"/>
      <c r="K66" s="160">
        <f>'将来負担比率（分子）の構造'!L$41</f>
        <v>114104</v>
      </c>
      <c r="L66" s="160"/>
      <c r="M66" s="160"/>
      <c r="N66" s="160">
        <f>'将来負担比率（分子）の構造'!M$41</f>
        <v>117802</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3997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13578</v>
      </c>
      <c r="C72" s="164">
        <f>基金残高に係る経年分析!G55</f>
        <v>14251</v>
      </c>
      <c r="D72" s="164">
        <f>基金残高に係る経年分析!H55</f>
        <v>12091</v>
      </c>
    </row>
    <row r="73" spans="1:16" x14ac:dyDescent="0.15">
      <c r="A73" s="163" t="s">
        <v>72</v>
      </c>
      <c r="B73" s="164">
        <f>基金残高に係る経年分析!F56</f>
        <v>25</v>
      </c>
      <c r="C73" s="164">
        <f>基金残高に係る経年分析!G56</f>
        <v>25</v>
      </c>
      <c r="D73" s="164">
        <f>基金残高に係る経年分析!H56</f>
        <v>25</v>
      </c>
    </row>
    <row r="74" spans="1:16" x14ac:dyDescent="0.15">
      <c r="A74" s="163" t="s">
        <v>73</v>
      </c>
      <c r="B74" s="164">
        <f>基金残高に係る経年分析!F57</f>
        <v>7894</v>
      </c>
      <c r="C74" s="164">
        <f>基金残高に係る経年分析!G57</f>
        <v>7217</v>
      </c>
      <c r="D74" s="164">
        <f>基金残高に係る経年分析!H57</f>
        <v>6826</v>
      </c>
    </row>
  </sheetData>
  <sheetProtection algorithmName="SHA-512" hashValue="dE7VHThPS814EcbkjC47SXKBojQvMoB/HSd+dRTMuPWqwfb+dHaW3/baxJPHCfVMWmu4PKh7H1ORRq3hOEJN2g==" saltValue="UaKi4nG/Jg9V55OTPKYX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68715784</v>
      </c>
      <c r="S5" s="649"/>
      <c r="T5" s="649"/>
      <c r="U5" s="649"/>
      <c r="V5" s="649"/>
      <c r="W5" s="649"/>
      <c r="X5" s="649"/>
      <c r="Y5" s="650"/>
      <c r="Z5" s="651">
        <v>44.7</v>
      </c>
      <c r="AA5" s="651"/>
      <c r="AB5" s="651"/>
      <c r="AC5" s="651"/>
      <c r="AD5" s="652">
        <v>64562135</v>
      </c>
      <c r="AE5" s="652"/>
      <c r="AF5" s="652"/>
      <c r="AG5" s="652"/>
      <c r="AH5" s="652"/>
      <c r="AI5" s="652"/>
      <c r="AJ5" s="652"/>
      <c r="AK5" s="652"/>
      <c r="AL5" s="653">
        <v>79.400000000000006</v>
      </c>
      <c r="AM5" s="654"/>
      <c r="AN5" s="654"/>
      <c r="AO5" s="655"/>
      <c r="AP5" s="645" t="s">
        <v>218</v>
      </c>
      <c r="AQ5" s="646"/>
      <c r="AR5" s="646"/>
      <c r="AS5" s="646"/>
      <c r="AT5" s="646"/>
      <c r="AU5" s="646"/>
      <c r="AV5" s="646"/>
      <c r="AW5" s="646"/>
      <c r="AX5" s="646"/>
      <c r="AY5" s="646"/>
      <c r="AZ5" s="646"/>
      <c r="BA5" s="646"/>
      <c r="BB5" s="646"/>
      <c r="BC5" s="646"/>
      <c r="BD5" s="646"/>
      <c r="BE5" s="646"/>
      <c r="BF5" s="647"/>
      <c r="BG5" s="659">
        <v>63568751</v>
      </c>
      <c r="BH5" s="660"/>
      <c r="BI5" s="660"/>
      <c r="BJ5" s="660"/>
      <c r="BK5" s="660"/>
      <c r="BL5" s="660"/>
      <c r="BM5" s="660"/>
      <c r="BN5" s="661"/>
      <c r="BO5" s="662">
        <v>92.5</v>
      </c>
      <c r="BP5" s="662"/>
      <c r="BQ5" s="662"/>
      <c r="BR5" s="662"/>
      <c r="BS5" s="663">
        <v>491410</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796358</v>
      </c>
      <c r="S6" s="660"/>
      <c r="T6" s="660"/>
      <c r="U6" s="660"/>
      <c r="V6" s="660"/>
      <c r="W6" s="660"/>
      <c r="X6" s="660"/>
      <c r="Y6" s="661"/>
      <c r="Z6" s="662">
        <v>0.5</v>
      </c>
      <c r="AA6" s="662"/>
      <c r="AB6" s="662"/>
      <c r="AC6" s="662"/>
      <c r="AD6" s="663">
        <v>796358</v>
      </c>
      <c r="AE6" s="663"/>
      <c r="AF6" s="663"/>
      <c r="AG6" s="663"/>
      <c r="AH6" s="663"/>
      <c r="AI6" s="663"/>
      <c r="AJ6" s="663"/>
      <c r="AK6" s="663"/>
      <c r="AL6" s="664">
        <v>1</v>
      </c>
      <c r="AM6" s="665"/>
      <c r="AN6" s="665"/>
      <c r="AO6" s="666"/>
      <c r="AP6" s="656" t="s">
        <v>223</v>
      </c>
      <c r="AQ6" s="657"/>
      <c r="AR6" s="657"/>
      <c r="AS6" s="657"/>
      <c r="AT6" s="657"/>
      <c r="AU6" s="657"/>
      <c r="AV6" s="657"/>
      <c r="AW6" s="657"/>
      <c r="AX6" s="657"/>
      <c r="AY6" s="657"/>
      <c r="AZ6" s="657"/>
      <c r="BA6" s="657"/>
      <c r="BB6" s="657"/>
      <c r="BC6" s="657"/>
      <c r="BD6" s="657"/>
      <c r="BE6" s="657"/>
      <c r="BF6" s="658"/>
      <c r="BG6" s="659">
        <v>63568751</v>
      </c>
      <c r="BH6" s="660"/>
      <c r="BI6" s="660"/>
      <c r="BJ6" s="660"/>
      <c r="BK6" s="660"/>
      <c r="BL6" s="660"/>
      <c r="BM6" s="660"/>
      <c r="BN6" s="661"/>
      <c r="BO6" s="662">
        <v>92.5</v>
      </c>
      <c r="BP6" s="662"/>
      <c r="BQ6" s="662"/>
      <c r="BR6" s="662"/>
      <c r="BS6" s="663">
        <v>491410</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828702</v>
      </c>
      <c r="CS6" s="660"/>
      <c r="CT6" s="660"/>
      <c r="CU6" s="660"/>
      <c r="CV6" s="660"/>
      <c r="CW6" s="660"/>
      <c r="CX6" s="660"/>
      <c r="CY6" s="661"/>
      <c r="CZ6" s="653">
        <v>0.6</v>
      </c>
      <c r="DA6" s="654"/>
      <c r="DB6" s="654"/>
      <c r="DC6" s="673"/>
      <c r="DD6" s="668" t="s">
        <v>225</v>
      </c>
      <c r="DE6" s="660"/>
      <c r="DF6" s="660"/>
      <c r="DG6" s="660"/>
      <c r="DH6" s="660"/>
      <c r="DI6" s="660"/>
      <c r="DJ6" s="660"/>
      <c r="DK6" s="660"/>
      <c r="DL6" s="660"/>
      <c r="DM6" s="660"/>
      <c r="DN6" s="660"/>
      <c r="DO6" s="660"/>
      <c r="DP6" s="661"/>
      <c r="DQ6" s="668">
        <v>828702</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113458</v>
      </c>
      <c r="S7" s="660"/>
      <c r="T7" s="660"/>
      <c r="U7" s="660"/>
      <c r="V7" s="660"/>
      <c r="W7" s="660"/>
      <c r="X7" s="660"/>
      <c r="Y7" s="661"/>
      <c r="Z7" s="662">
        <v>0.1</v>
      </c>
      <c r="AA7" s="662"/>
      <c r="AB7" s="662"/>
      <c r="AC7" s="662"/>
      <c r="AD7" s="663">
        <v>113458</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36004882</v>
      </c>
      <c r="BH7" s="660"/>
      <c r="BI7" s="660"/>
      <c r="BJ7" s="660"/>
      <c r="BK7" s="660"/>
      <c r="BL7" s="660"/>
      <c r="BM7" s="660"/>
      <c r="BN7" s="661"/>
      <c r="BO7" s="662">
        <v>52.4</v>
      </c>
      <c r="BP7" s="662"/>
      <c r="BQ7" s="662"/>
      <c r="BR7" s="662"/>
      <c r="BS7" s="663">
        <v>491410</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10784407</v>
      </c>
      <c r="CS7" s="660"/>
      <c r="CT7" s="660"/>
      <c r="CU7" s="660"/>
      <c r="CV7" s="660"/>
      <c r="CW7" s="660"/>
      <c r="CX7" s="660"/>
      <c r="CY7" s="661"/>
      <c r="CZ7" s="662">
        <v>7.3</v>
      </c>
      <c r="DA7" s="662"/>
      <c r="DB7" s="662"/>
      <c r="DC7" s="662"/>
      <c r="DD7" s="668">
        <v>128619</v>
      </c>
      <c r="DE7" s="660"/>
      <c r="DF7" s="660"/>
      <c r="DG7" s="660"/>
      <c r="DH7" s="660"/>
      <c r="DI7" s="660"/>
      <c r="DJ7" s="660"/>
      <c r="DK7" s="660"/>
      <c r="DL7" s="660"/>
      <c r="DM7" s="660"/>
      <c r="DN7" s="660"/>
      <c r="DO7" s="660"/>
      <c r="DP7" s="661"/>
      <c r="DQ7" s="668">
        <v>9383579</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436082</v>
      </c>
      <c r="S8" s="660"/>
      <c r="T8" s="660"/>
      <c r="U8" s="660"/>
      <c r="V8" s="660"/>
      <c r="W8" s="660"/>
      <c r="X8" s="660"/>
      <c r="Y8" s="661"/>
      <c r="Z8" s="662">
        <v>0.3</v>
      </c>
      <c r="AA8" s="662"/>
      <c r="AB8" s="662"/>
      <c r="AC8" s="662"/>
      <c r="AD8" s="663">
        <v>436082</v>
      </c>
      <c r="AE8" s="663"/>
      <c r="AF8" s="663"/>
      <c r="AG8" s="663"/>
      <c r="AH8" s="663"/>
      <c r="AI8" s="663"/>
      <c r="AJ8" s="663"/>
      <c r="AK8" s="663"/>
      <c r="AL8" s="664">
        <v>0.5</v>
      </c>
      <c r="AM8" s="665"/>
      <c r="AN8" s="665"/>
      <c r="AO8" s="666"/>
      <c r="AP8" s="656" t="s">
        <v>230</v>
      </c>
      <c r="AQ8" s="657"/>
      <c r="AR8" s="657"/>
      <c r="AS8" s="657"/>
      <c r="AT8" s="657"/>
      <c r="AU8" s="657"/>
      <c r="AV8" s="657"/>
      <c r="AW8" s="657"/>
      <c r="AX8" s="657"/>
      <c r="AY8" s="657"/>
      <c r="AZ8" s="657"/>
      <c r="BA8" s="657"/>
      <c r="BB8" s="657"/>
      <c r="BC8" s="657"/>
      <c r="BD8" s="657"/>
      <c r="BE8" s="657"/>
      <c r="BF8" s="658"/>
      <c r="BG8" s="659">
        <v>866627</v>
      </c>
      <c r="BH8" s="660"/>
      <c r="BI8" s="660"/>
      <c r="BJ8" s="660"/>
      <c r="BK8" s="660"/>
      <c r="BL8" s="660"/>
      <c r="BM8" s="660"/>
      <c r="BN8" s="661"/>
      <c r="BO8" s="662">
        <v>1.3</v>
      </c>
      <c r="BP8" s="662"/>
      <c r="BQ8" s="662"/>
      <c r="BR8" s="662"/>
      <c r="BS8" s="668" t="s">
        <v>225</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75046570</v>
      </c>
      <c r="CS8" s="660"/>
      <c r="CT8" s="660"/>
      <c r="CU8" s="660"/>
      <c r="CV8" s="660"/>
      <c r="CW8" s="660"/>
      <c r="CX8" s="660"/>
      <c r="CY8" s="661"/>
      <c r="CZ8" s="662">
        <v>51.1</v>
      </c>
      <c r="DA8" s="662"/>
      <c r="DB8" s="662"/>
      <c r="DC8" s="662"/>
      <c r="DD8" s="668">
        <v>3228100</v>
      </c>
      <c r="DE8" s="660"/>
      <c r="DF8" s="660"/>
      <c r="DG8" s="660"/>
      <c r="DH8" s="660"/>
      <c r="DI8" s="660"/>
      <c r="DJ8" s="660"/>
      <c r="DK8" s="660"/>
      <c r="DL8" s="660"/>
      <c r="DM8" s="660"/>
      <c r="DN8" s="660"/>
      <c r="DO8" s="660"/>
      <c r="DP8" s="661"/>
      <c r="DQ8" s="668">
        <v>34238726</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509565</v>
      </c>
      <c r="S9" s="660"/>
      <c r="T9" s="660"/>
      <c r="U9" s="660"/>
      <c r="V9" s="660"/>
      <c r="W9" s="660"/>
      <c r="X9" s="660"/>
      <c r="Y9" s="661"/>
      <c r="Z9" s="662">
        <v>0.3</v>
      </c>
      <c r="AA9" s="662"/>
      <c r="AB9" s="662"/>
      <c r="AC9" s="662"/>
      <c r="AD9" s="663">
        <v>509565</v>
      </c>
      <c r="AE9" s="663"/>
      <c r="AF9" s="663"/>
      <c r="AG9" s="663"/>
      <c r="AH9" s="663"/>
      <c r="AI9" s="663"/>
      <c r="AJ9" s="663"/>
      <c r="AK9" s="663"/>
      <c r="AL9" s="664">
        <v>0.6</v>
      </c>
      <c r="AM9" s="665"/>
      <c r="AN9" s="665"/>
      <c r="AO9" s="666"/>
      <c r="AP9" s="656" t="s">
        <v>233</v>
      </c>
      <c r="AQ9" s="657"/>
      <c r="AR9" s="657"/>
      <c r="AS9" s="657"/>
      <c r="AT9" s="657"/>
      <c r="AU9" s="657"/>
      <c r="AV9" s="657"/>
      <c r="AW9" s="657"/>
      <c r="AX9" s="657"/>
      <c r="AY9" s="657"/>
      <c r="AZ9" s="657"/>
      <c r="BA9" s="657"/>
      <c r="BB9" s="657"/>
      <c r="BC9" s="657"/>
      <c r="BD9" s="657"/>
      <c r="BE9" s="657"/>
      <c r="BF9" s="658"/>
      <c r="BG9" s="659">
        <v>31463447</v>
      </c>
      <c r="BH9" s="660"/>
      <c r="BI9" s="660"/>
      <c r="BJ9" s="660"/>
      <c r="BK9" s="660"/>
      <c r="BL9" s="660"/>
      <c r="BM9" s="660"/>
      <c r="BN9" s="661"/>
      <c r="BO9" s="662">
        <v>45.8</v>
      </c>
      <c r="BP9" s="662"/>
      <c r="BQ9" s="662"/>
      <c r="BR9" s="662"/>
      <c r="BS9" s="668" t="s">
        <v>225</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16382361</v>
      </c>
      <c r="CS9" s="660"/>
      <c r="CT9" s="660"/>
      <c r="CU9" s="660"/>
      <c r="CV9" s="660"/>
      <c r="CW9" s="660"/>
      <c r="CX9" s="660"/>
      <c r="CY9" s="661"/>
      <c r="CZ9" s="662">
        <v>11.1</v>
      </c>
      <c r="DA9" s="662"/>
      <c r="DB9" s="662"/>
      <c r="DC9" s="662"/>
      <c r="DD9" s="668">
        <v>917922</v>
      </c>
      <c r="DE9" s="660"/>
      <c r="DF9" s="660"/>
      <c r="DG9" s="660"/>
      <c r="DH9" s="660"/>
      <c r="DI9" s="660"/>
      <c r="DJ9" s="660"/>
      <c r="DK9" s="660"/>
      <c r="DL9" s="660"/>
      <c r="DM9" s="660"/>
      <c r="DN9" s="660"/>
      <c r="DO9" s="660"/>
      <c r="DP9" s="661"/>
      <c r="DQ9" s="668">
        <v>13931584</v>
      </c>
      <c r="DR9" s="660"/>
      <c r="DS9" s="660"/>
      <c r="DT9" s="660"/>
      <c r="DU9" s="660"/>
      <c r="DV9" s="660"/>
      <c r="DW9" s="660"/>
      <c r="DX9" s="660"/>
      <c r="DY9" s="660"/>
      <c r="DZ9" s="660"/>
      <c r="EA9" s="660"/>
      <c r="EB9" s="660"/>
      <c r="EC9" s="669"/>
    </row>
    <row r="10" spans="2:143" ht="11.25" customHeight="1" x14ac:dyDescent="0.15">
      <c r="B10" s="656" t="s">
        <v>235</v>
      </c>
      <c r="C10" s="657"/>
      <c r="D10" s="657"/>
      <c r="E10" s="657"/>
      <c r="F10" s="657"/>
      <c r="G10" s="657"/>
      <c r="H10" s="657"/>
      <c r="I10" s="657"/>
      <c r="J10" s="657"/>
      <c r="K10" s="657"/>
      <c r="L10" s="657"/>
      <c r="M10" s="657"/>
      <c r="N10" s="657"/>
      <c r="O10" s="657"/>
      <c r="P10" s="657"/>
      <c r="Q10" s="658"/>
      <c r="R10" s="659" t="s">
        <v>225</v>
      </c>
      <c r="S10" s="660"/>
      <c r="T10" s="660"/>
      <c r="U10" s="660"/>
      <c r="V10" s="660"/>
      <c r="W10" s="660"/>
      <c r="X10" s="660"/>
      <c r="Y10" s="661"/>
      <c r="Z10" s="662" t="s">
        <v>225</v>
      </c>
      <c r="AA10" s="662"/>
      <c r="AB10" s="662"/>
      <c r="AC10" s="662"/>
      <c r="AD10" s="663" t="s">
        <v>225</v>
      </c>
      <c r="AE10" s="663"/>
      <c r="AF10" s="663"/>
      <c r="AG10" s="663"/>
      <c r="AH10" s="663"/>
      <c r="AI10" s="663"/>
      <c r="AJ10" s="663"/>
      <c r="AK10" s="663"/>
      <c r="AL10" s="664" t="s">
        <v>225</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1040899</v>
      </c>
      <c r="BH10" s="660"/>
      <c r="BI10" s="660"/>
      <c r="BJ10" s="660"/>
      <c r="BK10" s="660"/>
      <c r="BL10" s="660"/>
      <c r="BM10" s="660"/>
      <c r="BN10" s="661"/>
      <c r="BO10" s="662">
        <v>1.5</v>
      </c>
      <c r="BP10" s="662"/>
      <c r="BQ10" s="662"/>
      <c r="BR10" s="662"/>
      <c r="BS10" s="668" t="s">
        <v>225</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73282</v>
      </c>
      <c r="CS10" s="660"/>
      <c r="CT10" s="660"/>
      <c r="CU10" s="660"/>
      <c r="CV10" s="660"/>
      <c r="CW10" s="660"/>
      <c r="CX10" s="660"/>
      <c r="CY10" s="661"/>
      <c r="CZ10" s="662">
        <v>0</v>
      </c>
      <c r="DA10" s="662"/>
      <c r="DB10" s="662"/>
      <c r="DC10" s="662"/>
      <c r="DD10" s="668" t="s">
        <v>225</v>
      </c>
      <c r="DE10" s="660"/>
      <c r="DF10" s="660"/>
      <c r="DG10" s="660"/>
      <c r="DH10" s="660"/>
      <c r="DI10" s="660"/>
      <c r="DJ10" s="660"/>
      <c r="DK10" s="660"/>
      <c r="DL10" s="660"/>
      <c r="DM10" s="660"/>
      <c r="DN10" s="660"/>
      <c r="DO10" s="660"/>
      <c r="DP10" s="661"/>
      <c r="DQ10" s="668">
        <v>68737</v>
      </c>
      <c r="DR10" s="660"/>
      <c r="DS10" s="660"/>
      <c r="DT10" s="660"/>
      <c r="DU10" s="660"/>
      <c r="DV10" s="660"/>
      <c r="DW10" s="660"/>
      <c r="DX10" s="660"/>
      <c r="DY10" s="660"/>
      <c r="DZ10" s="660"/>
      <c r="EA10" s="660"/>
      <c r="EB10" s="660"/>
      <c r="EC10" s="669"/>
    </row>
    <row r="11" spans="2:143" ht="11.25" customHeight="1" x14ac:dyDescent="0.15">
      <c r="B11" s="656" t="s">
        <v>238</v>
      </c>
      <c r="C11" s="657"/>
      <c r="D11" s="657"/>
      <c r="E11" s="657"/>
      <c r="F11" s="657"/>
      <c r="G11" s="657"/>
      <c r="H11" s="657"/>
      <c r="I11" s="657"/>
      <c r="J11" s="657"/>
      <c r="K11" s="657"/>
      <c r="L11" s="657"/>
      <c r="M11" s="657"/>
      <c r="N11" s="657"/>
      <c r="O11" s="657"/>
      <c r="P11" s="657"/>
      <c r="Q11" s="658"/>
      <c r="R11" s="659" t="s">
        <v>225</v>
      </c>
      <c r="S11" s="660"/>
      <c r="T11" s="660"/>
      <c r="U11" s="660"/>
      <c r="V11" s="660"/>
      <c r="W11" s="660"/>
      <c r="X11" s="660"/>
      <c r="Y11" s="661"/>
      <c r="Z11" s="662" t="s">
        <v>225</v>
      </c>
      <c r="AA11" s="662"/>
      <c r="AB11" s="662"/>
      <c r="AC11" s="662"/>
      <c r="AD11" s="663" t="s">
        <v>225</v>
      </c>
      <c r="AE11" s="663"/>
      <c r="AF11" s="663"/>
      <c r="AG11" s="663"/>
      <c r="AH11" s="663"/>
      <c r="AI11" s="663"/>
      <c r="AJ11" s="663"/>
      <c r="AK11" s="663"/>
      <c r="AL11" s="664" t="s">
        <v>225</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2633909</v>
      </c>
      <c r="BH11" s="660"/>
      <c r="BI11" s="660"/>
      <c r="BJ11" s="660"/>
      <c r="BK11" s="660"/>
      <c r="BL11" s="660"/>
      <c r="BM11" s="660"/>
      <c r="BN11" s="661"/>
      <c r="BO11" s="662">
        <v>3.8</v>
      </c>
      <c r="BP11" s="662"/>
      <c r="BQ11" s="662"/>
      <c r="BR11" s="662"/>
      <c r="BS11" s="668">
        <v>491410</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281591</v>
      </c>
      <c r="CS11" s="660"/>
      <c r="CT11" s="660"/>
      <c r="CU11" s="660"/>
      <c r="CV11" s="660"/>
      <c r="CW11" s="660"/>
      <c r="CX11" s="660"/>
      <c r="CY11" s="661"/>
      <c r="CZ11" s="662">
        <v>0.2</v>
      </c>
      <c r="DA11" s="662"/>
      <c r="DB11" s="662"/>
      <c r="DC11" s="662"/>
      <c r="DD11" s="668">
        <v>9269</v>
      </c>
      <c r="DE11" s="660"/>
      <c r="DF11" s="660"/>
      <c r="DG11" s="660"/>
      <c r="DH11" s="660"/>
      <c r="DI11" s="660"/>
      <c r="DJ11" s="660"/>
      <c r="DK11" s="660"/>
      <c r="DL11" s="660"/>
      <c r="DM11" s="660"/>
      <c r="DN11" s="660"/>
      <c r="DO11" s="660"/>
      <c r="DP11" s="661"/>
      <c r="DQ11" s="668">
        <v>169166</v>
      </c>
      <c r="DR11" s="660"/>
      <c r="DS11" s="660"/>
      <c r="DT11" s="660"/>
      <c r="DU11" s="660"/>
      <c r="DV11" s="660"/>
      <c r="DW11" s="660"/>
      <c r="DX11" s="660"/>
      <c r="DY11" s="660"/>
      <c r="DZ11" s="660"/>
      <c r="EA11" s="660"/>
      <c r="EB11" s="660"/>
      <c r="EC11" s="669"/>
    </row>
    <row r="12" spans="2:143" ht="11.25" customHeight="1" x14ac:dyDescent="0.15">
      <c r="B12" s="656" t="s">
        <v>241</v>
      </c>
      <c r="C12" s="657"/>
      <c r="D12" s="657"/>
      <c r="E12" s="657"/>
      <c r="F12" s="657"/>
      <c r="G12" s="657"/>
      <c r="H12" s="657"/>
      <c r="I12" s="657"/>
      <c r="J12" s="657"/>
      <c r="K12" s="657"/>
      <c r="L12" s="657"/>
      <c r="M12" s="657"/>
      <c r="N12" s="657"/>
      <c r="O12" s="657"/>
      <c r="P12" s="657"/>
      <c r="Q12" s="658"/>
      <c r="R12" s="659">
        <v>7381282</v>
      </c>
      <c r="S12" s="660"/>
      <c r="T12" s="660"/>
      <c r="U12" s="660"/>
      <c r="V12" s="660"/>
      <c r="W12" s="660"/>
      <c r="X12" s="660"/>
      <c r="Y12" s="661"/>
      <c r="Z12" s="662">
        <v>4.8</v>
      </c>
      <c r="AA12" s="662"/>
      <c r="AB12" s="662"/>
      <c r="AC12" s="662"/>
      <c r="AD12" s="663">
        <v>7381282</v>
      </c>
      <c r="AE12" s="663"/>
      <c r="AF12" s="663"/>
      <c r="AG12" s="663"/>
      <c r="AH12" s="663"/>
      <c r="AI12" s="663"/>
      <c r="AJ12" s="663"/>
      <c r="AK12" s="663"/>
      <c r="AL12" s="664">
        <v>9.1</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24358750</v>
      </c>
      <c r="BH12" s="660"/>
      <c r="BI12" s="660"/>
      <c r="BJ12" s="660"/>
      <c r="BK12" s="660"/>
      <c r="BL12" s="660"/>
      <c r="BM12" s="660"/>
      <c r="BN12" s="661"/>
      <c r="BO12" s="662">
        <v>35.4</v>
      </c>
      <c r="BP12" s="662"/>
      <c r="BQ12" s="662"/>
      <c r="BR12" s="662"/>
      <c r="BS12" s="668" t="s">
        <v>225</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731746</v>
      </c>
      <c r="CS12" s="660"/>
      <c r="CT12" s="660"/>
      <c r="CU12" s="660"/>
      <c r="CV12" s="660"/>
      <c r="CW12" s="660"/>
      <c r="CX12" s="660"/>
      <c r="CY12" s="661"/>
      <c r="CZ12" s="662">
        <v>0.5</v>
      </c>
      <c r="DA12" s="662"/>
      <c r="DB12" s="662"/>
      <c r="DC12" s="662"/>
      <c r="DD12" s="668">
        <v>13989</v>
      </c>
      <c r="DE12" s="660"/>
      <c r="DF12" s="660"/>
      <c r="DG12" s="660"/>
      <c r="DH12" s="660"/>
      <c r="DI12" s="660"/>
      <c r="DJ12" s="660"/>
      <c r="DK12" s="660"/>
      <c r="DL12" s="660"/>
      <c r="DM12" s="660"/>
      <c r="DN12" s="660"/>
      <c r="DO12" s="660"/>
      <c r="DP12" s="661"/>
      <c r="DQ12" s="668">
        <v>722703</v>
      </c>
      <c r="DR12" s="660"/>
      <c r="DS12" s="660"/>
      <c r="DT12" s="660"/>
      <c r="DU12" s="660"/>
      <c r="DV12" s="660"/>
      <c r="DW12" s="660"/>
      <c r="DX12" s="660"/>
      <c r="DY12" s="660"/>
      <c r="DZ12" s="660"/>
      <c r="EA12" s="660"/>
      <c r="EB12" s="660"/>
      <c r="EC12" s="669"/>
    </row>
    <row r="13" spans="2:143" ht="11.25" customHeight="1" x14ac:dyDescent="0.15">
      <c r="B13" s="656" t="s">
        <v>244</v>
      </c>
      <c r="C13" s="657"/>
      <c r="D13" s="657"/>
      <c r="E13" s="657"/>
      <c r="F13" s="657"/>
      <c r="G13" s="657"/>
      <c r="H13" s="657"/>
      <c r="I13" s="657"/>
      <c r="J13" s="657"/>
      <c r="K13" s="657"/>
      <c r="L13" s="657"/>
      <c r="M13" s="657"/>
      <c r="N13" s="657"/>
      <c r="O13" s="657"/>
      <c r="P13" s="657"/>
      <c r="Q13" s="658"/>
      <c r="R13" s="659">
        <v>4459</v>
      </c>
      <c r="S13" s="660"/>
      <c r="T13" s="660"/>
      <c r="U13" s="660"/>
      <c r="V13" s="660"/>
      <c r="W13" s="660"/>
      <c r="X13" s="660"/>
      <c r="Y13" s="661"/>
      <c r="Z13" s="662">
        <v>0</v>
      </c>
      <c r="AA13" s="662"/>
      <c r="AB13" s="662"/>
      <c r="AC13" s="662"/>
      <c r="AD13" s="663">
        <v>4459</v>
      </c>
      <c r="AE13" s="663"/>
      <c r="AF13" s="663"/>
      <c r="AG13" s="663"/>
      <c r="AH13" s="663"/>
      <c r="AI13" s="663"/>
      <c r="AJ13" s="663"/>
      <c r="AK13" s="663"/>
      <c r="AL13" s="664">
        <v>0</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24277024</v>
      </c>
      <c r="BH13" s="660"/>
      <c r="BI13" s="660"/>
      <c r="BJ13" s="660"/>
      <c r="BK13" s="660"/>
      <c r="BL13" s="660"/>
      <c r="BM13" s="660"/>
      <c r="BN13" s="661"/>
      <c r="BO13" s="662">
        <v>35.299999999999997</v>
      </c>
      <c r="BP13" s="662"/>
      <c r="BQ13" s="662"/>
      <c r="BR13" s="662"/>
      <c r="BS13" s="668" t="s">
        <v>246</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13816669</v>
      </c>
      <c r="CS13" s="660"/>
      <c r="CT13" s="660"/>
      <c r="CU13" s="660"/>
      <c r="CV13" s="660"/>
      <c r="CW13" s="660"/>
      <c r="CX13" s="660"/>
      <c r="CY13" s="661"/>
      <c r="CZ13" s="662">
        <v>9.4</v>
      </c>
      <c r="DA13" s="662"/>
      <c r="DB13" s="662"/>
      <c r="DC13" s="662"/>
      <c r="DD13" s="668">
        <v>6109546</v>
      </c>
      <c r="DE13" s="660"/>
      <c r="DF13" s="660"/>
      <c r="DG13" s="660"/>
      <c r="DH13" s="660"/>
      <c r="DI13" s="660"/>
      <c r="DJ13" s="660"/>
      <c r="DK13" s="660"/>
      <c r="DL13" s="660"/>
      <c r="DM13" s="660"/>
      <c r="DN13" s="660"/>
      <c r="DO13" s="660"/>
      <c r="DP13" s="661"/>
      <c r="DQ13" s="668">
        <v>8816669</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225</v>
      </c>
      <c r="S14" s="660"/>
      <c r="T14" s="660"/>
      <c r="U14" s="660"/>
      <c r="V14" s="660"/>
      <c r="W14" s="660"/>
      <c r="X14" s="660"/>
      <c r="Y14" s="661"/>
      <c r="Z14" s="662" t="s">
        <v>225</v>
      </c>
      <c r="AA14" s="662"/>
      <c r="AB14" s="662"/>
      <c r="AC14" s="662"/>
      <c r="AD14" s="663" t="s">
        <v>225</v>
      </c>
      <c r="AE14" s="663"/>
      <c r="AF14" s="663"/>
      <c r="AG14" s="663"/>
      <c r="AH14" s="663"/>
      <c r="AI14" s="663"/>
      <c r="AJ14" s="663"/>
      <c r="AK14" s="663"/>
      <c r="AL14" s="664" t="s">
        <v>225</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430373</v>
      </c>
      <c r="BH14" s="660"/>
      <c r="BI14" s="660"/>
      <c r="BJ14" s="660"/>
      <c r="BK14" s="660"/>
      <c r="BL14" s="660"/>
      <c r="BM14" s="660"/>
      <c r="BN14" s="661"/>
      <c r="BO14" s="662">
        <v>0.6</v>
      </c>
      <c r="BP14" s="662"/>
      <c r="BQ14" s="662"/>
      <c r="BR14" s="662"/>
      <c r="BS14" s="668" t="s">
        <v>225</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5763527</v>
      </c>
      <c r="CS14" s="660"/>
      <c r="CT14" s="660"/>
      <c r="CU14" s="660"/>
      <c r="CV14" s="660"/>
      <c r="CW14" s="660"/>
      <c r="CX14" s="660"/>
      <c r="CY14" s="661"/>
      <c r="CZ14" s="662">
        <v>3.9</v>
      </c>
      <c r="DA14" s="662"/>
      <c r="DB14" s="662"/>
      <c r="DC14" s="662"/>
      <c r="DD14" s="668">
        <v>637817</v>
      </c>
      <c r="DE14" s="660"/>
      <c r="DF14" s="660"/>
      <c r="DG14" s="660"/>
      <c r="DH14" s="660"/>
      <c r="DI14" s="660"/>
      <c r="DJ14" s="660"/>
      <c r="DK14" s="660"/>
      <c r="DL14" s="660"/>
      <c r="DM14" s="660"/>
      <c r="DN14" s="660"/>
      <c r="DO14" s="660"/>
      <c r="DP14" s="661"/>
      <c r="DQ14" s="668">
        <v>5226672</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317690</v>
      </c>
      <c r="S15" s="660"/>
      <c r="T15" s="660"/>
      <c r="U15" s="660"/>
      <c r="V15" s="660"/>
      <c r="W15" s="660"/>
      <c r="X15" s="660"/>
      <c r="Y15" s="661"/>
      <c r="Z15" s="662">
        <v>0.2</v>
      </c>
      <c r="AA15" s="662"/>
      <c r="AB15" s="662"/>
      <c r="AC15" s="662"/>
      <c r="AD15" s="663">
        <v>317690</v>
      </c>
      <c r="AE15" s="663"/>
      <c r="AF15" s="663"/>
      <c r="AG15" s="663"/>
      <c r="AH15" s="663"/>
      <c r="AI15" s="663"/>
      <c r="AJ15" s="663"/>
      <c r="AK15" s="663"/>
      <c r="AL15" s="664">
        <v>0.4</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2774746</v>
      </c>
      <c r="BH15" s="660"/>
      <c r="BI15" s="660"/>
      <c r="BJ15" s="660"/>
      <c r="BK15" s="660"/>
      <c r="BL15" s="660"/>
      <c r="BM15" s="660"/>
      <c r="BN15" s="661"/>
      <c r="BO15" s="662">
        <v>4</v>
      </c>
      <c r="BP15" s="662"/>
      <c r="BQ15" s="662"/>
      <c r="BR15" s="662"/>
      <c r="BS15" s="668" t="s">
        <v>225</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14209219</v>
      </c>
      <c r="CS15" s="660"/>
      <c r="CT15" s="660"/>
      <c r="CU15" s="660"/>
      <c r="CV15" s="660"/>
      <c r="CW15" s="660"/>
      <c r="CX15" s="660"/>
      <c r="CY15" s="661"/>
      <c r="CZ15" s="662">
        <v>9.6999999999999993</v>
      </c>
      <c r="DA15" s="662"/>
      <c r="DB15" s="662"/>
      <c r="DC15" s="662"/>
      <c r="DD15" s="668">
        <v>2159840</v>
      </c>
      <c r="DE15" s="660"/>
      <c r="DF15" s="660"/>
      <c r="DG15" s="660"/>
      <c r="DH15" s="660"/>
      <c r="DI15" s="660"/>
      <c r="DJ15" s="660"/>
      <c r="DK15" s="660"/>
      <c r="DL15" s="660"/>
      <c r="DM15" s="660"/>
      <c r="DN15" s="660"/>
      <c r="DO15" s="660"/>
      <c r="DP15" s="661"/>
      <c r="DQ15" s="668">
        <v>12055597</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225</v>
      </c>
      <c r="S16" s="660"/>
      <c r="T16" s="660"/>
      <c r="U16" s="660"/>
      <c r="V16" s="660"/>
      <c r="W16" s="660"/>
      <c r="X16" s="660"/>
      <c r="Y16" s="661"/>
      <c r="Z16" s="662" t="s">
        <v>225</v>
      </c>
      <c r="AA16" s="662"/>
      <c r="AB16" s="662"/>
      <c r="AC16" s="662"/>
      <c r="AD16" s="663" t="s">
        <v>225</v>
      </c>
      <c r="AE16" s="663"/>
      <c r="AF16" s="663"/>
      <c r="AG16" s="663"/>
      <c r="AH16" s="663"/>
      <c r="AI16" s="663"/>
      <c r="AJ16" s="663"/>
      <c r="AK16" s="663"/>
      <c r="AL16" s="664" t="s">
        <v>225</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225</v>
      </c>
      <c r="BH16" s="660"/>
      <c r="BI16" s="660"/>
      <c r="BJ16" s="660"/>
      <c r="BK16" s="660"/>
      <c r="BL16" s="660"/>
      <c r="BM16" s="660"/>
      <c r="BN16" s="661"/>
      <c r="BO16" s="662" t="s">
        <v>225</v>
      </c>
      <c r="BP16" s="662"/>
      <c r="BQ16" s="662"/>
      <c r="BR16" s="662"/>
      <c r="BS16" s="668" t="s">
        <v>225</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6330</v>
      </c>
      <c r="CS16" s="660"/>
      <c r="CT16" s="660"/>
      <c r="CU16" s="660"/>
      <c r="CV16" s="660"/>
      <c r="CW16" s="660"/>
      <c r="CX16" s="660"/>
      <c r="CY16" s="661"/>
      <c r="CZ16" s="662">
        <v>0</v>
      </c>
      <c r="DA16" s="662"/>
      <c r="DB16" s="662"/>
      <c r="DC16" s="662"/>
      <c r="DD16" s="668" t="s">
        <v>225</v>
      </c>
      <c r="DE16" s="660"/>
      <c r="DF16" s="660"/>
      <c r="DG16" s="660"/>
      <c r="DH16" s="660"/>
      <c r="DI16" s="660"/>
      <c r="DJ16" s="660"/>
      <c r="DK16" s="660"/>
      <c r="DL16" s="660"/>
      <c r="DM16" s="660"/>
      <c r="DN16" s="660"/>
      <c r="DO16" s="660"/>
      <c r="DP16" s="661"/>
      <c r="DQ16" s="668">
        <v>6330</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343742</v>
      </c>
      <c r="S17" s="660"/>
      <c r="T17" s="660"/>
      <c r="U17" s="660"/>
      <c r="V17" s="660"/>
      <c r="W17" s="660"/>
      <c r="X17" s="660"/>
      <c r="Y17" s="661"/>
      <c r="Z17" s="662">
        <v>0.2</v>
      </c>
      <c r="AA17" s="662"/>
      <c r="AB17" s="662"/>
      <c r="AC17" s="662"/>
      <c r="AD17" s="663">
        <v>343742</v>
      </c>
      <c r="AE17" s="663"/>
      <c r="AF17" s="663"/>
      <c r="AG17" s="663"/>
      <c r="AH17" s="663"/>
      <c r="AI17" s="663"/>
      <c r="AJ17" s="663"/>
      <c r="AK17" s="663"/>
      <c r="AL17" s="664">
        <v>0.4</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225</v>
      </c>
      <c r="BH17" s="660"/>
      <c r="BI17" s="660"/>
      <c r="BJ17" s="660"/>
      <c r="BK17" s="660"/>
      <c r="BL17" s="660"/>
      <c r="BM17" s="660"/>
      <c r="BN17" s="661"/>
      <c r="BO17" s="662" t="s">
        <v>225</v>
      </c>
      <c r="BP17" s="662"/>
      <c r="BQ17" s="662"/>
      <c r="BR17" s="662"/>
      <c r="BS17" s="668" t="s">
        <v>225</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9037607</v>
      </c>
      <c r="CS17" s="660"/>
      <c r="CT17" s="660"/>
      <c r="CU17" s="660"/>
      <c r="CV17" s="660"/>
      <c r="CW17" s="660"/>
      <c r="CX17" s="660"/>
      <c r="CY17" s="661"/>
      <c r="CZ17" s="662">
        <v>6.1</v>
      </c>
      <c r="DA17" s="662"/>
      <c r="DB17" s="662"/>
      <c r="DC17" s="662"/>
      <c r="DD17" s="668" t="s">
        <v>225</v>
      </c>
      <c r="DE17" s="660"/>
      <c r="DF17" s="660"/>
      <c r="DG17" s="660"/>
      <c r="DH17" s="660"/>
      <c r="DI17" s="660"/>
      <c r="DJ17" s="660"/>
      <c r="DK17" s="660"/>
      <c r="DL17" s="660"/>
      <c r="DM17" s="660"/>
      <c r="DN17" s="660"/>
      <c r="DO17" s="660"/>
      <c r="DP17" s="661"/>
      <c r="DQ17" s="668">
        <v>8978611</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6617782</v>
      </c>
      <c r="S18" s="660"/>
      <c r="T18" s="660"/>
      <c r="U18" s="660"/>
      <c r="V18" s="660"/>
      <c r="W18" s="660"/>
      <c r="X18" s="660"/>
      <c r="Y18" s="661"/>
      <c r="Z18" s="662">
        <v>4.3</v>
      </c>
      <c r="AA18" s="662"/>
      <c r="AB18" s="662"/>
      <c r="AC18" s="662"/>
      <c r="AD18" s="663">
        <v>6210556</v>
      </c>
      <c r="AE18" s="663"/>
      <c r="AF18" s="663"/>
      <c r="AG18" s="663"/>
      <c r="AH18" s="663"/>
      <c r="AI18" s="663"/>
      <c r="AJ18" s="663"/>
      <c r="AK18" s="663"/>
      <c r="AL18" s="664">
        <v>7.6</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225</v>
      </c>
      <c r="BH18" s="660"/>
      <c r="BI18" s="660"/>
      <c r="BJ18" s="660"/>
      <c r="BK18" s="660"/>
      <c r="BL18" s="660"/>
      <c r="BM18" s="660"/>
      <c r="BN18" s="661"/>
      <c r="BO18" s="662" t="s">
        <v>225</v>
      </c>
      <c r="BP18" s="662"/>
      <c r="BQ18" s="662"/>
      <c r="BR18" s="662"/>
      <c r="BS18" s="668" t="s">
        <v>225</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246</v>
      </c>
      <c r="CS18" s="660"/>
      <c r="CT18" s="660"/>
      <c r="CU18" s="660"/>
      <c r="CV18" s="660"/>
      <c r="CW18" s="660"/>
      <c r="CX18" s="660"/>
      <c r="CY18" s="661"/>
      <c r="CZ18" s="662" t="s">
        <v>225</v>
      </c>
      <c r="DA18" s="662"/>
      <c r="DB18" s="662"/>
      <c r="DC18" s="662"/>
      <c r="DD18" s="668" t="s">
        <v>225</v>
      </c>
      <c r="DE18" s="660"/>
      <c r="DF18" s="660"/>
      <c r="DG18" s="660"/>
      <c r="DH18" s="660"/>
      <c r="DI18" s="660"/>
      <c r="DJ18" s="660"/>
      <c r="DK18" s="660"/>
      <c r="DL18" s="660"/>
      <c r="DM18" s="660"/>
      <c r="DN18" s="660"/>
      <c r="DO18" s="660"/>
      <c r="DP18" s="661"/>
      <c r="DQ18" s="668" t="s">
        <v>225</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6210556</v>
      </c>
      <c r="S19" s="660"/>
      <c r="T19" s="660"/>
      <c r="U19" s="660"/>
      <c r="V19" s="660"/>
      <c r="W19" s="660"/>
      <c r="X19" s="660"/>
      <c r="Y19" s="661"/>
      <c r="Z19" s="662">
        <v>4</v>
      </c>
      <c r="AA19" s="662"/>
      <c r="AB19" s="662"/>
      <c r="AC19" s="662"/>
      <c r="AD19" s="663">
        <v>6210556</v>
      </c>
      <c r="AE19" s="663"/>
      <c r="AF19" s="663"/>
      <c r="AG19" s="663"/>
      <c r="AH19" s="663"/>
      <c r="AI19" s="663"/>
      <c r="AJ19" s="663"/>
      <c r="AK19" s="663"/>
      <c r="AL19" s="664">
        <v>7.6</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5147033</v>
      </c>
      <c r="BH19" s="660"/>
      <c r="BI19" s="660"/>
      <c r="BJ19" s="660"/>
      <c r="BK19" s="660"/>
      <c r="BL19" s="660"/>
      <c r="BM19" s="660"/>
      <c r="BN19" s="661"/>
      <c r="BO19" s="662">
        <v>7.5</v>
      </c>
      <c r="BP19" s="662"/>
      <c r="BQ19" s="662"/>
      <c r="BR19" s="662"/>
      <c r="BS19" s="668" t="s">
        <v>225</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225</v>
      </c>
      <c r="CS19" s="660"/>
      <c r="CT19" s="660"/>
      <c r="CU19" s="660"/>
      <c r="CV19" s="660"/>
      <c r="CW19" s="660"/>
      <c r="CX19" s="660"/>
      <c r="CY19" s="661"/>
      <c r="CZ19" s="662" t="s">
        <v>225</v>
      </c>
      <c r="DA19" s="662"/>
      <c r="DB19" s="662"/>
      <c r="DC19" s="662"/>
      <c r="DD19" s="668" t="s">
        <v>225</v>
      </c>
      <c r="DE19" s="660"/>
      <c r="DF19" s="660"/>
      <c r="DG19" s="660"/>
      <c r="DH19" s="660"/>
      <c r="DI19" s="660"/>
      <c r="DJ19" s="660"/>
      <c r="DK19" s="660"/>
      <c r="DL19" s="660"/>
      <c r="DM19" s="660"/>
      <c r="DN19" s="660"/>
      <c r="DO19" s="660"/>
      <c r="DP19" s="661"/>
      <c r="DQ19" s="668" t="s">
        <v>225</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385733</v>
      </c>
      <c r="S20" s="660"/>
      <c r="T20" s="660"/>
      <c r="U20" s="660"/>
      <c r="V20" s="660"/>
      <c r="W20" s="660"/>
      <c r="X20" s="660"/>
      <c r="Y20" s="661"/>
      <c r="Z20" s="662">
        <v>0.3</v>
      </c>
      <c r="AA20" s="662"/>
      <c r="AB20" s="662"/>
      <c r="AC20" s="662"/>
      <c r="AD20" s="663" t="s">
        <v>225</v>
      </c>
      <c r="AE20" s="663"/>
      <c r="AF20" s="663"/>
      <c r="AG20" s="663"/>
      <c r="AH20" s="663"/>
      <c r="AI20" s="663"/>
      <c r="AJ20" s="663"/>
      <c r="AK20" s="663"/>
      <c r="AL20" s="664" t="s">
        <v>225</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5147033</v>
      </c>
      <c r="BH20" s="660"/>
      <c r="BI20" s="660"/>
      <c r="BJ20" s="660"/>
      <c r="BK20" s="660"/>
      <c r="BL20" s="660"/>
      <c r="BM20" s="660"/>
      <c r="BN20" s="661"/>
      <c r="BO20" s="662">
        <v>7.5</v>
      </c>
      <c r="BP20" s="662"/>
      <c r="BQ20" s="662"/>
      <c r="BR20" s="662"/>
      <c r="BS20" s="668" t="s">
        <v>246</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146962011</v>
      </c>
      <c r="CS20" s="660"/>
      <c r="CT20" s="660"/>
      <c r="CU20" s="660"/>
      <c r="CV20" s="660"/>
      <c r="CW20" s="660"/>
      <c r="CX20" s="660"/>
      <c r="CY20" s="661"/>
      <c r="CZ20" s="662">
        <v>100</v>
      </c>
      <c r="DA20" s="662"/>
      <c r="DB20" s="662"/>
      <c r="DC20" s="662"/>
      <c r="DD20" s="668">
        <v>13205102</v>
      </c>
      <c r="DE20" s="660"/>
      <c r="DF20" s="660"/>
      <c r="DG20" s="660"/>
      <c r="DH20" s="660"/>
      <c r="DI20" s="660"/>
      <c r="DJ20" s="660"/>
      <c r="DK20" s="660"/>
      <c r="DL20" s="660"/>
      <c r="DM20" s="660"/>
      <c r="DN20" s="660"/>
      <c r="DO20" s="660"/>
      <c r="DP20" s="661"/>
      <c r="DQ20" s="668">
        <v>94427076</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v>21493</v>
      </c>
      <c r="S21" s="660"/>
      <c r="T21" s="660"/>
      <c r="U21" s="660"/>
      <c r="V21" s="660"/>
      <c r="W21" s="660"/>
      <c r="X21" s="660"/>
      <c r="Y21" s="661"/>
      <c r="Z21" s="662">
        <v>0</v>
      </c>
      <c r="AA21" s="662"/>
      <c r="AB21" s="662"/>
      <c r="AC21" s="662"/>
      <c r="AD21" s="663" t="s">
        <v>225</v>
      </c>
      <c r="AE21" s="663"/>
      <c r="AF21" s="663"/>
      <c r="AG21" s="663"/>
      <c r="AH21" s="663"/>
      <c r="AI21" s="663"/>
      <c r="AJ21" s="663"/>
      <c r="AK21" s="663"/>
      <c r="AL21" s="664" t="s">
        <v>225</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225</v>
      </c>
      <c r="BH21" s="660"/>
      <c r="BI21" s="660"/>
      <c r="BJ21" s="660"/>
      <c r="BK21" s="660"/>
      <c r="BL21" s="660"/>
      <c r="BM21" s="660"/>
      <c r="BN21" s="661"/>
      <c r="BO21" s="662" t="s">
        <v>225</v>
      </c>
      <c r="BP21" s="662"/>
      <c r="BQ21" s="662"/>
      <c r="BR21" s="662"/>
      <c r="BS21" s="668" t="s">
        <v>225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85236202</v>
      </c>
      <c r="S22" s="660"/>
      <c r="T22" s="660"/>
      <c r="U22" s="660"/>
      <c r="V22" s="660"/>
      <c r="W22" s="660"/>
      <c r="X22" s="660"/>
      <c r="Y22" s="661"/>
      <c r="Z22" s="662">
        <v>55.4</v>
      </c>
      <c r="AA22" s="662"/>
      <c r="AB22" s="662"/>
      <c r="AC22" s="662"/>
      <c r="AD22" s="663">
        <v>80675327</v>
      </c>
      <c r="AE22" s="663"/>
      <c r="AF22" s="663"/>
      <c r="AG22" s="663"/>
      <c r="AH22" s="663"/>
      <c r="AI22" s="663"/>
      <c r="AJ22" s="663"/>
      <c r="AK22" s="663"/>
      <c r="AL22" s="664">
        <v>99.3</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v>993384</v>
      </c>
      <c r="BH22" s="660"/>
      <c r="BI22" s="660"/>
      <c r="BJ22" s="660"/>
      <c r="BK22" s="660"/>
      <c r="BL22" s="660"/>
      <c r="BM22" s="660"/>
      <c r="BN22" s="661"/>
      <c r="BO22" s="662">
        <v>1.4</v>
      </c>
      <c r="BP22" s="662"/>
      <c r="BQ22" s="662"/>
      <c r="BR22" s="662"/>
      <c r="BS22" s="668" t="s">
        <v>225</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51636</v>
      </c>
      <c r="S23" s="660"/>
      <c r="T23" s="660"/>
      <c r="U23" s="660"/>
      <c r="V23" s="660"/>
      <c r="W23" s="660"/>
      <c r="X23" s="660"/>
      <c r="Y23" s="661"/>
      <c r="Z23" s="662">
        <v>0</v>
      </c>
      <c r="AA23" s="662"/>
      <c r="AB23" s="662"/>
      <c r="AC23" s="662"/>
      <c r="AD23" s="663">
        <v>51636</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4153649</v>
      </c>
      <c r="BH23" s="660"/>
      <c r="BI23" s="660"/>
      <c r="BJ23" s="660"/>
      <c r="BK23" s="660"/>
      <c r="BL23" s="660"/>
      <c r="BM23" s="660"/>
      <c r="BN23" s="661"/>
      <c r="BO23" s="662">
        <v>6</v>
      </c>
      <c r="BP23" s="662"/>
      <c r="BQ23" s="662"/>
      <c r="BR23" s="662"/>
      <c r="BS23" s="668" t="s">
        <v>225</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1469831</v>
      </c>
      <c r="S24" s="660"/>
      <c r="T24" s="660"/>
      <c r="U24" s="660"/>
      <c r="V24" s="660"/>
      <c r="W24" s="660"/>
      <c r="X24" s="660"/>
      <c r="Y24" s="661"/>
      <c r="Z24" s="662">
        <v>1</v>
      </c>
      <c r="AA24" s="662"/>
      <c r="AB24" s="662"/>
      <c r="AC24" s="662"/>
      <c r="AD24" s="663" t="s">
        <v>225</v>
      </c>
      <c r="AE24" s="663"/>
      <c r="AF24" s="663"/>
      <c r="AG24" s="663"/>
      <c r="AH24" s="663"/>
      <c r="AI24" s="663"/>
      <c r="AJ24" s="663"/>
      <c r="AK24" s="663"/>
      <c r="AL24" s="664" t="s">
        <v>225</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225</v>
      </c>
      <c r="BH24" s="660"/>
      <c r="BI24" s="660"/>
      <c r="BJ24" s="660"/>
      <c r="BK24" s="660"/>
      <c r="BL24" s="660"/>
      <c r="BM24" s="660"/>
      <c r="BN24" s="661"/>
      <c r="BO24" s="662" t="s">
        <v>246</v>
      </c>
      <c r="BP24" s="662"/>
      <c r="BQ24" s="662"/>
      <c r="BR24" s="662"/>
      <c r="BS24" s="668" t="s">
        <v>225</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82956609</v>
      </c>
      <c r="CS24" s="649"/>
      <c r="CT24" s="649"/>
      <c r="CU24" s="649"/>
      <c r="CV24" s="649"/>
      <c r="CW24" s="649"/>
      <c r="CX24" s="649"/>
      <c r="CY24" s="650"/>
      <c r="CZ24" s="653">
        <v>56.4</v>
      </c>
      <c r="DA24" s="654"/>
      <c r="DB24" s="654"/>
      <c r="DC24" s="673"/>
      <c r="DD24" s="692">
        <v>46800326</v>
      </c>
      <c r="DE24" s="649"/>
      <c r="DF24" s="649"/>
      <c r="DG24" s="649"/>
      <c r="DH24" s="649"/>
      <c r="DI24" s="649"/>
      <c r="DJ24" s="649"/>
      <c r="DK24" s="650"/>
      <c r="DL24" s="692">
        <v>46436254</v>
      </c>
      <c r="DM24" s="649"/>
      <c r="DN24" s="649"/>
      <c r="DO24" s="649"/>
      <c r="DP24" s="649"/>
      <c r="DQ24" s="649"/>
      <c r="DR24" s="649"/>
      <c r="DS24" s="649"/>
      <c r="DT24" s="649"/>
      <c r="DU24" s="649"/>
      <c r="DV24" s="650"/>
      <c r="DW24" s="653">
        <v>53.4</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2726248</v>
      </c>
      <c r="S25" s="660"/>
      <c r="T25" s="660"/>
      <c r="U25" s="660"/>
      <c r="V25" s="660"/>
      <c r="W25" s="660"/>
      <c r="X25" s="660"/>
      <c r="Y25" s="661"/>
      <c r="Z25" s="662">
        <v>1.8</v>
      </c>
      <c r="AA25" s="662"/>
      <c r="AB25" s="662"/>
      <c r="AC25" s="662"/>
      <c r="AD25" s="663">
        <v>530983</v>
      </c>
      <c r="AE25" s="663"/>
      <c r="AF25" s="663"/>
      <c r="AG25" s="663"/>
      <c r="AH25" s="663"/>
      <c r="AI25" s="663"/>
      <c r="AJ25" s="663"/>
      <c r="AK25" s="663"/>
      <c r="AL25" s="664">
        <v>0.7</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225</v>
      </c>
      <c r="BH25" s="660"/>
      <c r="BI25" s="660"/>
      <c r="BJ25" s="660"/>
      <c r="BK25" s="660"/>
      <c r="BL25" s="660"/>
      <c r="BM25" s="660"/>
      <c r="BN25" s="661"/>
      <c r="BO25" s="662" t="s">
        <v>225</v>
      </c>
      <c r="BP25" s="662"/>
      <c r="BQ25" s="662"/>
      <c r="BR25" s="662"/>
      <c r="BS25" s="668" t="s">
        <v>225</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25537503</v>
      </c>
      <c r="CS25" s="695"/>
      <c r="CT25" s="695"/>
      <c r="CU25" s="695"/>
      <c r="CV25" s="695"/>
      <c r="CW25" s="695"/>
      <c r="CX25" s="695"/>
      <c r="CY25" s="696"/>
      <c r="CZ25" s="664">
        <v>17.399999999999999</v>
      </c>
      <c r="DA25" s="693"/>
      <c r="DB25" s="693"/>
      <c r="DC25" s="697"/>
      <c r="DD25" s="668">
        <v>23614347</v>
      </c>
      <c r="DE25" s="695"/>
      <c r="DF25" s="695"/>
      <c r="DG25" s="695"/>
      <c r="DH25" s="695"/>
      <c r="DI25" s="695"/>
      <c r="DJ25" s="695"/>
      <c r="DK25" s="696"/>
      <c r="DL25" s="668">
        <v>23253409</v>
      </c>
      <c r="DM25" s="695"/>
      <c r="DN25" s="695"/>
      <c r="DO25" s="695"/>
      <c r="DP25" s="695"/>
      <c r="DQ25" s="695"/>
      <c r="DR25" s="695"/>
      <c r="DS25" s="695"/>
      <c r="DT25" s="695"/>
      <c r="DU25" s="695"/>
      <c r="DV25" s="696"/>
      <c r="DW25" s="664">
        <v>26.7</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1006474</v>
      </c>
      <c r="S26" s="660"/>
      <c r="T26" s="660"/>
      <c r="U26" s="660"/>
      <c r="V26" s="660"/>
      <c r="W26" s="660"/>
      <c r="X26" s="660"/>
      <c r="Y26" s="661"/>
      <c r="Z26" s="662">
        <v>0.7</v>
      </c>
      <c r="AA26" s="662"/>
      <c r="AB26" s="662"/>
      <c r="AC26" s="662"/>
      <c r="AD26" s="663" t="s">
        <v>225</v>
      </c>
      <c r="AE26" s="663"/>
      <c r="AF26" s="663"/>
      <c r="AG26" s="663"/>
      <c r="AH26" s="663"/>
      <c r="AI26" s="663"/>
      <c r="AJ26" s="663"/>
      <c r="AK26" s="663"/>
      <c r="AL26" s="664" t="s">
        <v>288</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288</v>
      </c>
      <c r="BH26" s="660"/>
      <c r="BI26" s="660"/>
      <c r="BJ26" s="660"/>
      <c r="BK26" s="660"/>
      <c r="BL26" s="660"/>
      <c r="BM26" s="660"/>
      <c r="BN26" s="661"/>
      <c r="BO26" s="662" t="s">
        <v>225</v>
      </c>
      <c r="BP26" s="662"/>
      <c r="BQ26" s="662"/>
      <c r="BR26" s="662"/>
      <c r="BS26" s="668" t="s">
        <v>225</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18922651</v>
      </c>
      <c r="CS26" s="660"/>
      <c r="CT26" s="660"/>
      <c r="CU26" s="660"/>
      <c r="CV26" s="660"/>
      <c r="CW26" s="660"/>
      <c r="CX26" s="660"/>
      <c r="CY26" s="661"/>
      <c r="CZ26" s="664">
        <v>12.9</v>
      </c>
      <c r="DA26" s="693"/>
      <c r="DB26" s="693"/>
      <c r="DC26" s="697"/>
      <c r="DD26" s="668">
        <v>17029632</v>
      </c>
      <c r="DE26" s="660"/>
      <c r="DF26" s="660"/>
      <c r="DG26" s="660"/>
      <c r="DH26" s="660"/>
      <c r="DI26" s="660"/>
      <c r="DJ26" s="660"/>
      <c r="DK26" s="661"/>
      <c r="DL26" s="668" t="s">
        <v>225</v>
      </c>
      <c r="DM26" s="660"/>
      <c r="DN26" s="660"/>
      <c r="DO26" s="660"/>
      <c r="DP26" s="660"/>
      <c r="DQ26" s="660"/>
      <c r="DR26" s="660"/>
      <c r="DS26" s="660"/>
      <c r="DT26" s="660"/>
      <c r="DU26" s="660"/>
      <c r="DV26" s="661"/>
      <c r="DW26" s="664" t="s">
        <v>225</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30683875</v>
      </c>
      <c r="S27" s="660"/>
      <c r="T27" s="660"/>
      <c r="U27" s="660"/>
      <c r="V27" s="660"/>
      <c r="W27" s="660"/>
      <c r="X27" s="660"/>
      <c r="Y27" s="661"/>
      <c r="Z27" s="662">
        <v>19.899999999999999</v>
      </c>
      <c r="AA27" s="662"/>
      <c r="AB27" s="662"/>
      <c r="AC27" s="662"/>
      <c r="AD27" s="663" t="s">
        <v>225</v>
      </c>
      <c r="AE27" s="663"/>
      <c r="AF27" s="663"/>
      <c r="AG27" s="663"/>
      <c r="AH27" s="663"/>
      <c r="AI27" s="663"/>
      <c r="AJ27" s="663"/>
      <c r="AK27" s="663"/>
      <c r="AL27" s="664" t="s">
        <v>225</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68715784</v>
      </c>
      <c r="BH27" s="660"/>
      <c r="BI27" s="660"/>
      <c r="BJ27" s="660"/>
      <c r="BK27" s="660"/>
      <c r="BL27" s="660"/>
      <c r="BM27" s="660"/>
      <c r="BN27" s="661"/>
      <c r="BO27" s="662">
        <v>100</v>
      </c>
      <c r="BP27" s="662"/>
      <c r="BQ27" s="662"/>
      <c r="BR27" s="662"/>
      <c r="BS27" s="668">
        <v>491410</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48381499</v>
      </c>
      <c r="CS27" s="695"/>
      <c r="CT27" s="695"/>
      <c r="CU27" s="695"/>
      <c r="CV27" s="695"/>
      <c r="CW27" s="695"/>
      <c r="CX27" s="695"/>
      <c r="CY27" s="696"/>
      <c r="CZ27" s="664">
        <v>32.9</v>
      </c>
      <c r="DA27" s="693"/>
      <c r="DB27" s="693"/>
      <c r="DC27" s="697"/>
      <c r="DD27" s="668">
        <v>14207368</v>
      </c>
      <c r="DE27" s="695"/>
      <c r="DF27" s="695"/>
      <c r="DG27" s="695"/>
      <c r="DH27" s="695"/>
      <c r="DI27" s="695"/>
      <c r="DJ27" s="695"/>
      <c r="DK27" s="696"/>
      <c r="DL27" s="668">
        <v>14204942</v>
      </c>
      <c r="DM27" s="695"/>
      <c r="DN27" s="695"/>
      <c r="DO27" s="695"/>
      <c r="DP27" s="695"/>
      <c r="DQ27" s="695"/>
      <c r="DR27" s="695"/>
      <c r="DS27" s="695"/>
      <c r="DT27" s="695"/>
      <c r="DU27" s="695"/>
      <c r="DV27" s="696"/>
      <c r="DW27" s="664">
        <v>16.3</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225</v>
      </c>
      <c r="S28" s="660"/>
      <c r="T28" s="660"/>
      <c r="U28" s="660"/>
      <c r="V28" s="660"/>
      <c r="W28" s="660"/>
      <c r="X28" s="660"/>
      <c r="Y28" s="661"/>
      <c r="Z28" s="662" t="s">
        <v>225</v>
      </c>
      <c r="AA28" s="662"/>
      <c r="AB28" s="662"/>
      <c r="AC28" s="662"/>
      <c r="AD28" s="663" t="s">
        <v>225</v>
      </c>
      <c r="AE28" s="663"/>
      <c r="AF28" s="663"/>
      <c r="AG28" s="663"/>
      <c r="AH28" s="663"/>
      <c r="AI28" s="663"/>
      <c r="AJ28" s="663"/>
      <c r="AK28" s="663"/>
      <c r="AL28" s="664" t="s">
        <v>225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9037607</v>
      </c>
      <c r="CS28" s="660"/>
      <c r="CT28" s="660"/>
      <c r="CU28" s="660"/>
      <c r="CV28" s="660"/>
      <c r="CW28" s="660"/>
      <c r="CX28" s="660"/>
      <c r="CY28" s="661"/>
      <c r="CZ28" s="664">
        <v>6.1</v>
      </c>
      <c r="DA28" s="693"/>
      <c r="DB28" s="693"/>
      <c r="DC28" s="697"/>
      <c r="DD28" s="668">
        <v>8978611</v>
      </c>
      <c r="DE28" s="660"/>
      <c r="DF28" s="660"/>
      <c r="DG28" s="660"/>
      <c r="DH28" s="660"/>
      <c r="DI28" s="660"/>
      <c r="DJ28" s="660"/>
      <c r="DK28" s="661"/>
      <c r="DL28" s="668">
        <v>8977903</v>
      </c>
      <c r="DM28" s="660"/>
      <c r="DN28" s="660"/>
      <c r="DO28" s="660"/>
      <c r="DP28" s="660"/>
      <c r="DQ28" s="660"/>
      <c r="DR28" s="660"/>
      <c r="DS28" s="660"/>
      <c r="DT28" s="660"/>
      <c r="DU28" s="660"/>
      <c r="DV28" s="661"/>
      <c r="DW28" s="664">
        <v>10.3</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8969230</v>
      </c>
      <c r="S29" s="660"/>
      <c r="T29" s="660"/>
      <c r="U29" s="660"/>
      <c r="V29" s="660"/>
      <c r="W29" s="660"/>
      <c r="X29" s="660"/>
      <c r="Y29" s="661"/>
      <c r="Z29" s="662">
        <v>5.8</v>
      </c>
      <c r="AA29" s="662"/>
      <c r="AB29" s="662"/>
      <c r="AC29" s="662"/>
      <c r="AD29" s="663" t="s">
        <v>225</v>
      </c>
      <c r="AE29" s="663"/>
      <c r="AF29" s="663"/>
      <c r="AG29" s="663"/>
      <c r="AH29" s="663"/>
      <c r="AI29" s="663"/>
      <c r="AJ29" s="663"/>
      <c r="AK29" s="663"/>
      <c r="AL29" s="664" t="s">
        <v>246</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64</v>
      </c>
      <c r="CG29" s="675"/>
      <c r="CH29" s="675"/>
      <c r="CI29" s="675"/>
      <c r="CJ29" s="675"/>
      <c r="CK29" s="675"/>
      <c r="CL29" s="675"/>
      <c r="CM29" s="675"/>
      <c r="CN29" s="675"/>
      <c r="CO29" s="675"/>
      <c r="CP29" s="675"/>
      <c r="CQ29" s="676"/>
      <c r="CR29" s="659">
        <v>9037607</v>
      </c>
      <c r="CS29" s="695"/>
      <c r="CT29" s="695"/>
      <c r="CU29" s="695"/>
      <c r="CV29" s="695"/>
      <c r="CW29" s="695"/>
      <c r="CX29" s="695"/>
      <c r="CY29" s="696"/>
      <c r="CZ29" s="664">
        <v>6.1</v>
      </c>
      <c r="DA29" s="693"/>
      <c r="DB29" s="693"/>
      <c r="DC29" s="697"/>
      <c r="DD29" s="668">
        <v>8978611</v>
      </c>
      <c r="DE29" s="695"/>
      <c r="DF29" s="695"/>
      <c r="DG29" s="695"/>
      <c r="DH29" s="695"/>
      <c r="DI29" s="695"/>
      <c r="DJ29" s="695"/>
      <c r="DK29" s="696"/>
      <c r="DL29" s="668">
        <v>8977903</v>
      </c>
      <c r="DM29" s="695"/>
      <c r="DN29" s="695"/>
      <c r="DO29" s="695"/>
      <c r="DP29" s="695"/>
      <c r="DQ29" s="695"/>
      <c r="DR29" s="695"/>
      <c r="DS29" s="695"/>
      <c r="DT29" s="695"/>
      <c r="DU29" s="695"/>
      <c r="DV29" s="696"/>
      <c r="DW29" s="664">
        <v>10.3</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119898</v>
      </c>
      <c r="S30" s="660"/>
      <c r="T30" s="660"/>
      <c r="U30" s="660"/>
      <c r="V30" s="660"/>
      <c r="W30" s="660"/>
      <c r="X30" s="660"/>
      <c r="Y30" s="661"/>
      <c r="Z30" s="662">
        <v>0.1</v>
      </c>
      <c r="AA30" s="662"/>
      <c r="AB30" s="662"/>
      <c r="AC30" s="662"/>
      <c r="AD30" s="663" t="s">
        <v>225</v>
      </c>
      <c r="AE30" s="663"/>
      <c r="AF30" s="663"/>
      <c r="AG30" s="663"/>
      <c r="AH30" s="663"/>
      <c r="AI30" s="663"/>
      <c r="AJ30" s="663"/>
      <c r="AK30" s="663"/>
      <c r="AL30" s="664" t="s">
        <v>225</v>
      </c>
      <c r="AM30" s="665"/>
      <c r="AN30" s="665"/>
      <c r="AO30" s="666"/>
      <c r="AP30" s="707" t="s">
        <v>301</v>
      </c>
      <c r="AQ30" s="708"/>
      <c r="AR30" s="708"/>
      <c r="AS30" s="708"/>
      <c r="AT30" s="713" t="s">
        <v>302</v>
      </c>
      <c r="AU30" s="210"/>
      <c r="AV30" s="210"/>
      <c r="AW30" s="210"/>
      <c r="AX30" s="645" t="s">
        <v>177</v>
      </c>
      <c r="AY30" s="646"/>
      <c r="AZ30" s="646"/>
      <c r="BA30" s="646"/>
      <c r="BB30" s="646"/>
      <c r="BC30" s="646"/>
      <c r="BD30" s="646"/>
      <c r="BE30" s="646"/>
      <c r="BF30" s="647"/>
      <c r="BG30" s="719">
        <v>99</v>
      </c>
      <c r="BH30" s="720"/>
      <c r="BI30" s="720"/>
      <c r="BJ30" s="720"/>
      <c r="BK30" s="720"/>
      <c r="BL30" s="720"/>
      <c r="BM30" s="654">
        <v>97.2</v>
      </c>
      <c r="BN30" s="720"/>
      <c r="BO30" s="720"/>
      <c r="BP30" s="720"/>
      <c r="BQ30" s="721"/>
      <c r="BR30" s="719">
        <v>99.1</v>
      </c>
      <c r="BS30" s="720"/>
      <c r="BT30" s="720"/>
      <c r="BU30" s="720"/>
      <c r="BV30" s="720"/>
      <c r="BW30" s="720"/>
      <c r="BX30" s="654">
        <v>96.8</v>
      </c>
      <c r="BY30" s="720"/>
      <c r="BZ30" s="720"/>
      <c r="CA30" s="720"/>
      <c r="CB30" s="721"/>
      <c r="CD30" s="724"/>
      <c r="CE30" s="725"/>
      <c r="CF30" s="674" t="s">
        <v>303</v>
      </c>
      <c r="CG30" s="675"/>
      <c r="CH30" s="675"/>
      <c r="CI30" s="675"/>
      <c r="CJ30" s="675"/>
      <c r="CK30" s="675"/>
      <c r="CL30" s="675"/>
      <c r="CM30" s="675"/>
      <c r="CN30" s="675"/>
      <c r="CO30" s="675"/>
      <c r="CP30" s="675"/>
      <c r="CQ30" s="676"/>
      <c r="CR30" s="659">
        <v>8298879</v>
      </c>
      <c r="CS30" s="660"/>
      <c r="CT30" s="660"/>
      <c r="CU30" s="660"/>
      <c r="CV30" s="660"/>
      <c r="CW30" s="660"/>
      <c r="CX30" s="660"/>
      <c r="CY30" s="661"/>
      <c r="CZ30" s="664">
        <v>5.6</v>
      </c>
      <c r="DA30" s="693"/>
      <c r="DB30" s="693"/>
      <c r="DC30" s="697"/>
      <c r="DD30" s="668">
        <v>8239883</v>
      </c>
      <c r="DE30" s="660"/>
      <c r="DF30" s="660"/>
      <c r="DG30" s="660"/>
      <c r="DH30" s="660"/>
      <c r="DI30" s="660"/>
      <c r="DJ30" s="660"/>
      <c r="DK30" s="661"/>
      <c r="DL30" s="668">
        <v>8239175</v>
      </c>
      <c r="DM30" s="660"/>
      <c r="DN30" s="660"/>
      <c r="DO30" s="660"/>
      <c r="DP30" s="660"/>
      <c r="DQ30" s="660"/>
      <c r="DR30" s="660"/>
      <c r="DS30" s="660"/>
      <c r="DT30" s="660"/>
      <c r="DU30" s="660"/>
      <c r="DV30" s="661"/>
      <c r="DW30" s="664">
        <v>9.5</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34281</v>
      </c>
      <c r="S31" s="660"/>
      <c r="T31" s="660"/>
      <c r="U31" s="660"/>
      <c r="V31" s="660"/>
      <c r="W31" s="660"/>
      <c r="X31" s="660"/>
      <c r="Y31" s="661"/>
      <c r="Z31" s="662">
        <v>0</v>
      </c>
      <c r="AA31" s="662"/>
      <c r="AB31" s="662"/>
      <c r="AC31" s="662"/>
      <c r="AD31" s="663" t="s">
        <v>225</v>
      </c>
      <c r="AE31" s="663"/>
      <c r="AF31" s="663"/>
      <c r="AG31" s="663"/>
      <c r="AH31" s="663"/>
      <c r="AI31" s="663"/>
      <c r="AJ31" s="663"/>
      <c r="AK31" s="663"/>
      <c r="AL31" s="664" t="s">
        <v>225</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98.8</v>
      </c>
      <c r="BH31" s="695"/>
      <c r="BI31" s="695"/>
      <c r="BJ31" s="695"/>
      <c r="BK31" s="695"/>
      <c r="BL31" s="695"/>
      <c r="BM31" s="665">
        <v>97</v>
      </c>
      <c r="BN31" s="717"/>
      <c r="BO31" s="717"/>
      <c r="BP31" s="717"/>
      <c r="BQ31" s="718"/>
      <c r="BR31" s="716">
        <v>98.9</v>
      </c>
      <c r="BS31" s="695"/>
      <c r="BT31" s="695"/>
      <c r="BU31" s="695"/>
      <c r="BV31" s="695"/>
      <c r="BW31" s="695"/>
      <c r="BX31" s="665">
        <v>96.6</v>
      </c>
      <c r="BY31" s="717"/>
      <c r="BZ31" s="717"/>
      <c r="CA31" s="717"/>
      <c r="CB31" s="718"/>
      <c r="CD31" s="724"/>
      <c r="CE31" s="725"/>
      <c r="CF31" s="674" t="s">
        <v>307</v>
      </c>
      <c r="CG31" s="675"/>
      <c r="CH31" s="675"/>
      <c r="CI31" s="675"/>
      <c r="CJ31" s="675"/>
      <c r="CK31" s="675"/>
      <c r="CL31" s="675"/>
      <c r="CM31" s="675"/>
      <c r="CN31" s="675"/>
      <c r="CO31" s="675"/>
      <c r="CP31" s="675"/>
      <c r="CQ31" s="676"/>
      <c r="CR31" s="659">
        <v>738728</v>
      </c>
      <c r="CS31" s="695"/>
      <c r="CT31" s="695"/>
      <c r="CU31" s="695"/>
      <c r="CV31" s="695"/>
      <c r="CW31" s="695"/>
      <c r="CX31" s="695"/>
      <c r="CY31" s="696"/>
      <c r="CZ31" s="664">
        <v>0.5</v>
      </c>
      <c r="DA31" s="693"/>
      <c r="DB31" s="693"/>
      <c r="DC31" s="697"/>
      <c r="DD31" s="668">
        <v>738728</v>
      </c>
      <c r="DE31" s="695"/>
      <c r="DF31" s="695"/>
      <c r="DG31" s="695"/>
      <c r="DH31" s="695"/>
      <c r="DI31" s="695"/>
      <c r="DJ31" s="695"/>
      <c r="DK31" s="696"/>
      <c r="DL31" s="668">
        <v>738728</v>
      </c>
      <c r="DM31" s="695"/>
      <c r="DN31" s="695"/>
      <c r="DO31" s="695"/>
      <c r="DP31" s="695"/>
      <c r="DQ31" s="695"/>
      <c r="DR31" s="695"/>
      <c r="DS31" s="695"/>
      <c r="DT31" s="695"/>
      <c r="DU31" s="695"/>
      <c r="DV31" s="696"/>
      <c r="DW31" s="664">
        <v>0.8</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3539108</v>
      </c>
      <c r="S32" s="660"/>
      <c r="T32" s="660"/>
      <c r="U32" s="660"/>
      <c r="V32" s="660"/>
      <c r="W32" s="660"/>
      <c r="X32" s="660"/>
      <c r="Y32" s="661"/>
      <c r="Z32" s="662">
        <v>2.2999999999999998</v>
      </c>
      <c r="AA32" s="662"/>
      <c r="AB32" s="662"/>
      <c r="AC32" s="662"/>
      <c r="AD32" s="663" t="s">
        <v>225</v>
      </c>
      <c r="AE32" s="663"/>
      <c r="AF32" s="663"/>
      <c r="AG32" s="663"/>
      <c r="AH32" s="663"/>
      <c r="AI32" s="663"/>
      <c r="AJ32" s="663"/>
      <c r="AK32" s="663"/>
      <c r="AL32" s="664" t="s">
        <v>225</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99.3</v>
      </c>
      <c r="BH32" s="729"/>
      <c r="BI32" s="729"/>
      <c r="BJ32" s="729"/>
      <c r="BK32" s="729"/>
      <c r="BL32" s="729"/>
      <c r="BM32" s="730">
        <v>97.1</v>
      </c>
      <c r="BN32" s="729"/>
      <c r="BO32" s="729"/>
      <c r="BP32" s="729"/>
      <c r="BQ32" s="731"/>
      <c r="BR32" s="728">
        <v>99.3</v>
      </c>
      <c r="BS32" s="729"/>
      <c r="BT32" s="729"/>
      <c r="BU32" s="729"/>
      <c r="BV32" s="729"/>
      <c r="BW32" s="729"/>
      <c r="BX32" s="730">
        <v>96.6</v>
      </c>
      <c r="BY32" s="729"/>
      <c r="BZ32" s="729"/>
      <c r="CA32" s="729"/>
      <c r="CB32" s="731"/>
      <c r="CD32" s="726"/>
      <c r="CE32" s="727"/>
      <c r="CF32" s="674" t="s">
        <v>310</v>
      </c>
      <c r="CG32" s="675"/>
      <c r="CH32" s="675"/>
      <c r="CI32" s="675"/>
      <c r="CJ32" s="675"/>
      <c r="CK32" s="675"/>
      <c r="CL32" s="675"/>
      <c r="CM32" s="675"/>
      <c r="CN32" s="675"/>
      <c r="CO32" s="675"/>
      <c r="CP32" s="675"/>
      <c r="CQ32" s="676"/>
      <c r="CR32" s="659" t="s">
        <v>225</v>
      </c>
      <c r="CS32" s="660"/>
      <c r="CT32" s="660"/>
      <c r="CU32" s="660"/>
      <c r="CV32" s="660"/>
      <c r="CW32" s="660"/>
      <c r="CX32" s="660"/>
      <c r="CY32" s="661"/>
      <c r="CZ32" s="664" t="s">
        <v>225</v>
      </c>
      <c r="DA32" s="693"/>
      <c r="DB32" s="693"/>
      <c r="DC32" s="697"/>
      <c r="DD32" s="668" t="s">
        <v>225</v>
      </c>
      <c r="DE32" s="660"/>
      <c r="DF32" s="660"/>
      <c r="DG32" s="660"/>
      <c r="DH32" s="660"/>
      <c r="DI32" s="660"/>
      <c r="DJ32" s="660"/>
      <c r="DK32" s="661"/>
      <c r="DL32" s="668" t="s">
        <v>225</v>
      </c>
      <c r="DM32" s="660"/>
      <c r="DN32" s="660"/>
      <c r="DO32" s="660"/>
      <c r="DP32" s="660"/>
      <c r="DQ32" s="660"/>
      <c r="DR32" s="660"/>
      <c r="DS32" s="660"/>
      <c r="DT32" s="660"/>
      <c r="DU32" s="660"/>
      <c r="DV32" s="661"/>
      <c r="DW32" s="664" t="s">
        <v>225</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6044352</v>
      </c>
      <c r="S33" s="660"/>
      <c r="T33" s="660"/>
      <c r="U33" s="660"/>
      <c r="V33" s="660"/>
      <c r="W33" s="660"/>
      <c r="X33" s="660"/>
      <c r="Y33" s="661"/>
      <c r="Z33" s="662">
        <v>3.9</v>
      </c>
      <c r="AA33" s="662"/>
      <c r="AB33" s="662"/>
      <c r="AC33" s="662"/>
      <c r="AD33" s="663" t="s">
        <v>225</v>
      </c>
      <c r="AE33" s="663"/>
      <c r="AF33" s="663"/>
      <c r="AG33" s="663"/>
      <c r="AH33" s="663"/>
      <c r="AI33" s="663"/>
      <c r="AJ33" s="663"/>
      <c r="AK33" s="663"/>
      <c r="AL33" s="664" t="s">
        <v>225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50793970</v>
      </c>
      <c r="CS33" s="695"/>
      <c r="CT33" s="695"/>
      <c r="CU33" s="695"/>
      <c r="CV33" s="695"/>
      <c r="CW33" s="695"/>
      <c r="CX33" s="695"/>
      <c r="CY33" s="696"/>
      <c r="CZ33" s="664">
        <v>34.6</v>
      </c>
      <c r="DA33" s="693"/>
      <c r="DB33" s="693"/>
      <c r="DC33" s="697"/>
      <c r="DD33" s="668">
        <v>43160451</v>
      </c>
      <c r="DE33" s="695"/>
      <c r="DF33" s="695"/>
      <c r="DG33" s="695"/>
      <c r="DH33" s="695"/>
      <c r="DI33" s="695"/>
      <c r="DJ33" s="695"/>
      <c r="DK33" s="696"/>
      <c r="DL33" s="668">
        <v>33950636</v>
      </c>
      <c r="DM33" s="695"/>
      <c r="DN33" s="695"/>
      <c r="DO33" s="695"/>
      <c r="DP33" s="695"/>
      <c r="DQ33" s="695"/>
      <c r="DR33" s="695"/>
      <c r="DS33" s="695"/>
      <c r="DT33" s="695"/>
      <c r="DU33" s="695"/>
      <c r="DV33" s="696"/>
      <c r="DW33" s="664">
        <v>39</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1987278</v>
      </c>
      <c r="S34" s="660"/>
      <c r="T34" s="660"/>
      <c r="U34" s="660"/>
      <c r="V34" s="660"/>
      <c r="W34" s="660"/>
      <c r="X34" s="660"/>
      <c r="Y34" s="661"/>
      <c r="Z34" s="662">
        <v>1.3</v>
      </c>
      <c r="AA34" s="662"/>
      <c r="AB34" s="662"/>
      <c r="AC34" s="662"/>
      <c r="AD34" s="663">
        <v>4147</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21699060</v>
      </c>
      <c r="CS34" s="660"/>
      <c r="CT34" s="660"/>
      <c r="CU34" s="660"/>
      <c r="CV34" s="660"/>
      <c r="CW34" s="660"/>
      <c r="CX34" s="660"/>
      <c r="CY34" s="661"/>
      <c r="CZ34" s="664">
        <v>14.8</v>
      </c>
      <c r="DA34" s="693"/>
      <c r="DB34" s="693"/>
      <c r="DC34" s="697"/>
      <c r="DD34" s="668">
        <v>17954376</v>
      </c>
      <c r="DE34" s="660"/>
      <c r="DF34" s="660"/>
      <c r="DG34" s="660"/>
      <c r="DH34" s="660"/>
      <c r="DI34" s="660"/>
      <c r="DJ34" s="660"/>
      <c r="DK34" s="661"/>
      <c r="DL34" s="668">
        <v>16511468</v>
      </c>
      <c r="DM34" s="660"/>
      <c r="DN34" s="660"/>
      <c r="DO34" s="660"/>
      <c r="DP34" s="660"/>
      <c r="DQ34" s="660"/>
      <c r="DR34" s="660"/>
      <c r="DS34" s="660"/>
      <c r="DT34" s="660"/>
      <c r="DU34" s="660"/>
      <c r="DV34" s="661"/>
      <c r="DW34" s="664">
        <v>19</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11996600</v>
      </c>
      <c r="S35" s="660"/>
      <c r="T35" s="660"/>
      <c r="U35" s="660"/>
      <c r="V35" s="660"/>
      <c r="W35" s="660"/>
      <c r="X35" s="660"/>
      <c r="Y35" s="661"/>
      <c r="Z35" s="662">
        <v>7.8</v>
      </c>
      <c r="AA35" s="662"/>
      <c r="AB35" s="662"/>
      <c r="AC35" s="662"/>
      <c r="AD35" s="663" t="s">
        <v>225</v>
      </c>
      <c r="AE35" s="663"/>
      <c r="AF35" s="663"/>
      <c r="AG35" s="663"/>
      <c r="AH35" s="663"/>
      <c r="AI35" s="663"/>
      <c r="AJ35" s="663"/>
      <c r="AK35" s="663"/>
      <c r="AL35" s="664" t="s">
        <v>225</v>
      </c>
      <c r="AM35" s="665"/>
      <c r="AN35" s="665"/>
      <c r="AO35" s="666"/>
      <c r="AP35" s="214"/>
      <c r="AQ35" s="732" t="s">
        <v>318</v>
      </c>
      <c r="AR35" s="733"/>
      <c r="AS35" s="733"/>
      <c r="AT35" s="733"/>
      <c r="AU35" s="733"/>
      <c r="AV35" s="733"/>
      <c r="AW35" s="733"/>
      <c r="AX35" s="733"/>
      <c r="AY35" s="734"/>
      <c r="AZ35" s="648">
        <v>21245742</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3132328</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1978880</v>
      </c>
      <c r="CS35" s="695"/>
      <c r="CT35" s="695"/>
      <c r="CU35" s="695"/>
      <c r="CV35" s="695"/>
      <c r="CW35" s="695"/>
      <c r="CX35" s="695"/>
      <c r="CY35" s="696"/>
      <c r="CZ35" s="664">
        <v>1.3</v>
      </c>
      <c r="DA35" s="693"/>
      <c r="DB35" s="693"/>
      <c r="DC35" s="697"/>
      <c r="DD35" s="668">
        <v>1892545</v>
      </c>
      <c r="DE35" s="695"/>
      <c r="DF35" s="695"/>
      <c r="DG35" s="695"/>
      <c r="DH35" s="695"/>
      <c r="DI35" s="695"/>
      <c r="DJ35" s="695"/>
      <c r="DK35" s="696"/>
      <c r="DL35" s="668">
        <v>1892545</v>
      </c>
      <c r="DM35" s="695"/>
      <c r="DN35" s="695"/>
      <c r="DO35" s="695"/>
      <c r="DP35" s="695"/>
      <c r="DQ35" s="695"/>
      <c r="DR35" s="695"/>
      <c r="DS35" s="695"/>
      <c r="DT35" s="695"/>
      <c r="DU35" s="695"/>
      <c r="DV35" s="696"/>
      <c r="DW35" s="664">
        <v>2.2000000000000002</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225</v>
      </c>
      <c r="S36" s="660"/>
      <c r="T36" s="660"/>
      <c r="U36" s="660"/>
      <c r="V36" s="660"/>
      <c r="W36" s="660"/>
      <c r="X36" s="660"/>
      <c r="Y36" s="661"/>
      <c r="Z36" s="662" t="s">
        <v>225</v>
      </c>
      <c r="AA36" s="662"/>
      <c r="AB36" s="662"/>
      <c r="AC36" s="662"/>
      <c r="AD36" s="663" t="s">
        <v>225</v>
      </c>
      <c r="AE36" s="663"/>
      <c r="AF36" s="663"/>
      <c r="AG36" s="663"/>
      <c r="AH36" s="663"/>
      <c r="AI36" s="663"/>
      <c r="AJ36" s="663"/>
      <c r="AK36" s="663"/>
      <c r="AL36" s="664" t="s">
        <v>225</v>
      </c>
      <c r="AM36" s="665"/>
      <c r="AN36" s="665"/>
      <c r="AO36" s="666"/>
      <c r="AQ36" s="736" t="s">
        <v>322</v>
      </c>
      <c r="AR36" s="737"/>
      <c r="AS36" s="737"/>
      <c r="AT36" s="737"/>
      <c r="AU36" s="737"/>
      <c r="AV36" s="737"/>
      <c r="AW36" s="737"/>
      <c r="AX36" s="737"/>
      <c r="AY36" s="738"/>
      <c r="AZ36" s="659">
        <v>5365616</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2733119</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8949675</v>
      </c>
      <c r="CS36" s="660"/>
      <c r="CT36" s="660"/>
      <c r="CU36" s="660"/>
      <c r="CV36" s="660"/>
      <c r="CW36" s="660"/>
      <c r="CX36" s="660"/>
      <c r="CY36" s="661"/>
      <c r="CZ36" s="664">
        <v>6.1</v>
      </c>
      <c r="DA36" s="693"/>
      <c r="DB36" s="693"/>
      <c r="DC36" s="697"/>
      <c r="DD36" s="668">
        <v>8104600</v>
      </c>
      <c r="DE36" s="660"/>
      <c r="DF36" s="660"/>
      <c r="DG36" s="660"/>
      <c r="DH36" s="660"/>
      <c r="DI36" s="660"/>
      <c r="DJ36" s="660"/>
      <c r="DK36" s="661"/>
      <c r="DL36" s="668">
        <v>4658001</v>
      </c>
      <c r="DM36" s="660"/>
      <c r="DN36" s="660"/>
      <c r="DO36" s="660"/>
      <c r="DP36" s="660"/>
      <c r="DQ36" s="660"/>
      <c r="DR36" s="660"/>
      <c r="DS36" s="660"/>
      <c r="DT36" s="660"/>
      <c r="DU36" s="660"/>
      <c r="DV36" s="661"/>
      <c r="DW36" s="664">
        <v>5.4</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5720000</v>
      </c>
      <c r="S37" s="660"/>
      <c r="T37" s="660"/>
      <c r="U37" s="660"/>
      <c r="V37" s="660"/>
      <c r="W37" s="660"/>
      <c r="X37" s="660"/>
      <c r="Y37" s="661"/>
      <c r="Z37" s="662">
        <v>3.7</v>
      </c>
      <c r="AA37" s="662"/>
      <c r="AB37" s="662"/>
      <c r="AC37" s="662"/>
      <c r="AD37" s="663" t="s">
        <v>225</v>
      </c>
      <c r="AE37" s="663"/>
      <c r="AF37" s="663"/>
      <c r="AG37" s="663"/>
      <c r="AH37" s="663"/>
      <c r="AI37" s="663"/>
      <c r="AJ37" s="663"/>
      <c r="AK37" s="663"/>
      <c r="AL37" s="664" t="s">
        <v>225</v>
      </c>
      <c r="AM37" s="665"/>
      <c r="AN37" s="665"/>
      <c r="AO37" s="666"/>
      <c r="AQ37" s="736" t="s">
        <v>326</v>
      </c>
      <c r="AR37" s="737"/>
      <c r="AS37" s="737"/>
      <c r="AT37" s="737"/>
      <c r="AU37" s="737"/>
      <c r="AV37" s="737"/>
      <c r="AW37" s="737"/>
      <c r="AX37" s="737"/>
      <c r="AY37" s="738"/>
      <c r="AZ37" s="659">
        <v>3147680</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75085</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32773</v>
      </c>
      <c r="CS37" s="695"/>
      <c r="CT37" s="695"/>
      <c r="CU37" s="695"/>
      <c r="CV37" s="695"/>
      <c r="CW37" s="695"/>
      <c r="CX37" s="695"/>
      <c r="CY37" s="696"/>
      <c r="CZ37" s="664">
        <v>0</v>
      </c>
      <c r="DA37" s="693"/>
      <c r="DB37" s="693"/>
      <c r="DC37" s="697"/>
      <c r="DD37" s="668">
        <v>32253</v>
      </c>
      <c r="DE37" s="695"/>
      <c r="DF37" s="695"/>
      <c r="DG37" s="695"/>
      <c r="DH37" s="695"/>
      <c r="DI37" s="695"/>
      <c r="DJ37" s="695"/>
      <c r="DK37" s="696"/>
      <c r="DL37" s="668">
        <v>30216</v>
      </c>
      <c r="DM37" s="695"/>
      <c r="DN37" s="695"/>
      <c r="DO37" s="695"/>
      <c r="DP37" s="695"/>
      <c r="DQ37" s="695"/>
      <c r="DR37" s="695"/>
      <c r="DS37" s="695"/>
      <c r="DT37" s="695"/>
      <c r="DU37" s="695"/>
      <c r="DV37" s="696"/>
      <c r="DW37" s="664">
        <v>0</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153865013</v>
      </c>
      <c r="S38" s="740"/>
      <c r="T38" s="740"/>
      <c r="U38" s="740"/>
      <c r="V38" s="740"/>
      <c r="W38" s="740"/>
      <c r="X38" s="740"/>
      <c r="Y38" s="741"/>
      <c r="Z38" s="742">
        <v>100</v>
      </c>
      <c r="AA38" s="742"/>
      <c r="AB38" s="742"/>
      <c r="AC38" s="742"/>
      <c r="AD38" s="743">
        <v>81262093</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77557</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113785</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15822028</v>
      </c>
      <c r="CS38" s="660"/>
      <c r="CT38" s="660"/>
      <c r="CU38" s="660"/>
      <c r="CV38" s="660"/>
      <c r="CW38" s="660"/>
      <c r="CX38" s="660"/>
      <c r="CY38" s="661"/>
      <c r="CZ38" s="664">
        <v>10.8</v>
      </c>
      <c r="DA38" s="693"/>
      <c r="DB38" s="693"/>
      <c r="DC38" s="697"/>
      <c r="DD38" s="668">
        <v>13705387</v>
      </c>
      <c r="DE38" s="660"/>
      <c r="DF38" s="660"/>
      <c r="DG38" s="660"/>
      <c r="DH38" s="660"/>
      <c r="DI38" s="660"/>
      <c r="DJ38" s="660"/>
      <c r="DK38" s="661"/>
      <c r="DL38" s="668">
        <v>10888622</v>
      </c>
      <c r="DM38" s="660"/>
      <c r="DN38" s="660"/>
      <c r="DO38" s="660"/>
      <c r="DP38" s="660"/>
      <c r="DQ38" s="660"/>
      <c r="DR38" s="660"/>
      <c r="DS38" s="660"/>
      <c r="DT38" s="660"/>
      <c r="DU38" s="660"/>
      <c r="DV38" s="661"/>
      <c r="DW38" s="664">
        <v>12.5</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v>58098</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95</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566949</v>
      </c>
      <c r="CS39" s="695"/>
      <c r="CT39" s="695"/>
      <c r="CU39" s="695"/>
      <c r="CV39" s="695"/>
      <c r="CW39" s="695"/>
      <c r="CX39" s="695"/>
      <c r="CY39" s="696"/>
      <c r="CZ39" s="664">
        <v>0.4</v>
      </c>
      <c r="DA39" s="693"/>
      <c r="DB39" s="693"/>
      <c r="DC39" s="697"/>
      <c r="DD39" s="668">
        <v>508718</v>
      </c>
      <c r="DE39" s="695"/>
      <c r="DF39" s="695"/>
      <c r="DG39" s="695"/>
      <c r="DH39" s="695"/>
      <c r="DI39" s="695"/>
      <c r="DJ39" s="695"/>
      <c r="DK39" s="696"/>
      <c r="DL39" s="668" t="s">
        <v>225</v>
      </c>
      <c r="DM39" s="695"/>
      <c r="DN39" s="695"/>
      <c r="DO39" s="695"/>
      <c r="DP39" s="695"/>
      <c r="DQ39" s="695"/>
      <c r="DR39" s="695"/>
      <c r="DS39" s="695"/>
      <c r="DT39" s="695"/>
      <c r="DU39" s="695"/>
      <c r="DV39" s="696"/>
      <c r="DW39" s="664" t="s">
        <v>225</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2893783</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92</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1777378</v>
      </c>
      <c r="CS40" s="660"/>
      <c r="CT40" s="660"/>
      <c r="CU40" s="660"/>
      <c r="CV40" s="660"/>
      <c r="CW40" s="660"/>
      <c r="CX40" s="660"/>
      <c r="CY40" s="661"/>
      <c r="CZ40" s="664">
        <v>1.2</v>
      </c>
      <c r="DA40" s="693"/>
      <c r="DB40" s="693"/>
      <c r="DC40" s="697"/>
      <c r="DD40" s="668">
        <v>994825</v>
      </c>
      <c r="DE40" s="660"/>
      <c r="DF40" s="660"/>
      <c r="DG40" s="660"/>
      <c r="DH40" s="660"/>
      <c r="DI40" s="660"/>
      <c r="DJ40" s="660"/>
      <c r="DK40" s="661"/>
      <c r="DL40" s="668" t="s">
        <v>225</v>
      </c>
      <c r="DM40" s="660"/>
      <c r="DN40" s="660"/>
      <c r="DO40" s="660"/>
      <c r="DP40" s="660"/>
      <c r="DQ40" s="660"/>
      <c r="DR40" s="660"/>
      <c r="DS40" s="660"/>
      <c r="DT40" s="660"/>
      <c r="DU40" s="660"/>
      <c r="DV40" s="661"/>
      <c r="DW40" s="664" t="s">
        <v>225</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9703008</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271</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225</v>
      </c>
      <c r="CS41" s="695"/>
      <c r="CT41" s="695"/>
      <c r="CU41" s="695"/>
      <c r="CV41" s="695"/>
      <c r="CW41" s="695"/>
      <c r="CX41" s="695"/>
      <c r="CY41" s="696"/>
      <c r="CZ41" s="664" t="s">
        <v>225</v>
      </c>
      <c r="DA41" s="693"/>
      <c r="DB41" s="693"/>
      <c r="DC41" s="697"/>
      <c r="DD41" s="668" t="s">
        <v>225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13211432</v>
      </c>
      <c r="CS42" s="660"/>
      <c r="CT42" s="660"/>
      <c r="CU42" s="660"/>
      <c r="CV42" s="660"/>
      <c r="CW42" s="660"/>
      <c r="CX42" s="660"/>
      <c r="CY42" s="661"/>
      <c r="CZ42" s="664">
        <v>9</v>
      </c>
      <c r="DA42" s="665"/>
      <c r="DB42" s="665"/>
      <c r="DC42" s="760"/>
      <c r="DD42" s="668">
        <v>4466299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651121</v>
      </c>
      <c r="CS43" s="695"/>
      <c r="CT43" s="695"/>
      <c r="CU43" s="695"/>
      <c r="CV43" s="695"/>
      <c r="CW43" s="695"/>
      <c r="CX43" s="695"/>
      <c r="CY43" s="696"/>
      <c r="CZ43" s="664">
        <v>0.4</v>
      </c>
      <c r="DA43" s="693"/>
      <c r="DB43" s="693"/>
      <c r="DC43" s="697"/>
      <c r="DD43" s="668">
        <v>651121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299</v>
      </c>
      <c r="CE44" s="772"/>
      <c r="CF44" s="656" t="s">
        <v>348</v>
      </c>
      <c r="CG44" s="657"/>
      <c r="CH44" s="657"/>
      <c r="CI44" s="657"/>
      <c r="CJ44" s="657"/>
      <c r="CK44" s="657"/>
      <c r="CL44" s="657"/>
      <c r="CM44" s="657"/>
      <c r="CN44" s="657"/>
      <c r="CO44" s="657"/>
      <c r="CP44" s="657"/>
      <c r="CQ44" s="658"/>
      <c r="CR44" s="659">
        <v>13205102</v>
      </c>
      <c r="CS44" s="660"/>
      <c r="CT44" s="660"/>
      <c r="CU44" s="660"/>
      <c r="CV44" s="660"/>
      <c r="CW44" s="660"/>
      <c r="CX44" s="660"/>
      <c r="CY44" s="661"/>
      <c r="CZ44" s="664">
        <v>9</v>
      </c>
      <c r="DA44" s="665"/>
      <c r="DB44" s="665"/>
      <c r="DC44" s="760"/>
      <c r="DD44" s="668">
        <v>4459969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3748655</v>
      </c>
      <c r="CS45" s="695"/>
      <c r="CT45" s="695"/>
      <c r="CU45" s="695"/>
      <c r="CV45" s="695"/>
      <c r="CW45" s="695"/>
      <c r="CX45" s="695"/>
      <c r="CY45" s="696"/>
      <c r="CZ45" s="664">
        <v>2.6</v>
      </c>
      <c r="DA45" s="693"/>
      <c r="DB45" s="693"/>
      <c r="DC45" s="697"/>
      <c r="DD45" s="668">
        <v>218719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9451632</v>
      </c>
      <c r="CS46" s="660"/>
      <c r="CT46" s="660"/>
      <c r="CU46" s="660"/>
      <c r="CV46" s="660"/>
      <c r="CW46" s="660"/>
      <c r="CX46" s="660"/>
      <c r="CY46" s="661"/>
      <c r="CZ46" s="664">
        <v>6.4</v>
      </c>
      <c r="DA46" s="665"/>
      <c r="DB46" s="665"/>
      <c r="DC46" s="760"/>
      <c r="DD46" s="668">
        <v>4236435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6330</v>
      </c>
      <c r="CS47" s="695"/>
      <c r="CT47" s="695"/>
      <c r="CU47" s="695"/>
      <c r="CV47" s="695"/>
      <c r="CW47" s="695"/>
      <c r="CX47" s="695"/>
      <c r="CY47" s="696"/>
      <c r="CZ47" s="664">
        <v>0</v>
      </c>
      <c r="DA47" s="693"/>
      <c r="DB47" s="693"/>
      <c r="DC47" s="697"/>
      <c r="DD47" s="668">
        <v>6330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225</v>
      </c>
      <c r="CS48" s="660"/>
      <c r="CT48" s="660"/>
      <c r="CU48" s="660"/>
      <c r="CV48" s="660"/>
      <c r="CW48" s="660"/>
      <c r="CX48" s="660"/>
      <c r="CY48" s="661"/>
      <c r="CZ48" s="664" t="s">
        <v>225</v>
      </c>
      <c r="DA48" s="665"/>
      <c r="DB48" s="665"/>
      <c r="DC48" s="760"/>
      <c r="DD48" s="668" t="s">
        <v>225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146962011</v>
      </c>
      <c r="CS49" s="729"/>
      <c r="CT49" s="729"/>
      <c r="CU49" s="729"/>
      <c r="CV49" s="729"/>
      <c r="CW49" s="729"/>
      <c r="CX49" s="729"/>
      <c r="CY49" s="761"/>
      <c r="CZ49" s="744">
        <v>100</v>
      </c>
      <c r="DA49" s="762"/>
      <c r="DB49" s="762"/>
      <c r="DC49" s="763"/>
      <c r="DD49" s="764">
        <v>94427076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5qV+1d1+m91Ig6nu2UI4iUH39ICq2rZRU35BYpgtlsKIIULRzEHvLUQiDwxII9wvAi+XbOh05eCDmF58vCFd1w==" saltValue="uZW8qCWqnJ8xY/Qi73mED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155790</v>
      </c>
      <c r="R7" s="795"/>
      <c r="S7" s="795"/>
      <c r="T7" s="795"/>
      <c r="U7" s="795"/>
      <c r="V7" s="795">
        <v>148887</v>
      </c>
      <c r="W7" s="795"/>
      <c r="X7" s="795"/>
      <c r="Y7" s="795"/>
      <c r="Z7" s="795"/>
      <c r="AA7" s="795">
        <v>6903</v>
      </c>
      <c r="AB7" s="795"/>
      <c r="AC7" s="795"/>
      <c r="AD7" s="795"/>
      <c r="AE7" s="796"/>
      <c r="AF7" s="797">
        <v>6502</v>
      </c>
      <c r="AG7" s="798"/>
      <c r="AH7" s="798"/>
      <c r="AI7" s="798"/>
      <c r="AJ7" s="799"/>
      <c r="AK7" s="834">
        <v>3539</v>
      </c>
      <c r="AL7" s="835"/>
      <c r="AM7" s="835"/>
      <c r="AN7" s="835"/>
      <c r="AO7" s="835"/>
      <c r="AP7" s="835">
        <v>117802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572</v>
      </c>
      <c r="BT7" s="839"/>
      <c r="BU7" s="839"/>
      <c r="BV7" s="839"/>
      <c r="BW7" s="839"/>
      <c r="BX7" s="839"/>
      <c r="BY7" s="839"/>
      <c r="BZ7" s="839"/>
      <c r="CA7" s="839"/>
      <c r="CB7" s="839"/>
      <c r="CC7" s="839"/>
      <c r="CD7" s="839"/>
      <c r="CE7" s="839"/>
      <c r="CF7" s="839"/>
      <c r="CG7" s="840"/>
      <c r="CH7" s="831">
        <v>-4</v>
      </c>
      <c r="CI7" s="832"/>
      <c r="CJ7" s="832"/>
      <c r="CK7" s="832"/>
      <c r="CL7" s="833"/>
      <c r="CM7" s="831">
        <v>561</v>
      </c>
      <c r="CN7" s="832"/>
      <c r="CO7" s="832"/>
      <c r="CP7" s="832"/>
      <c r="CQ7" s="833"/>
      <c r="CR7" s="831">
        <v>500</v>
      </c>
      <c r="CS7" s="832"/>
      <c r="CT7" s="832"/>
      <c r="CU7" s="832"/>
      <c r="CV7" s="833"/>
      <c r="CW7" s="831">
        <v>72</v>
      </c>
      <c r="CX7" s="832"/>
      <c r="CY7" s="832"/>
      <c r="CZ7" s="832"/>
      <c r="DA7" s="833"/>
      <c r="DB7" s="831" t="s">
        <v>583</v>
      </c>
      <c r="DC7" s="832"/>
      <c r="DD7" s="832"/>
      <c r="DE7" s="832"/>
      <c r="DF7" s="833"/>
      <c r="DG7" s="831" t="s">
        <v>584</v>
      </c>
      <c r="DH7" s="832"/>
      <c r="DI7" s="832"/>
      <c r="DJ7" s="832"/>
      <c r="DK7" s="833"/>
      <c r="DL7" s="831" t="s">
        <v>584</v>
      </c>
      <c r="DM7" s="832"/>
      <c r="DN7" s="832"/>
      <c r="DO7" s="832"/>
      <c r="DP7" s="833"/>
      <c r="DQ7" s="831" t="s">
        <v>584</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573</v>
      </c>
      <c r="BT8" s="829"/>
      <c r="BU8" s="829"/>
      <c r="BV8" s="829"/>
      <c r="BW8" s="829"/>
      <c r="BX8" s="829"/>
      <c r="BY8" s="829"/>
      <c r="BZ8" s="829"/>
      <c r="CA8" s="829"/>
      <c r="CB8" s="829"/>
      <c r="CC8" s="829"/>
      <c r="CD8" s="829"/>
      <c r="CE8" s="829"/>
      <c r="CF8" s="829"/>
      <c r="CG8" s="830"/>
      <c r="CH8" s="841">
        <v>0</v>
      </c>
      <c r="CI8" s="842"/>
      <c r="CJ8" s="842"/>
      <c r="CK8" s="842"/>
      <c r="CL8" s="843"/>
      <c r="CM8" s="841">
        <v>500</v>
      </c>
      <c r="CN8" s="842"/>
      <c r="CO8" s="842"/>
      <c r="CP8" s="842"/>
      <c r="CQ8" s="843"/>
      <c r="CR8" s="841">
        <v>401</v>
      </c>
      <c r="CS8" s="842"/>
      <c r="CT8" s="842"/>
      <c r="CU8" s="842"/>
      <c r="CV8" s="843"/>
      <c r="CW8" s="841">
        <v>46</v>
      </c>
      <c r="CX8" s="842"/>
      <c r="CY8" s="842"/>
      <c r="CZ8" s="842"/>
      <c r="DA8" s="843"/>
      <c r="DB8" s="841" t="s">
        <v>582</v>
      </c>
      <c r="DC8" s="842"/>
      <c r="DD8" s="842"/>
      <c r="DE8" s="842"/>
      <c r="DF8" s="843"/>
      <c r="DG8" s="841" t="s">
        <v>582</v>
      </c>
      <c r="DH8" s="842"/>
      <c r="DI8" s="842"/>
      <c r="DJ8" s="842"/>
      <c r="DK8" s="843"/>
      <c r="DL8" s="841" t="s">
        <v>584</v>
      </c>
      <c r="DM8" s="842"/>
      <c r="DN8" s="842"/>
      <c r="DO8" s="842"/>
      <c r="DP8" s="843"/>
      <c r="DQ8" s="841" t="s">
        <v>584</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574</v>
      </c>
      <c r="BT9" s="829"/>
      <c r="BU9" s="829"/>
      <c r="BV9" s="829"/>
      <c r="BW9" s="829"/>
      <c r="BX9" s="829"/>
      <c r="BY9" s="829"/>
      <c r="BZ9" s="829"/>
      <c r="CA9" s="829"/>
      <c r="CB9" s="829"/>
      <c r="CC9" s="829"/>
      <c r="CD9" s="829"/>
      <c r="CE9" s="829"/>
      <c r="CF9" s="829"/>
      <c r="CG9" s="830"/>
      <c r="CH9" s="841">
        <v>-1</v>
      </c>
      <c r="CI9" s="842"/>
      <c r="CJ9" s="842"/>
      <c r="CK9" s="842"/>
      <c r="CL9" s="843"/>
      <c r="CM9" s="841">
        <v>304</v>
      </c>
      <c r="CN9" s="842"/>
      <c r="CO9" s="842"/>
      <c r="CP9" s="842"/>
      <c r="CQ9" s="843"/>
      <c r="CR9" s="841">
        <v>300</v>
      </c>
      <c r="CS9" s="842"/>
      <c r="CT9" s="842"/>
      <c r="CU9" s="842"/>
      <c r="CV9" s="843"/>
      <c r="CW9" s="841">
        <v>41</v>
      </c>
      <c r="CX9" s="842"/>
      <c r="CY9" s="842"/>
      <c r="CZ9" s="842"/>
      <c r="DA9" s="843"/>
      <c r="DB9" s="841" t="s">
        <v>582</v>
      </c>
      <c r="DC9" s="842"/>
      <c r="DD9" s="842"/>
      <c r="DE9" s="842"/>
      <c r="DF9" s="843"/>
      <c r="DG9" s="841" t="s">
        <v>582</v>
      </c>
      <c r="DH9" s="842"/>
      <c r="DI9" s="842"/>
      <c r="DJ9" s="842"/>
      <c r="DK9" s="843"/>
      <c r="DL9" s="841" t="s">
        <v>582</v>
      </c>
      <c r="DM9" s="842"/>
      <c r="DN9" s="842"/>
      <c r="DO9" s="842"/>
      <c r="DP9" s="843"/>
      <c r="DQ9" s="841" t="s">
        <v>584</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v>155790</v>
      </c>
      <c r="R23" s="854"/>
      <c r="S23" s="854"/>
      <c r="T23" s="854"/>
      <c r="U23" s="854"/>
      <c r="V23" s="854">
        <v>148887</v>
      </c>
      <c r="W23" s="854"/>
      <c r="X23" s="854"/>
      <c r="Y23" s="854"/>
      <c r="Z23" s="854"/>
      <c r="AA23" s="854">
        <v>6903</v>
      </c>
      <c r="AB23" s="854"/>
      <c r="AC23" s="854"/>
      <c r="AD23" s="854"/>
      <c r="AE23" s="855"/>
      <c r="AF23" s="856">
        <v>6502</v>
      </c>
      <c r="AG23" s="854"/>
      <c r="AH23" s="854"/>
      <c r="AI23" s="854"/>
      <c r="AJ23" s="857"/>
      <c r="AK23" s="858"/>
      <c r="AL23" s="859"/>
      <c r="AM23" s="859"/>
      <c r="AN23" s="859"/>
      <c r="AO23" s="859"/>
      <c r="AP23" s="854">
        <v>117802</v>
      </c>
      <c r="AQ23" s="854"/>
      <c r="AR23" s="854"/>
      <c r="AS23" s="854"/>
      <c r="AT23" s="854"/>
      <c r="AU23" s="860"/>
      <c r="AV23" s="860"/>
      <c r="AW23" s="860"/>
      <c r="AX23" s="860"/>
      <c r="AY23" s="861"/>
      <c r="AZ23" s="869" t="s">
        <v>225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56357</v>
      </c>
      <c r="R28" s="883"/>
      <c r="S28" s="883"/>
      <c r="T28" s="883"/>
      <c r="U28" s="883"/>
      <c r="V28" s="883">
        <v>53225</v>
      </c>
      <c r="W28" s="883"/>
      <c r="X28" s="883"/>
      <c r="Y28" s="883"/>
      <c r="Z28" s="883"/>
      <c r="AA28" s="883">
        <v>3132</v>
      </c>
      <c r="AB28" s="883"/>
      <c r="AC28" s="883"/>
      <c r="AD28" s="883"/>
      <c r="AE28" s="884"/>
      <c r="AF28" s="885">
        <v>3132</v>
      </c>
      <c r="AG28" s="883"/>
      <c r="AH28" s="883"/>
      <c r="AI28" s="883"/>
      <c r="AJ28" s="886"/>
      <c r="AK28" s="887">
        <v>2894</v>
      </c>
      <c r="AL28" s="878"/>
      <c r="AM28" s="878"/>
      <c r="AN28" s="878"/>
      <c r="AO28" s="878"/>
      <c r="AP28" s="878" t="s">
        <v>575</v>
      </c>
      <c r="AQ28" s="878"/>
      <c r="AR28" s="878"/>
      <c r="AS28" s="878"/>
      <c r="AT28" s="878"/>
      <c r="AU28" s="878" t="s">
        <v>586</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35501</v>
      </c>
      <c r="R29" s="819"/>
      <c r="S29" s="819"/>
      <c r="T29" s="819"/>
      <c r="U29" s="819"/>
      <c r="V29" s="819">
        <v>32940</v>
      </c>
      <c r="W29" s="819"/>
      <c r="X29" s="819"/>
      <c r="Y29" s="819"/>
      <c r="Z29" s="819"/>
      <c r="AA29" s="819">
        <v>2561</v>
      </c>
      <c r="AB29" s="819"/>
      <c r="AC29" s="819"/>
      <c r="AD29" s="819"/>
      <c r="AE29" s="820"/>
      <c r="AF29" s="821">
        <v>2561</v>
      </c>
      <c r="AG29" s="822"/>
      <c r="AH29" s="822"/>
      <c r="AI29" s="822"/>
      <c r="AJ29" s="823"/>
      <c r="AK29" s="890">
        <v>5328</v>
      </c>
      <c r="AL29" s="891"/>
      <c r="AM29" s="891"/>
      <c r="AN29" s="891"/>
      <c r="AO29" s="891"/>
      <c r="AP29" s="891" t="s">
        <v>576</v>
      </c>
      <c r="AQ29" s="891"/>
      <c r="AR29" s="891"/>
      <c r="AS29" s="891"/>
      <c r="AT29" s="891"/>
      <c r="AU29" s="891" t="s">
        <v>586</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5396</v>
      </c>
      <c r="R30" s="819"/>
      <c r="S30" s="819"/>
      <c r="T30" s="819"/>
      <c r="U30" s="819"/>
      <c r="V30" s="819">
        <v>5364</v>
      </c>
      <c r="W30" s="819"/>
      <c r="X30" s="819"/>
      <c r="Y30" s="819"/>
      <c r="Z30" s="819"/>
      <c r="AA30" s="819">
        <v>32</v>
      </c>
      <c r="AB30" s="819"/>
      <c r="AC30" s="819"/>
      <c r="AD30" s="819"/>
      <c r="AE30" s="820"/>
      <c r="AF30" s="821">
        <v>32</v>
      </c>
      <c r="AG30" s="822"/>
      <c r="AH30" s="822"/>
      <c r="AI30" s="822"/>
      <c r="AJ30" s="823"/>
      <c r="AK30" s="890">
        <v>821</v>
      </c>
      <c r="AL30" s="891"/>
      <c r="AM30" s="891"/>
      <c r="AN30" s="891"/>
      <c r="AO30" s="891"/>
      <c r="AP30" s="891" t="s">
        <v>576</v>
      </c>
      <c r="AQ30" s="891"/>
      <c r="AR30" s="891"/>
      <c r="AS30" s="891"/>
      <c r="AT30" s="891"/>
      <c r="AU30" s="891" t="s">
        <v>586</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235</v>
      </c>
      <c r="R31" s="819"/>
      <c r="S31" s="819"/>
      <c r="T31" s="819"/>
      <c r="U31" s="819"/>
      <c r="V31" s="819">
        <v>74</v>
      </c>
      <c r="W31" s="819"/>
      <c r="X31" s="819"/>
      <c r="Y31" s="819"/>
      <c r="Z31" s="819"/>
      <c r="AA31" s="819">
        <v>161</v>
      </c>
      <c r="AB31" s="819"/>
      <c r="AC31" s="819"/>
      <c r="AD31" s="819"/>
      <c r="AE31" s="820"/>
      <c r="AF31" s="821">
        <v>161</v>
      </c>
      <c r="AG31" s="822"/>
      <c r="AH31" s="822"/>
      <c r="AI31" s="822"/>
      <c r="AJ31" s="823"/>
      <c r="AK31" s="890" t="s">
        <v>586</v>
      </c>
      <c r="AL31" s="891"/>
      <c r="AM31" s="891"/>
      <c r="AN31" s="891"/>
      <c r="AO31" s="891"/>
      <c r="AP31" s="891" t="s">
        <v>576</v>
      </c>
      <c r="AQ31" s="891"/>
      <c r="AR31" s="891"/>
      <c r="AS31" s="891"/>
      <c r="AT31" s="891"/>
      <c r="AU31" s="891" t="s">
        <v>586</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394</v>
      </c>
      <c r="C32" s="816"/>
      <c r="D32" s="816"/>
      <c r="E32" s="816"/>
      <c r="F32" s="816"/>
      <c r="G32" s="816"/>
      <c r="H32" s="816"/>
      <c r="I32" s="816"/>
      <c r="J32" s="816"/>
      <c r="K32" s="816"/>
      <c r="L32" s="816"/>
      <c r="M32" s="816"/>
      <c r="N32" s="816"/>
      <c r="O32" s="816"/>
      <c r="P32" s="817"/>
      <c r="Q32" s="818">
        <v>17209</v>
      </c>
      <c r="R32" s="819"/>
      <c r="S32" s="819"/>
      <c r="T32" s="819"/>
      <c r="U32" s="819"/>
      <c r="V32" s="819">
        <v>16128</v>
      </c>
      <c r="W32" s="819"/>
      <c r="X32" s="819"/>
      <c r="Y32" s="819"/>
      <c r="Z32" s="819"/>
      <c r="AA32" s="819">
        <v>1080</v>
      </c>
      <c r="AB32" s="819"/>
      <c r="AC32" s="819"/>
      <c r="AD32" s="819"/>
      <c r="AE32" s="820"/>
      <c r="AF32" s="821">
        <v>1080</v>
      </c>
      <c r="AG32" s="822"/>
      <c r="AH32" s="822"/>
      <c r="AI32" s="822"/>
      <c r="AJ32" s="823"/>
      <c r="AK32" s="890" t="s">
        <v>586</v>
      </c>
      <c r="AL32" s="891"/>
      <c r="AM32" s="891"/>
      <c r="AN32" s="891"/>
      <c r="AO32" s="891"/>
      <c r="AP32" s="891" t="s">
        <v>576</v>
      </c>
      <c r="AQ32" s="891"/>
      <c r="AR32" s="891"/>
      <c r="AS32" s="891"/>
      <c r="AT32" s="891"/>
      <c r="AU32" s="891" t="s">
        <v>586</v>
      </c>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395</v>
      </c>
      <c r="C33" s="816"/>
      <c r="D33" s="816"/>
      <c r="E33" s="816"/>
      <c r="F33" s="816"/>
      <c r="G33" s="816"/>
      <c r="H33" s="816"/>
      <c r="I33" s="816"/>
      <c r="J33" s="816"/>
      <c r="K33" s="816"/>
      <c r="L33" s="816"/>
      <c r="M33" s="816"/>
      <c r="N33" s="816"/>
      <c r="O33" s="816"/>
      <c r="P33" s="817"/>
      <c r="Q33" s="818">
        <v>1588</v>
      </c>
      <c r="R33" s="819"/>
      <c r="S33" s="819"/>
      <c r="T33" s="819"/>
      <c r="U33" s="819"/>
      <c r="V33" s="819">
        <v>1479</v>
      </c>
      <c r="W33" s="819"/>
      <c r="X33" s="819"/>
      <c r="Y33" s="819"/>
      <c r="Z33" s="819"/>
      <c r="AA33" s="819">
        <v>108</v>
      </c>
      <c r="AB33" s="819"/>
      <c r="AC33" s="819"/>
      <c r="AD33" s="819"/>
      <c r="AE33" s="820"/>
      <c r="AF33" s="821">
        <v>1628</v>
      </c>
      <c r="AG33" s="822"/>
      <c r="AH33" s="822"/>
      <c r="AI33" s="822"/>
      <c r="AJ33" s="823"/>
      <c r="AK33" s="890">
        <v>57</v>
      </c>
      <c r="AL33" s="891"/>
      <c r="AM33" s="891"/>
      <c r="AN33" s="891"/>
      <c r="AO33" s="891"/>
      <c r="AP33" s="891">
        <v>3483</v>
      </c>
      <c r="AQ33" s="891"/>
      <c r="AR33" s="891"/>
      <c r="AS33" s="891"/>
      <c r="AT33" s="891"/>
      <c r="AU33" s="891">
        <v>344</v>
      </c>
      <c r="AV33" s="891"/>
      <c r="AW33" s="891"/>
      <c r="AX33" s="891"/>
      <c r="AY33" s="891"/>
      <c r="AZ33" s="892" t="s">
        <v>576</v>
      </c>
      <c r="BA33" s="892"/>
      <c r="BB33" s="892"/>
      <c r="BC33" s="892"/>
      <c r="BD33" s="892"/>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397</v>
      </c>
      <c r="C34" s="816"/>
      <c r="D34" s="816"/>
      <c r="E34" s="816"/>
      <c r="F34" s="816"/>
      <c r="G34" s="816"/>
      <c r="H34" s="816"/>
      <c r="I34" s="816"/>
      <c r="J34" s="816"/>
      <c r="K34" s="816"/>
      <c r="L34" s="816"/>
      <c r="M34" s="816"/>
      <c r="N34" s="816"/>
      <c r="O34" s="816"/>
      <c r="P34" s="817"/>
      <c r="Q34" s="818">
        <v>20604</v>
      </c>
      <c r="R34" s="819"/>
      <c r="S34" s="819"/>
      <c r="T34" s="819"/>
      <c r="U34" s="819"/>
      <c r="V34" s="819">
        <v>20821</v>
      </c>
      <c r="W34" s="819"/>
      <c r="X34" s="819"/>
      <c r="Y34" s="819"/>
      <c r="Z34" s="819"/>
      <c r="AA34" s="819">
        <v>-218</v>
      </c>
      <c r="AB34" s="819"/>
      <c r="AC34" s="819"/>
      <c r="AD34" s="819"/>
      <c r="AE34" s="820"/>
      <c r="AF34" s="821">
        <v>3866</v>
      </c>
      <c r="AG34" s="822"/>
      <c r="AH34" s="822"/>
      <c r="AI34" s="822"/>
      <c r="AJ34" s="823"/>
      <c r="AK34" s="890">
        <v>5366</v>
      </c>
      <c r="AL34" s="891"/>
      <c r="AM34" s="891"/>
      <c r="AN34" s="891"/>
      <c r="AO34" s="891"/>
      <c r="AP34" s="891">
        <v>24809</v>
      </c>
      <c r="AQ34" s="891"/>
      <c r="AR34" s="891"/>
      <c r="AS34" s="891"/>
      <c r="AT34" s="891"/>
      <c r="AU34" s="891">
        <v>16126</v>
      </c>
      <c r="AV34" s="891"/>
      <c r="AW34" s="891"/>
      <c r="AX34" s="891"/>
      <c r="AY34" s="891"/>
      <c r="AZ34" s="892" t="s">
        <v>577</v>
      </c>
      <c r="BA34" s="892"/>
      <c r="BB34" s="892"/>
      <c r="BC34" s="892"/>
      <c r="BD34" s="892"/>
      <c r="BE34" s="888" t="s">
        <v>396</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398</v>
      </c>
      <c r="C35" s="816"/>
      <c r="D35" s="816"/>
      <c r="E35" s="816"/>
      <c r="F35" s="816"/>
      <c r="G35" s="816"/>
      <c r="H35" s="816"/>
      <c r="I35" s="816"/>
      <c r="J35" s="816"/>
      <c r="K35" s="816"/>
      <c r="L35" s="816"/>
      <c r="M35" s="816"/>
      <c r="N35" s="816"/>
      <c r="O35" s="816"/>
      <c r="P35" s="817"/>
      <c r="Q35" s="818">
        <v>138</v>
      </c>
      <c r="R35" s="819"/>
      <c r="S35" s="819"/>
      <c r="T35" s="819"/>
      <c r="U35" s="819"/>
      <c r="V35" s="819">
        <v>118</v>
      </c>
      <c r="W35" s="819"/>
      <c r="X35" s="819"/>
      <c r="Y35" s="819"/>
      <c r="Z35" s="819"/>
      <c r="AA35" s="819">
        <v>20</v>
      </c>
      <c r="AB35" s="819"/>
      <c r="AC35" s="819"/>
      <c r="AD35" s="819"/>
      <c r="AE35" s="820"/>
      <c r="AF35" s="821">
        <v>21</v>
      </c>
      <c r="AG35" s="822"/>
      <c r="AH35" s="822"/>
      <c r="AI35" s="822"/>
      <c r="AJ35" s="823"/>
      <c r="AK35" s="890">
        <v>78</v>
      </c>
      <c r="AL35" s="891"/>
      <c r="AM35" s="891"/>
      <c r="AN35" s="891"/>
      <c r="AO35" s="891"/>
      <c r="AP35" s="891" t="s">
        <v>576</v>
      </c>
      <c r="AQ35" s="891"/>
      <c r="AR35" s="891"/>
      <c r="AS35" s="891"/>
      <c r="AT35" s="891"/>
      <c r="AU35" s="891" t="s">
        <v>575</v>
      </c>
      <c r="AV35" s="891"/>
      <c r="AW35" s="891"/>
      <c r="AX35" s="891"/>
      <c r="AY35" s="891"/>
      <c r="AZ35" s="892" t="s">
        <v>576</v>
      </c>
      <c r="BA35" s="892"/>
      <c r="BB35" s="892"/>
      <c r="BC35" s="892"/>
      <c r="BD35" s="892"/>
      <c r="BE35" s="888" t="s">
        <v>399</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400</v>
      </c>
      <c r="C36" s="816"/>
      <c r="D36" s="816"/>
      <c r="E36" s="816"/>
      <c r="F36" s="816"/>
      <c r="G36" s="816"/>
      <c r="H36" s="816"/>
      <c r="I36" s="816"/>
      <c r="J36" s="816"/>
      <c r="K36" s="816"/>
      <c r="L36" s="816"/>
      <c r="M36" s="816"/>
      <c r="N36" s="816"/>
      <c r="O36" s="816"/>
      <c r="P36" s="817"/>
      <c r="Q36" s="818">
        <v>12124</v>
      </c>
      <c r="R36" s="819"/>
      <c r="S36" s="819"/>
      <c r="T36" s="819"/>
      <c r="U36" s="819"/>
      <c r="V36" s="819">
        <v>9291</v>
      </c>
      <c r="W36" s="819"/>
      <c r="X36" s="819"/>
      <c r="Y36" s="819"/>
      <c r="Z36" s="819"/>
      <c r="AA36" s="819">
        <v>2833</v>
      </c>
      <c r="AB36" s="819"/>
      <c r="AC36" s="819"/>
      <c r="AD36" s="819"/>
      <c r="AE36" s="820"/>
      <c r="AF36" s="821">
        <v>2776</v>
      </c>
      <c r="AG36" s="822"/>
      <c r="AH36" s="822"/>
      <c r="AI36" s="822"/>
      <c r="AJ36" s="823"/>
      <c r="AK36" s="890">
        <v>3148</v>
      </c>
      <c r="AL36" s="891"/>
      <c r="AM36" s="891"/>
      <c r="AN36" s="891"/>
      <c r="AO36" s="891"/>
      <c r="AP36" s="891">
        <v>54167</v>
      </c>
      <c r="AQ36" s="891"/>
      <c r="AR36" s="891"/>
      <c r="AS36" s="891"/>
      <c r="AT36" s="891"/>
      <c r="AU36" s="891">
        <v>24050</v>
      </c>
      <c r="AV36" s="891"/>
      <c r="AW36" s="891"/>
      <c r="AX36" s="891"/>
      <c r="AY36" s="891"/>
      <c r="AZ36" s="892" t="s">
        <v>576</v>
      </c>
      <c r="BA36" s="892"/>
      <c r="BB36" s="892"/>
      <c r="BC36" s="892"/>
      <c r="BD36" s="892"/>
      <c r="BE36" s="888" t="s">
        <v>399</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15258</v>
      </c>
      <c r="AG63" s="902"/>
      <c r="AH63" s="902"/>
      <c r="AI63" s="902"/>
      <c r="AJ63" s="903"/>
      <c r="AK63" s="904"/>
      <c r="AL63" s="899"/>
      <c r="AM63" s="899"/>
      <c r="AN63" s="899"/>
      <c r="AO63" s="899"/>
      <c r="AP63" s="902">
        <v>82459</v>
      </c>
      <c r="AQ63" s="902"/>
      <c r="AR63" s="902"/>
      <c r="AS63" s="902"/>
      <c r="AT63" s="902"/>
      <c r="AU63" s="902">
        <v>40520</v>
      </c>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2" t="s">
        <v>409</v>
      </c>
      <c r="AG66" s="873"/>
      <c r="AH66" s="873"/>
      <c r="AI66" s="873"/>
      <c r="AJ66" s="913"/>
      <c r="AK66" s="777" t="s">
        <v>386</v>
      </c>
      <c r="AL66" s="801"/>
      <c r="AM66" s="801"/>
      <c r="AN66" s="801"/>
      <c r="AO66" s="802"/>
      <c r="AP66" s="777" t="s">
        <v>410</v>
      </c>
      <c r="AQ66" s="778"/>
      <c r="AR66" s="778"/>
      <c r="AS66" s="778"/>
      <c r="AT66" s="779"/>
      <c r="AU66" s="777" t="s">
        <v>411</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587</v>
      </c>
      <c r="C68" s="930"/>
      <c r="D68" s="930"/>
      <c r="E68" s="930"/>
      <c r="F68" s="930"/>
      <c r="G68" s="930"/>
      <c r="H68" s="930"/>
      <c r="I68" s="930"/>
      <c r="J68" s="930"/>
      <c r="K68" s="930"/>
      <c r="L68" s="930"/>
      <c r="M68" s="930"/>
      <c r="N68" s="930"/>
      <c r="O68" s="930"/>
      <c r="P68" s="931"/>
      <c r="Q68" s="932">
        <v>24203</v>
      </c>
      <c r="R68" s="926"/>
      <c r="S68" s="926"/>
      <c r="T68" s="926"/>
      <c r="U68" s="926"/>
      <c r="V68" s="926">
        <v>22513</v>
      </c>
      <c r="W68" s="926"/>
      <c r="X68" s="926"/>
      <c r="Y68" s="926"/>
      <c r="Z68" s="926"/>
      <c r="AA68" s="926">
        <v>1690</v>
      </c>
      <c r="AB68" s="926"/>
      <c r="AC68" s="926"/>
      <c r="AD68" s="926"/>
      <c r="AE68" s="926"/>
      <c r="AF68" s="926">
        <v>1690</v>
      </c>
      <c r="AG68" s="926"/>
      <c r="AH68" s="926"/>
      <c r="AI68" s="926"/>
      <c r="AJ68" s="926"/>
      <c r="AK68" s="926">
        <v>32</v>
      </c>
      <c r="AL68" s="926"/>
      <c r="AM68" s="926"/>
      <c r="AN68" s="926"/>
      <c r="AO68" s="926"/>
      <c r="AP68" s="926" t="s">
        <v>594</v>
      </c>
      <c r="AQ68" s="926"/>
      <c r="AR68" s="926"/>
      <c r="AS68" s="926"/>
      <c r="AT68" s="926"/>
      <c r="AU68" s="926" t="s">
        <v>586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590</v>
      </c>
      <c r="C69" s="934"/>
      <c r="D69" s="934"/>
      <c r="E69" s="934"/>
      <c r="F69" s="934"/>
      <c r="G69" s="934"/>
      <c r="H69" s="934"/>
      <c r="I69" s="934"/>
      <c r="J69" s="934"/>
      <c r="K69" s="934"/>
      <c r="L69" s="934"/>
      <c r="M69" s="934"/>
      <c r="N69" s="934"/>
      <c r="O69" s="934"/>
      <c r="P69" s="935"/>
      <c r="Q69" s="936">
        <v>176</v>
      </c>
      <c r="R69" s="891"/>
      <c r="S69" s="891"/>
      <c r="T69" s="891"/>
      <c r="U69" s="891"/>
      <c r="V69" s="891">
        <v>143</v>
      </c>
      <c r="W69" s="891"/>
      <c r="X69" s="891"/>
      <c r="Y69" s="891"/>
      <c r="Z69" s="891"/>
      <c r="AA69" s="891">
        <v>33</v>
      </c>
      <c r="AB69" s="891"/>
      <c r="AC69" s="891"/>
      <c r="AD69" s="891"/>
      <c r="AE69" s="891"/>
      <c r="AF69" s="891">
        <v>33</v>
      </c>
      <c r="AG69" s="891"/>
      <c r="AH69" s="891"/>
      <c r="AI69" s="891"/>
      <c r="AJ69" s="891"/>
      <c r="AK69" s="891" t="s">
        <v>595</v>
      </c>
      <c r="AL69" s="891"/>
      <c r="AM69" s="891"/>
      <c r="AN69" s="891"/>
      <c r="AO69" s="891"/>
      <c r="AP69" s="891" t="s">
        <v>586</v>
      </c>
      <c r="AQ69" s="891"/>
      <c r="AR69" s="891"/>
      <c r="AS69" s="891"/>
      <c r="AT69" s="891"/>
      <c r="AU69" s="891" t="s">
        <v>596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593</v>
      </c>
      <c r="C70" s="934"/>
      <c r="D70" s="934"/>
      <c r="E70" s="934"/>
      <c r="F70" s="934"/>
      <c r="G70" s="934"/>
      <c r="H70" s="934"/>
      <c r="I70" s="934"/>
      <c r="J70" s="934"/>
      <c r="K70" s="934"/>
      <c r="L70" s="934"/>
      <c r="M70" s="934"/>
      <c r="N70" s="934"/>
      <c r="O70" s="934"/>
      <c r="P70" s="935"/>
      <c r="Q70" s="936">
        <v>113</v>
      </c>
      <c r="R70" s="891"/>
      <c r="S70" s="891"/>
      <c r="T70" s="891"/>
      <c r="U70" s="891"/>
      <c r="V70" s="891">
        <v>105</v>
      </c>
      <c r="W70" s="891"/>
      <c r="X70" s="891"/>
      <c r="Y70" s="891"/>
      <c r="Z70" s="891"/>
      <c r="AA70" s="891">
        <v>7</v>
      </c>
      <c r="AB70" s="891"/>
      <c r="AC70" s="891"/>
      <c r="AD70" s="891"/>
      <c r="AE70" s="891"/>
      <c r="AF70" s="891">
        <v>7</v>
      </c>
      <c r="AG70" s="891"/>
      <c r="AH70" s="891"/>
      <c r="AI70" s="891"/>
      <c r="AJ70" s="891"/>
      <c r="AK70" s="891">
        <v>2</v>
      </c>
      <c r="AL70" s="891"/>
      <c r="AM70" s="891"/>
      <c r="AN70" s="891"/>
      <c r="AO70" s="891"/>
      <c r="AP70" s="891" t="s">
        <v>597</v>
      </c>
      <c r="AQ70" s="891"/>
      <c r="AR70" s="891"/>
      <c r="AS70" s="891"/>
      <c r="AT70" s="891"/>
      <c r="AU70" s="891" t="s">
        <v>596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592</v>
      </c>
      <c r="C71" s="934"/>
      <c r="D71" s="934"/>
      <c r="E71" s="934"/>
      <c r="F71" s="934"/>
      <c r="G71" s="934"/>
      <c r="H71" s="934"/>
      <c r="I71" s="934"/>
      <c r="J71" s="934"/>
      <c r="K71" s="934"/>
      <c r="L71" s="934"/>
      <c r="M71" s="934"/>
      <c r="N71" s="934"/>
      <c r="O71" s="934"/>
      <c r="P71" s="935"/>
      <c r="Q71" s="936">
        <v>116</v>
      </c>
      <c r="R71" s="891"/>
      <c r="S71" s="891"/>
      <c r="T71" s="891"/>
      <c r="U71" s="891"/>
      <c r="V71" s="891">
        <v>88</v>
      </c>
      <c r="W71" s="891"/>
      <c r="X71" s="891"/>
      <c r="Y71" s="891"/>
      <c r="Z71" s="891"/>
      <c r="AA71" s="891">
        <v>27</v>
      </c>
      <c r="AB71" s="891"/>
      <c r="AC71" s="891"/>
      <c r="AD71" s="891"/>
      <c r="AE71" s="891"/>
      <c r="AF71" s="891">
        <v>27</v>
      </c>
      <c r="AG71" s="891"/>
      <c r="AH71" s="891"/>
      <c r="AI71" s="891"/>
      <c r="AJ71" s="891"/>
      <c r="AK71" s="891" t="s">
        <v>598</v>
      </c>
      <c r="AL71" s="891"/>
      <c r="AM71" s="891"/>
      <c r="AN71" s="891"/>
      <c r="AO71" s="891"/>
      <c r="AP71" s="891" t="s">
        <v>586</v>
      </c>
      <c r="AQ71" s="891"/>
      <c r="AR71" s="891"/>
      <c r="AS71" s="891"/>
      <c r="AT71" s="891"/>
      <c r="AU71" s="891" t="s">
        <v>586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588</v>
      </c>
      <c r="C72" s="934"/>
      <c r="D72" s="934"/>
      <c r="E72" s="934"/>
      <c r="F72" s="934"/>
      <c r="G72" s="934"/>
      <c r="H72" s="934"/>
      <c r="I72" s="934"/>
      <c r="J72" s="934"/>
      <c r="K72" s="934"/>
      <c r="L72" s="934"/>
      <c r="M72" s="934"/>
      <c r="N72" s="934"/>
      <c r="O72" s="934"/>
      <c r="P72" s="935"/>
      <c r="Q72" s="936">
        <v>2217</v>
      </c>
      <c r="R72" s="891"/>
      <c r="S72" s="891"/>
      <c r="T72" s="891"/>
      <c r="U72" s="891"/>
      <c r="V72" s="891">
        <v>1583</v>
      </c>
      <c r="W72" s="891"/>
      <c r="X72" s="891"/>
      <c r="Y72" s="891"/>
      <c r="Z72" s="891"/>
      <c r="AA72" s="891">
        <v>634</v>
      </c>
      <c r="AB72" s="891"/>
      <c r="AC72" s="891"/>
      <c r="AD72" s="891"/>
      <c r="AE72" s="891"/>
      <c r="AF72" s="891">
        <v>634</v>
      </c>
      <c r="AG72" s="891"/>
      <c r="AH72" s="891"/>
      <c r="AI72" s="891"/>
      <c r="AJ72" s="891"/>
      <c r="AK72" s="891">
        <v>128</v>
      </c>
      <c r="AL72" s="891"/>
      <c r="AM72" s="891"/>
      <c r="AN72" s="891"/>
      <c r="AO72" s="891"/>
      <c r="AP72" s="891" t="s">
        <v>599</v>
      </c>
      <c r="AQ72" s="891"/>
      <c r="AR72" s="891"/>
      <c r="AS72" s="891"/>
      <c r="AT72" s="891"/>
      <c r="AU72" s="891" t="s">
        <v>596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591</v>
      </c>
      <c r="C73" s="934"/>
      <c r="D73" s="934"/>
      <c r="E73" s="934"/>
      <c r="F73" s="934"/>
      <c r="G73" s="934"/>
      <c r="H73" s="934"/>
      <c r="I73" s="934"/>
      <c r="J73" s="934"/>
      <c r="K73" s="934"/>
      <c r="L73" s="934"/>
      <c r="M73" s="934"/>
      <c r="N73" s="934"/>
      <c r="O73" s="934"/>
      <c r="P73" s="935"/>
      <c r="Q73" s="936">
        <v>597893</v>
      </c>
      <c r="R73" s="891"/>
      <c r="S73" s="891"/>
      <c r="T73" s="891"/>
      <c r="U73" s="891"/>
      <c r="V73" s="891">
        <v>589317</v>
      </c>
      <c r="W73" s="891"/>
      <c r="X73" s="891"/>
      <c r="Y73" s="891"/>
      <c r="Z73" s="891"/>
      <c r="AA73" s="891">
        <v>8576</v>
      </c>
      <c r="AB73" s="891"/>
      <c r="AC73" s="891"/>
      <c r="AD73" s="891"/>
      <c r="AE73" s="891"/>
      <c r="AF73" s="891">
        <v>8576</v>
      </c>
      <c r="AG73" s="891"/>
      <c r="AH73" s="891"/>
      <c r="AI73" s="891"/>
      <c r="AJ73" s="891"/>
      <c r="AK73" s="891">
        <v>3188</v>
      </c>
      <c r="AL73" s="891"/>
      <c r="AM73" s="891"/>
      <c r="AN73" s="891"/>
      <c r="AO73" s="891"/>
      <c r="AP73" s="891" t="s">
        <v>600</v>
      </c>
      <c r="AQ73" s="891"/>
      <c r="AR73" s="891"/>
      <c r="AS73" s="891"/>
      <c r="AT73" s="891"/>
      <c r="AU73" s="891" t="s">
        <v>586</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589</v>
      </c>
      <c r="C74" s="934"/>
      <c r="D74" s="934"/>
      <c r="E74" s="934"/>
      <c r="F74" s="934"/>
      <c r="G74" s="934"/>
      <c r="H74" s="934"/>
      <c r="I74" s="934"/>
      <c r="J74" s="934"/>
      <c r="K74" s="934"/>
      <c r="L74" s="934"/>
      <c r="M74" s="934"/>
      <c r="N74" s="934"/>
      <c r="O74" s="934"/>
      <c r="P74" s="935"/>
      <c r="Q74" s="936">
        <v>12057</v>
      </c>
      <c r="R74" s="891"/>
      <c r="S74" s="891"/>
      <c r="T74" s="891"/>
      <c r="U74" s="891"/>
      <c r="V74" s="891">
        <v>9496</v>
      </c>
      <c r="W74" s="891"/>
      <c r="X74" s="891"/>
      <c r="Y74" s="891"/>
      <c r="Z74" s="891"/>
      <c r="AA74" s="891">
        <v>2561</v>
      </c>
      <c r="AB74" s="891"/>
      <c r="AC74" s="891"/>
      <c r="AD74" s="891"/>
      <c r="AE74" s="891"/>
      <c r="AF74" s="891">
        <v>12251</v>
      </c>
      <c r="AG74" s="891"/>
      <c r="AH74" s="891"/>
      <c r="AI74" s="891"/>
      <c r="AJ74" s="891"/>
      <c r="AK74" s="891">
        <v>142</v>
      </c>
      <c r="AL74" s="891"/>
      <c r="AM74" s="891"/>
      <c r="AN74" s="891"/>
      <c r="AO74" s="891"/>
      <c r="AP74" s="891">
        <v>33278</v>
      </c>
      <c r="AQ74" s="891"/>
      <c r="AR74" s="891"/>
      <c r="AS74" s="891"/>
      <c r="AT74" s="891"/>
      <c r="AU74" s="891">
        <v>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23218</v>
      </c>
      <c r="AG88" s="902"/>
      <c r="AH88" s="902"/>
      <c r="AI88" s="902"/>
      <c r="AJ88" s="902"/>
      <c r="AK88" s="899"/>
      <c r="AL88" s="899"/>
      <c r="AM88" s="899"/>
      <c r="AN88" s="899"/>
      <c r="AO88" s="899"/>
      <c r="AP88" s="902">
        <v>33278</v>
      </c>
      <c r="AQ88" s="902"/>
      <c r="AR88" s="902"/>
      <c r="AS88" s="902"/>
      <c r="AT88" s="902"/>
      <c r="AU88" s="902">
        <v>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1201</v>
      </c>
      <c r="CS102" s="910"/>
      <c r="CT102" s="910"/>
      <c r="CU102" s="910"/>
      <c r="CV102" s="953"/>
      <c r="CW102" s="952">
        <v>159</v>
      </c>
      <c r="CX102" s="910"/>
      <c r="CY102" s="910"/>
      <c r="CZ102" s="910"/>
      <c r="DA102" s="953"/>
      <c r="DB102" s="952" t="s">
        <v>601</v>
      </c>
      <c r="DC102" s="910"/>
      <c r="DD102" s="910"/>
      <c r="DE102" s="910"/>
      <c r="DF102" s="953"/>
      <c r="DG102" s="952" t="s">
        <v>602</v>
      </c>
      <c r="DH102" s="910"/>
      <c r="DI102" s="910"/>
      <c r="DJ102" s="910"/>
      <c r="DK102" s="953"/>
      <c r="DL102" s="952" t="s">
        <v>603</v>
      </c>
      <c r="DM102" s="910"/>
      <c r="DN102" s="910"/>
      <c r="DO102" s="910"/>
      <c r="DP102" s="953"/>
      <c r="DQ102" s="952" t="s">
        <v>603</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298</v>
      </c>
      <c r="AG109" s="955"/>
      <c r="AH109" s="955"/>
      <c r="AI109" s="955"/>
      <c r="AJ109" s="956"/>
      <c r="AK109" s="954" t="s">
        <v>297</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298</v>
      </c>
      <c r="BW109" s="955"/>
      <c r="BX109" s="955"/>
      <c r="BY109" s="955"/>
      <c r="BZ109" s="956"/>
      <c r="CA109" s="954" t="s">
        <v>297</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298</v>
      </c>
      <c r="DM109" s="955"/>
      <c r="DN109" s="955"/>
      <c r="DO109" s="955"/>
      <c r="DP109" s="956"/>
      <c r="DQ109" s="954" t="s">
        <v>297</v>
      </c>
      <c r="DR109" s="955"/>
      <c r="DS109" s="955"/>
      <c r="DT109" s="955"/>
      <c r="DU109" s="956"/>
      <c r="DV109" s="954" t="s">
        <v>422</v>
      </c>
      <c r="DW109" s="955"/>
      <c r="DX109" s="955"/>
      <c r="DY109" s="955"/>
      <c r="DZ109" s="957"/>
    </row>
    <row r="110" spans="1:131" s="226" customFormat="1" ht="26.25" customHeight="1" x14ac:dyDescent="0.15">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8253414</v>
      </c>
      <c r="AB110" s="962"/>
      <c r="AC110" s="962"/>
      <c r="AD110" s="962"/>
      <c r="AE110" s="963"/>
      <c r="AF110" s="964">
        <v>8781940</v>
      </c>
      <c r="AG110" s="962"/>
      <c r="AH110" s="962"/>
      <c r="AI110" s="962"/>
      <c r="AJ110" s="963"/>
      <c r="AK110" s="964">
        <v>9036899</v>
      </c>
      <c r="AL110" s="962"/>
      <c r="AM110" s="962"/>
      <c r="AN110" s="962"/>
      <c r="AO110" s="963"/>
      <c r="AP110" s="965">
        <v>11.8</v>
      </c>
      <c r="AQ110" s="966"/>
      <c r="AR110" s="966"/>
      <c r="AS110" s="966"/>
      <c r="AT110" s="967"/>
      <c r="AU110" s="968" t="s">
        <v>67</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106180205</v>
      </c>
      <c r="BR110" s="997"/>
      <c r="BS110" s="997"/>
      <c r="BT110" s="997"/>
      <c r="BU110" s="997"/>
      <c r="BV110" s="997">
        <v>114104105</v>
      </c>
      <c r="BW110" s="997"/>
      <c r="BX110" s="997"/>
      <c r="BY110" s="997"/>
      <c r="BZ110" s="997"/>
      <c r="CA110" s="997">
        <v>117801826</v>
      </c>
      <c r="CB110" s="997"/>
      <c r="CC110" s="997"/>
      <c r="CD110" s="997"/>
      <c r="CE110" s="997"/>
      <c r="CF110" s="1011">
        <v>153.9</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6061623</v>
      </c>
      <c r="DH110" s="997"/>
      <c r="DI110" s="997"/>
      <c r="DJ110" s="997"/>
      <c r="DK110" s="997"/>
      <c r="DL110" s="997">
        <v>3007490</v>
      </c>
      <c r="DM110" s="997"/>
      <c r="DN110" s="997"/>
      <c r="DO110" s="997"/>
      <c r="DP110" s="997"/>
      <c r="DQ110" s="997">
        <v>2812989</v>
      </c>
      <c r="DR110" s="997"/>
      <c r="DS110" s="997"/>
      <c r="DT110" s="997"/>
      <c r="DU110" s="997"/>
      <c r="DV110" s="998">
        <v>3.7</v>
      </c>
      <c r="DW110" s="998"/>
      <c r="DX110" s="998"/>
      <c r="DY110" s="998"/>
      <c r="DZ110" s="999"/>
    </row>
    <row r="111" spans="1:131" s="226" customFormat="1" ht="26.25" customHeight="1" x14ac:dyDescent="0.15">
      <c r="A111" s="1000" t="s">
        <v>428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429</v>
      </c>
      <c r="AB111" s="1004"/>
      <c r="AC111" s="1004"/>
      <c r="AD111" s="1004"/>
      <c r="AE111" s="1005"/>
      <c r="AF111" s="1006" t="s">
        <v>429</v>
      </c>
      <c r="AG111" s="1004"/>
      <c r="AH111" s="1004"/>
      <c r="AI111" s="1004"/>
      <c r="AJ111" s="1005"/>
      <c r="AK111" s="1006" t="s">
        <v>429</v>
      </c>
      <c r="AL111" s="1004"/>
      <c r="AM111" s="1004"/>
      <c r="AN111" s="1004"/>
      <c r="AO111" s="1005"/>
      <c r="AP111" s="1007" t="s">
        <v>429</v>
      </c>
      <c r="AQ111" s="1008"/>
      <c r="AR111" s="1008"/>
      <c r="AS111" s="1008"/>
      <c r="AT111" s="1009"/>
      <c r="AU111" s="970"/>
      <c r="AV111" s="971"/>
      <c r="AW111" s="971"/>
      <c r="AX111" s="971"/>
      <c r="AY111" s="971"/>
      <c r="AZ111" s="1019" t="s">
        <v>430</v>
      </c>
      <c r="BA111" s="1020"/>
      <c r="BB111" s="1020"/>
      <c r="BC111" s="1020"/>
      <c r="BD111" s="1020"/>
      <c r="BE111" s="1020"/>
      <c r="BF111" s="1020"/>
      <c r="BG111" s="1020"/>
      <c r="BH111" s="1020"/>
      <c r="BI111" s="1020"/>
      <c r="BJ111" s="1020"/>
      <c r="BK111" s="1020"/>
      <c r="BL111" s="1020"/>
      <c r="BM111" s="1020"/>
      <c r="BN111" s="1020"/>
      <c r="BO111" s="1020"/>
      <c r="BP111" s="1021"/>
      <c r="BQ111" s="989">
        <v>13409965</v>
      </c>
      <c r="BR111" s="990"/>
      <c r="BS111" s="990"/>
      <c r="BT111" s="990"/>
      <c r="BU111" s="990"/>
      <c r="BV111" s="990">
        <v>3783826</v>
      </c>
      <c r="BW111" s="990"/>
      <c r="BX111" s="990"/>
      <c r="BY111" s="990"/>
      <c r="BZ111" s="990"/>
      <c r="CA111" s="990">
        <v>3130996</v>
      </c>
      <c r="CB111" s="990"/>
      <c r="CC111" s="990"/>
      <c r="CD111" s="990"/>
      <c r="CE111" s="990"/>
      <c r="CF111" s="984">
        <v>4.0999999999999996</v>
      </c>
      <c r="CG111" s="985"/>
      <c r="CH111" s="985"/>
      <c r="CI111" s="985"/>
      <c r="CJ111" s="985"/>
      <c r="CK111" s="1015"/>
      <c r="CL111" s="1016"/>
      <c r="CM111" s="986" t="s">
        <v>431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432</v>
      </c>
      <c r="DH111" s="990"/>
      <c r="DI111" s="990"/>
      <c r="DJ111" s="990"/>
      <c r="DK111" s="990"/>
      <c r="DL111" s="990" t="s">
        <v>432</v>
      </c>
      <c r="DM111" s="990"/>
      <c r="DN111" s="990"/>
      <c r="DO111" s="990"/>
      <c r="DP111" s="990"/>
      <c r="DQ111" s="990" t="s">
        <v>432</v>
      </c>
      <c r="DR111" s="990"/>
      <c r="DS111" s="990"/>
      <c r="DT111" s="990"/>
      <c r="DU111" s="990"/>
      <c r="DV111" s="991" t="s">
        <v>432</v>
      </c>
      <c r="DW111" s="991"/>
      <c r="DX111" s="991"/>
      <c r="DY111" s="991"/>
      <c r="DZ111" s="992"/>
    </row>
    <row r="112" spans="1:131" s="226" customFormat="1" ht="26.25" customHeight="1" x14ac:dyDescent="0.15">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435</v>
      </c>
      <c r="AB112" s="1029"/>
      <c r="AC112" s="1029"/>
      <c r="AD112" s="1029"/>
      <c r="AE112" s="1030"/>
      <c r="AF112" s="1031" t="s">
        <v>436</v>
      </c>
      <c r="AG112" s="1029"/>
      <c r="AH112" s="1029"/>
      <c r="AI112" s="1029"/>
      <c r="AJ112" s="1030"/>
      <c r="AK112" s="1031" t="s">
        <v>429</v>
      </c>
      <c r="AL112" s="1029"/>
      <c r="AM112" s="1029"/>
      <c r="AN112" s="1029"/>
      <c r="AO112" s="1030"/>
      <c r="AP112" s="1032" t="s">
        <v>436</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27396981</v>
      </c>
      <c r="BR112" s="990"/>
      <c r="BS112" s="990"/>
      <c r="BT112" s="990"/>
      <c r="BU112" s="990"/>
      <c r="BV112" s="990">
        <v>31448357</v>
      </c>
      <c r="BW112" s="990"/>
      <c r="BX112" s="990"/>
      <c r="BY112" s="990"/>
      <c r="BZ112" s="990"/>
      <c r="CA112" s="990">
        <v>40519868</v>
      </c>
      <c r="CB112" s="990"/>
      <c r="CC112" s="990"/>
      <c r="CD112" s="990"/>
      <c r="CE112" s="990"/>
      <c r="CF112" s="984">
        <v>52.9</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429</v>
      </c>
      <c r="DH112" s="990"/>
      <c r="DI112" s="990"/>
      <c r="DJ112" s="990"/>
      <c r="DK112" s="990"/>
      <c r="DL112" s="990" t="s">
        <v>429</v>
      </c>
      <c r="DM112" s="990"/>
      <c r="DN112" s="990"/>
      <c r="DO112" s="990"/>
      <c r="DP112" s="990"/>
      <c r="DQ112" s="990" t="s">
        <v>435</v>
      </c>
      <c r="DR112" s="990"/>
      <c r="DS112" s="990"/>
      <c r="DT112" s="990"/>
      <c r="DU112" s="990"/>
      <c r="DV112" s="991" t="s">
        <v>435</v>
      </c>
      <c r="DW112" s="991"/>
      <c r="DX112" s="991"/>
      <c r="DY112" s="991"/>
      <c r="DZ112" s="992"/>
    </row>
    <row r="113" spans="1:130" s="226" customFormat="1" ht="26.25" customHeight="1" x14ac:dyDescent="0.15">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3149935</v>
      </c>
      <c r="AB113" s="1004"/>
      <c r="AC113" s="1004"/>
      <c r="AD113" s="1004"/>
      <c r="AE113" s="1005"/>
      <c r="AF113" s="1006">
        <v>3134302</v>
      </c>
      <c r="AG113" s="1004"/>
      <c r="AH113" s="1004"/>
      <c r="AI113" s="1004"/>
      <c r="AJ113" s="1005"/>
      <c r="AK113" s="1006">
        <v>3427692</v>
      </c>
      <c r="AL113" s="1004"/>
      <c r="AM113" s="1004"/>
      <c r="AN113" s="1004"/>
      <c r="AO113" s="1005"/>
      <c r="AP113" s="1007">
        <v>4.5</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3123</v>
      </c>
      <c r="BR113" s="990"/>
      <c r="BS113" s="990"/>
      <c r="BT113" s="990"/>
      <c r="BU113" s="990"/>
      <c r="BV113" s="990">
        <v>1387</v>
      </c>
      <c r="BW113" s="990"/>
      <c r="BX113" s="990"/>
      <c r="BY113" s="990"/>
      <c r="BZ113" s="990"/>
      <c r="CA113" s="990">
        <v>470</v>
      </c>
      <c r="CB113" s="990"/>
      <c r="CC113" s="990"/>
      <c r="CD113" s="990"/>
      <c r="CE113" s="990"/>
      <c r="CF113" s="984">
        <v>0</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435</v>
      </c>
      <c r="DH113" s="1029"/>
      <c r="DI113" s="1029"/>
      <c r="DJ113" s="1029"/>
      <c r="DK113" s="1030"/>
      <c r="DL113" s="1031" t="s">
        <v>435</v>
      </c>
      <c r="DM113" s="1029"/>
      <c r="DN113" s="1029"/>
      <c r="DO113" s="1029"/>
      <c r="DP113" s="1030"/>
      <c r="DQ113" s="1031" t="s">
        <v>435</v>
      </c>
      <c r="DR113" s="1029"/>
      <c r="DS113" s="1029"/>
      <c r="DT113" s="1029"/>
      <c r="DU113" s="1030"/>
      <c r="DV113" s="1032" t="s">
        <v>435</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2272</v>
      </c>
      <c r="AB114" s="1029"/>
      <c r="AC114" s="1029"/>
      <c r="AD114" s="1029"/>
      <c r="AE114" s="1030"/>
      <c r="AF114" s="1031">
        <v>1367</v>
      </c>
      <c r="AG114" s="1029"/>
      <c r="AH114" s="1029"/>
      <c r="AI114" s="1029"/>
      <c r="AJ114" s="1030"/>
      <c r="AK114" s="1031">
        <v>716</v>
      </c>
      <c r="AL114" s="1029"/>
      <c r="AM114" s="1029"/>
      <c r="AN114" s="1029"/>
      <c r="AO114" s="1030"/>
      <c r="AP114" s="1032">
        <v>0</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20348121</v>
      </c>
      <c r="BR114" s="990"/>
      <c r="BS114" s="990"/>
      <c r="BT114" s="990"/>
      <c r="BU114" s="990"/>
      <c r="BV114" s="990">
        <v>19942438</v>
      </c>
      <c r="BW114" s="990"/>
      <c r="BX114" s="990"/>
      <c r="BY114" s="990"/>
      <c r="BZ114" s="990"/>
      <c r="CA114" s="990">
        <v>19601344</v>
      </c>
      <c r="CB114" s="990"/>
      <c r="CC114" s="990"/>
      <c r="CD114" s="990"/>
      <c r="CE114" s="990"/>
      <c r="CF114" s="984">
        <v>25.6</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435</v>
      </c>
      <c r="DH114" s="1029"/>
      <c r="DI114" s="1029"/>
      <c r="DJ114" s="1029"/>
      <c r="DK114" s="1030"/>
      <c r="DL114" s="1031" t="s">
        <v>435</v>
      </c>
      <c r="DM114" s="1029"/>
      <c r="DN114" s="1029"/>
      <c r="DO114" s="1029"/>
      <c r="DP114" s="1030"/>
      <c r="DQ114" s="1031" t="s">
        <v>435</v>
      </c>
      <c r="DR114" s="1029"/>
      <c r="DS114" s="1029"/>
      <c r="DT114" s="1029"/>
      <c r="DU114" s="1030"/>
      <c r="DV114" s="1032" t="s">
        <v>435</v>
      </c>
      <c r="DW114" s="1033"/>
      <c r="DX114" s="1033"/>
      <c r="DY114" s="1033"/>
      <c r="DZ114" s="1034"/>
    </row>
    <row r="115" spans="1:130" s="226" customFormat="1" ht="26.25" customHeight="1" x14ac:dyDescent="0.15">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291079</v>
      </c>
      <c r="AB115" s="1004"/>
      <c r="AC115" s="1004"/>
      <c r="AD115" s="1004"/>
      <c r="AE115" s="1005"/>
      <c r="AF115" s="1006">
        <v>1674114</v>
      </c>
      <c r="AG115" s="1004"/>
      <c r="AH115" s="1004"/>
      <c r="AI115" s="1004"/>
      <c r="AJ115" s="1005"/>
      <c r="AK115" s="1006">
        <v>441651</v>
      </c>
      <c r="AL115" s="1004"/>
      <c r="AM115" s="1004"/>
      <c r="AN115" s="1004"/>
      <c r="AO115" s="1005"/>
      <c r="AP115" s="1007">
        <v>0.6</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435</v>
      </c>
      <c r="BR115" s="990"/>
      <c r="BS115" s="990"/>
      <c r="BT115" s="990"/>
      <c r="BU115" s="990"/>
      <c r="BV115" s="990" t="s">
        <v>436</v>
      </c>
      <c r="BW115" s="990"/>
      <c r="BX115" s="990"/>
      <c r="BY115" s="990"/>
      <c r="BZ115" s="990"/>
      <c r="CA115" s="990" t="s">
        <v>435</v>
      </c>
      <c r="CB115" s="990"/>
      <c r="CC115" s="990"/>
      <c r="CD115" s="990"/>
      <c r="CE115" s="990"/>
      <c r="CF115" s="984" t="s">
        <v>429</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6540426</v>
      </c>
      <c r="DH115" s="1029"/>
      <c r="DI115" s="1029"/>
      <c r="DJ115" s="1029"/>
      <c r="DK115" s="1030"/>
      <c r="DL115" s="1031" t="s">
        <v>435</v>
      </c>
      <c r="DM115" s="1029"/>
      <c r="DN115" s="1029"/>
      <c r="DO115" s="1029"/>
      <c r="DP115" s="1030"/>
      <c r="DQ115" s="1031" t="s">
        <v>435</v>
      </c>
      <c r="DR115" s="1029"/>
      <c r="DS115" s="1029"/>
      <c r="DT115" s="1029"/>
      <c r="DU115" s="1030"/>
      <c r="DV115" s="1032" t="s">
        <v>429</v>
      </c>
      <c r="DW115" s="1033"/>
      <c r="DX115" s="1033"/>
      <c r="DY115" s="1033"/>
      <c r="DZ115" s="1034"/>
    </row>
    <row r="116" spans="1:130" s="226" customFormat="1" ht="26.25" customHeight="1" x14ac:dyDescent="0.15">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435</v>
      </c>
      <c r="AB116" s="1029"/>
      <c r="AC116" s="1029"/>
      <c r="AD116" s="1029"/>
      <c r="AE116" s="1030"/>
      <c r="AF116" s="1031" t="s">
        <v>436</v>
      </c>
      <c r="AG116" s="1029"/>
      <c r="AH116" s="1029"/>
      <c r="AI116" s="1029"/>
      <c r="AJ116" s="1030"/>
      <c r="AK116" s="1031" t="s">
        <v>429</v>
      </c>
      <c r="AL116" s="1029"/>
      <c r="AM116" s="1029"/>
      <c r="AN116" s="1029"/>
      <c r="AO116" s="1030"/>
      <c r="AP116" s="1032" t="s">
        <v>435</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436</v>
      </c>
      <c r="BR116" s="990"/>
      <c r="BS116" s="990"/>
      <c r="BT116" s="990"/>
      <c r="BU116" s="990"/>
      <c r="BV116" s="990" t="s">
        <v>436</v>
      </c>
      <c r="BW116" s="990"/>
      <c r="BX116" s="990"/>
      <c r="BY116" s="990"/>
      <c r="BZ116" s="990"/>
      <c r="CA116" s="990" t="s">
        <v>435</v>
      </c>
      <c r="CB116" s="990"/>
      <c r="CC116" s="990"/>
      <c r="CD116" s="990"/>
      <c r="CE116" s="990"/>
      <c r="CF116" s="984" t="s">
        <v>435</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721553</v>
      </c>
      <c r="DH116" s="1029"/>
      <c r="DI116" s="1029"/>
      <c r="DJ116" s="1029"/>
      <c r="DK116" s="1030"/>
      <c r="DL116" s="1031">
        <v>456336</v>
      </c>
      <c r="DM116" s="1029"/>
      <c r="DN116" s="1029"/>
      <c r="DO116" s="1029"/>
      <c r="DP116" s="1030"/>
      <c r="DQ116" s="1031" t="s">
        <v>429</v>
      </c>
      <c r="DR116" s="1029"/>
      <c r="DS116" s="1029"/>
      <c r="DT116" s="1029"/>
      <c r="DU116" s="1030"/>
      <c r="DV116" s="1032" t="s">
        <v>436</v>
      </c>
      <c r="DW116" s="1033"/>
      <c r="DX116" s="1033"/>
      <c r="DY116" s="1033"/>
      <c r="DZ116" s="1034"/>
    </row>
    <row r="117" spans="1:130" s="226" customFormat="1" ht="26.25" customHeight="1" x14ac:dyDescent="0.15">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11696700</v>
      </c>
      <c r="AB117" s="1047"/>
      <c r="AC117" s="1047"/>
      <c r="AD117" s="1047"/>
      <c r="AE117" s="1048"/>
      <c r="AF117" s="1049">
        <v>13591723</v>
      </c>
      <c r="AG117" s="1047"/>
      <c r="AH117" s="1047"/>
      <c r="AI117" s="1047"/>
      <c r="AJ117" s="1048"/>
      <c r="AK117" s="1049">
        <v>12906958</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453</v>
      </c>
      <c r="BR117" s="990"/>
      <c r="BS117" s="990"/>
      <c r="BT117" s="990"/>
      <c r="BU117" s="990"/>
      <c r="BV117" s="990" t="s">
        <v>453</v>
      </c>
      <c r="BW117" s="990"/>
      <c r="BX117" s="990"/>
      <c r="BY117" s="990"/>
      <c r="BZ117" s="990"/>
      <c r="CA117" s="990" t="s">
        <v>453</v>
      </c>
      <c r="CB117" s="990"/>
      <c r="CC117" s="990"/>
      <c r="CD117" s="990"/>
      <c r="CE117" s="990"/>
      <c r="CF117" s="984" t="s">
        <v>453</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453</v>
      </c>
      <c r="DH117" s="1029"/>
      <c r="DI117" s="1029"/>
      <c r="DJ117" s="1029"/>
      <c r="DK117" s="1030"/>
      <c r="DL117" s="1031" t="s">
        <v>455</v>
      </c>
      <c r="DM117" s="1029"/>
      <c r="DN117" s="1029"/>
      <c r="DO117" s="1029"/>
      <c r="DP117" s="1030"/>
      <c r="DQ117" s="1031" t="s">
        <v>453</v>
      </c>
      <c r="DR117" s="1029"/>
      <c r="DS117" s="1029"/>
      <c r="DT117" s="1029"/>
      <c r="DU117" s="1030"/>
      <c r="DV117" s="1032" t="s">
        <v>453</v>
      </c>
      <c r="DW117" s="1033"/>
      <c r="DX117" s="1033"/>
      <c r="DY117" s="1033"/>
      <c r="DZ117" s="1034"/>
    </row>
    <row r="118" spans="1:130" s="226" customFormat="1" ht="26.25" customHeight="1" x14ac:dyDescent="0.15">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298</v>
      </c>
      <c r="AG118" s="955"/>
      <c r="AH118" s="955"/>
      <c r="AI118" s="955"/>
      <c r="AJ118" s="956"/>
      <c r="AK118" s="954" t="s">
        <v>297</v>
      </c>
      <c r="AL118" s="955"/>
      <c r="AM118" s="955"/>
      <c r="AN118" s="955"/>
      <c r="AO118" s="956"/>
      <c r="AP118" s="1041" t="s">
        <v>422</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453</v>
      </c>
      <c r="BR118" s="1068"/>
      <c r="BS118" s="1068"/>
      <c r="BT118" s="1068"/>
      <c r="BU118" s="1068"/>
      <c r="BV118" s="1068" t="s">
        <v>453</v>
      </c>
      <c r="BW118" s="1068"/>
      <c r="BX118" s="1068"/>
      <c r="BY118" s="1068"/>
      <c r="BZ118" s="1068"/>
      <c r="CA118" s="1068" t="s">
        <v>453</v>
      </c>
      <c r="CB118" s="1068"/>
      <c r="CC118" s="1068"/>
      <c r="CD118" s="1068"/>
      <c r="CE118" s="1068"/>
      <c r="CF118" s="984" t="s">
        <v>453</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453</v>
      </c>
      <c r="DH118" s="1029"/>
      <c r="DI118" s="1029"/>
      <c r="DJ118" s="1029"/>
      <c r="DK118" s="1030"/>
      <c r="DL118" s="1031" t="s">
        <v>453</v>
      </c>
      <c r="DM118" s="1029"/>
      <c r="DN118" s="1029"/>
      <c r="DO118" s="1029"/>
      <c r="DP118" s="1030"/>
      <c r="DQ118" s="1031" t="s">
        <v>453</v>
      </c>
      <c r="DR118" s="1029"/>
      <c r="DS118" s="1029"/>
      <c r="DT118" s="1029"/>
      <c r="DU118" s="1030"/>
      <c r="DV118" s="1032" t="s">
        <v>453</v>
      </c>
      <c r="DW118" s="1033"/>
      <c r="DX118" s="1033"/>
      <c r="DY118" s="1033"/>
      <c r="DZ118" s="1034"/>
    </row>
    <row r="119" spans="1:130" s="226" customFormat="1" ht="26.25" customHeight="1" x14ac:dyDescent="0.15">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453</v>
      </c>
      <c r="AB119" s="962"/>
      <c r="AC119" s="962"/>
      <c r="AD119" s="962"/>
      <c r="AE119" s="963"/>
      <c r="AF119" s="964" t="s">
        <v>453</v>
      </c>
      <c r="AG119" s="962"/>
      <c r="AH119" s="962"/>
      <c r="AI119" s="962"/>
      <c r="AJ119" s="963"/>
      <c r="AK119" s="964" t="s">
        <v>453</v>
      </c>
      <c r="AL119" s="962"/>
      <c r="AM119" s="962"/>
      <c r="AN119" s="962"/>
      <c r="AO119" s="963"/>
      <c r="AP119" s="965" t="s">
        <v>453</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458</v>
      </c>
      <c r="BP119" s="1076"/>
      <c r="BQ119" s="1067">
        <v>167338395</v>
      </c>
      <c r="BR119" s="1068"/>
      <c r="BS119" s="1068"/>
      <c r="BT119" s="1068"/>
      <c r="BU119" s="1068"/>
      <c r="BV119" s="1068">
        <v>169280113</v>
      </c>
      <c r="BW119" s="1068"/>
      <c r="BX119" s="1068"/>
      <c r="BY119" s="1068"/>
      <c r="BZ119" s="1068"/>
      <c r="CA119" s="1068">
        <v>181054504</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86363</v>
      </c>
      <c r="DH119" s="1054"/>
      <c r="DI119" s="1054"/>
      <c r="DJ119" s="1054"/>
      <c r="DK119" s="1055"/>
      <c r="DL119" s="1053">
        <v>320000</v>
      </c>
      <c r="DM119" s="1054"/>
      <c r="DN119" s="1054"/>
      <c r="DO119" s="1054"/>
      <c r="DP119" s="1055"/>
      <c r="DQ119" s="1053">
        <v>318007</v>
      </c>
      <c r="DR119" s="1054"/>
      <c r="DS119" s="1054"/>
      <c r="DT119" s="1054"/>
      <c r="DU119" s="1055"/>
      <c r="DV119" s="1056">
        <v>0.4</v>
      </c>
      <c r="DW119" s="1057"/>
      <c r="DX119" s="1057"/>
      <c r="DY119" s="1057"/>
      <c r="DZ119" s="1058"/>
    </row>
    <row r="120" spans="1:130" s="226" customFormat="1" ht="26.25" customHeight="1" x14ac:dyDescent="0.15">
      <c r="A120" s="1129"/>
      <c r="B120" s="1016"/>
      <c r="C120" s="986" t="s">
        <v>431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453</v>
      </c>
      <c r="AB120" s="1029"/>
      <c r="AC120" s="1029"/>
      <c r="AD120" s="1029"/>
      <c r="AE120" s="1030"/>
      <c r="AF120" s="1031" t="s">
        <v>453</v>
      </c>
      <c r="AG120" s="1029"/>
      <c r="AH120" s="1029"/>
      <c r="AI120" s="1029"/>
      <c r="AJ120" s="1030"/>
      <c r="AK120" s="1031" t="s">
        <v>453</v>
      </c>
      <c r="AL120" s="1029"/>
      <c r="AM120" s="1029"/>
      <c r="AN120" s="1029"/>
      <c r="AO120" s="1030"/>
      <c r="AP120" s="1032" t="s">
        <v>453</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32917423</v>
      </c>
      <c r="BR120" s="997"/>
      <c r="BS120" s="997"/>
      <c r="BT120" s="997"/>
      <c r="BU120" s="997"/>
      <c r="BV120" s="997">
        <v>33223419</v>
      </c>
      <c r="BW120" s="997"/>
      <c r="BX120" s="997"/>
      <c r="BY120" s="997"/>
      <c r="BZ120" s="997"/>
      <c r="CA120" s="997">
        <v>29480066</v>
      </c>
      <c r="CB120" s="997"/>
      <c r="CC120" s="997"/>
      <c r="CD120" s="997"/>
      <c r="CE120" s="997"/>
      <c r="CF120" s="1011">
        <v>38.5</v>
      </c>
      <c r="CG120" s="1012"/>
      <c r="CH120" s="1012"/>
      <c r="CI120" s="1012"/>
      <c r="CJ120" s="1012"/>
      <c r="CK120" s="1077" t="s">
        <v>462</v>
      </c>
      <c r="CL120" s="1078"/>
      <c r="CM120" s="1078"/>
      <c r="CN120" s="1078"/>
      <c r="CO120" s="1079"/>
      <c r="CP120" s="1085" t="s">
        <v>463</v>
      </c>
      <c r="CQ120" s="1086"/>
      <c r="CR120" s="1086"/>
      <c r="CS120" s="1086"/>
      <c r="CT120" s="1086"/>
      <c r="CU120" s="1086"/>
      <c r="CV120" s="1086"/>
      <c r="CW120" s="1086"/>
      <c r="CX120" s="1086"/>
      <c r="CY120" s="1086"/>
      <c r="CZ120" s="1086"/>
      <c r="DA120" s="1086"/>
      <c r="DB120" s="1086"/>
      <c r="DC120" s="1086"/>
      <c r="DD120" s="1086"/>
      <c r="DE120" s="1086"/>
      <c r="DF120" s="1087"/>
      <c r="DG120" s="996">
        <v>24053589</v>
      </c>
      <c r="DH120" s="997"/>
      <c r="DI120" s="997"/>
      <c r="DJ120" s="997"/>
      <c r="DK120" s="997"/>
      <c r="DL120" s="997">
        <v>23962482</v>
      </c>
      <c r="DM120" s="997"/>
      <c r="DN120" s="997"/>
      <c r="DO120" s="997"/>
      <c r="DP120" s="997"/>
      <c r="DQ120" s="997">
        <v>24050191</v>
      </c>
      <c r="DR120" s="997"/>
      <c r="DS120" s="997"/>
      <c r="DT120" s="997"/>
      <c r="DU120" s="997"/>
      <c r="DV120" s="998">
        <v>31.4</v>
      </c>
      <c r="DW120" s="998"/>
      <c r="DX120" s="998"/>
      <c r="DY120" s="998"/>
      <c r="DZ120" s="999"/>
    </row>
    <row r="121" spans="1:130" s="226" customFormat="1" ht="26.25" customHeight="1" x14ac:dyDescent="0.15">
      <c r="A121" s="1129"/>
      <c r="B121" s="1016"/>
      <c r="C121" s="1037" t="s">
        <v>464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453</v>
      </c>
      <c r="AB121" s="1029"/>
      <c r="AC121" s="1029"/>
      <c r="AD121" s="1029"/>
      <c r="AE121" s="1030"/>
      <c r="AF121" s="1031" t="s">
        <v>453</v>
      </c>
      <c r="AG121" s="1029"/>
      <c r="AH121" s="1029"/>
      <c r="AI121" s="1029"/>
      <c r="AJ121" s="1030"/>
      <c r="AK121" s="1031" t="s">
        <v>453</v>
      </c>
      <c r="AL121" s="1029"/>
      <c r="AM121" s="1029"/>
      <c r="AN121" s="1029"/>
      <c r="AO121" s="1030"/>
      <c r="AP121" s="1032" t="s">
        <v>453</v>
      </c>
      <c r="AQ121" s="1033"/>
      <c r="AR121" s="1033"/>
      <c r="AS121" s="1033"/>
      <c r="AT121" s="1034"/>
      <c r="AU121" s="1062"/>
      <c r="AV121" s="1063"/>
      <c r="AW121" s="1063"/>
      <c r="AX121" s="1063"/>
      <c r="AY121" s="1064"/>
      <c r="AZ121" s="1019" t="s">
        <v>465</v>
      </c>
      <c r="BA121" s="1020"/>
      <c r="BB121" s="1020"/>
      <c r="BC121" s="1020"/>
      <c r="BD121" s="1020"/>
      <c r="BE121" s="1020"/>
      <c r="BF121" s="1020"/>
      <c r="BG121" s="1020"/>
      <c r="BH121" s="1020"/>
      <c r="BI121" s="1020"/>
      <c r="BJ121" s="1020"/>
      <c r="BK121" s="1020"/>
      <c r="BL121" s="1020"/>
      <c r="BM121" s="1020"/>
      <c r="BN121" s="1020"/>
      <c r="BO121" s="1020"/>
      <c r="BP121" s="1021"/>
      <c r="BQ121" s="989">
        <v>35855149</v>
      </c>
      <c r="BR121" s="990"/>
      <c r="BS121" s="990"/>
      <c r="BT121" s="990"/>
      <c r="BU121" s="990"/>
      <c r="BV121" s="990">
        <v>33128968</v>
      </c>
      <c r="BW121" s="990"/>
      <c r="BX121" s="990"/>
      <c r="BY121" s="990"/>
      <c r="BZ121" s="990"/>
      <c r="CA121" s="990">
        <v>34174327</v>
      </c>
      <c r="CB121" s="990"/>
      <c r="CC121" s="990"/>
      <c r="CD121" s="990"/>
      <c r="CE121" s="990"/>
      <c r="CF121" s="984">
        <v>44.6</v>
      </c>
      <c r="CG121" s="985"/>
      <c r="CH121" s="985"/>
      <c r="CI121" s="985"/>
      <c r="CJ121" s="985"/>
      <c r="CK121" s="1080"/>
      <c r="CL121" s="1081"/>
      <c r="CM121" s="1081"/>
      <c r="CN121" s="1081"/>
      <c r="CO121" s="1082"/>
      <c r="CP121" s="1090" t="s">
        <v>466</v>
      </c>
      <c r="CQ121" s="1091"/>
      <c r="CR121" s="1091"/>
      <c r="CS121" s="1091"/>
      <c r="CT121" s="1091"/>
      <c r="CU121" s="1091"/>
      <c r="CV121" s="1091"/>
      <c r="CW121" s="1091"/>
      <c r="CX121" s="1091"/>
      <c r="CY121" s="1091"/>
      <c r="CZ121" s="1091"/>
      <c r="DA121" s="1091"/>
      <c r="DB121" s="1091"/>
      <c r="DC121" s="1091"/>
      <c r="DD121" s="1091"/>
      <c r="DE121" s="1091"/>
      <c r="DF121" s="1092"/>
      <c r="DG121" s="989">
        <v>2944769</v>
      </c>
      <c r="DH121" s="990"/>
      <c r="DI121" s="990"/>
      <c r="DJ121" s="990"/>
      <c r="DK121" s="990"/>
      <c r="DL121" s="990">
        <v>7103303</v>
      </c>
      <c r="DM121" s="990"/>
      <c r="DN121" s="990"/>
      <c r="DO121" s="990"/>
      <c r="DP121" s="990"/>
      <c r="DQ121" s="990">
        <v>16125620</v>
      </c>
      <c r="DR121" s="990"/>
      <c r="DS121" s="990"/>
      <c r="DT121" s="990"/>
      <c r="DU121" s="990"/>
      <c r="DV121" s="991">
        <v>21.1</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453</v>
      </c>
      <c r="AB122" s="1029"/>
      <c r="AC122" s="1029"/>
      <c r="AD122" s="1029"/>
      <c r="AE122" s="1030"/>
      <c r="AF122" s="1031" t="s">
        <v>453</v>
      </c>
      <c r="AG122" s="1029"/>
      <c r="AH122" s="1029"/>
      <c r="AI122" s="1029"/>
      <c r="AJ122" s="1030"/>
      <c r="AK122" s="1031" t="s">
        <v>453</v>
      </c>
      <c r="AL122" s="1029"/>
      <c r="AM122" s="1029"/>
      <c r="AN122" s="1029"/>
      <c r="AO122" s="1030"/>
      <c r="AP122" s="1032" t="s">
        <v>453</v>
      </c>
      <c r="AQ122" s="1033"/>
      <c r="AR122" s="1033"/>
      <c r="AS122" s="1033"/>
      <c r="AT122" s="1034"/>
      <c r="AU122" s="1062"/>
      <c r="AV122" s="1063"/>
      <c r="AW122" s="1063"/>
      <c r="AX122" s="1063"/>
      <c r="AY122" s="1064"/>
      <c r="AZ122" s="1044" t="s">
        <v>467</v>
      </c>
      <c r="BA122" s="1035"/>
      <c r="BB122" s="1035"/>
      <c r="BC122" s="1035"/>
      <c r="BD122" s="1035"/>
      <c r="BE122" s="1035"/>
      <c r="BF122" s="1035"/>
      <c r="BG122" s="1035"/>
      <c r="BH122" s="1035"/>
      <c r="BI122" s="1035"/>
      <c r="BJ122" s="1035"/>
      <c r="BK122" s="1035"/>
      <c r="BL122" s="1035"/>
      <c r="BM122" s="1035"/>
      <c r="BN122" s="1035"/>
      <c r="BO122" s="1035"/>
      <c r="BP122" s="1036"/>
      <c r="BQ122" s="1067">
        <v>108717837</v>
      </c>
      <c r="BR122" s="1068"/>
      <c r="BS122" s="1068"/>
      <c r="BT122" s="1068"/>
      <c r="BU122" s="1068"/>
      <c r="BV122" s="1068">
        <v>111240506</v>
      </c>
      <c r="BW122" s="1068"/>
      <c r="BX122" s="1068"/>
      <c r="BY122" s="1068"/>
      <c r="BZ122" s="1068"/>
      <c r="CA122" s="1068">
        <v>113402738</v>
      </c>
      <c r="CB122" s="1068"/>
      <c r="CC122" s="1068"/>
      <c r="CD122" s="1068"/>
      <c r="CE122" s="1068"/>
      <c r="CF122" s="1088">
        <v>148.1</v>
      </c>
      <c r="CG122" s="1089"/>
      <c r="CH122" s="1089"/>
      <c r="CI122" s="1089"/>
      <c r="CJ122" s="1089"/>
      <c r="CK122" s="1080"/>
      <c r="CL122" s="1081"/>
      <c r="CM122" s="1081"/>
      <c r="CN122" s="1081"/>
      <c r="CO122" s="1082"/>
      <c r="CP122" s="1090" t="s">
        <v>468</v>
      </c>
      <c r="CQ122" s="1091"/>
      <c r="CR122" s="1091"/>
      <c r="CS122" s="1091"/>
      <c r="CT122" s="1091"/>
      <c r="CU122" s="1091"/>
      <c r="CV122" s="1091"/>
      <c r="CW122" s="1091"/>
      <c r="CX122" s="1091"/>
      <c r="CY122" s="1091"/>
      <c r="CZ122" s="1091"/>
      <c r="DA122" s="1091"/>
      <c r="DB122" s="1091"/>
      <c r="DC122" s="1091"/>
      <c r="DD122" s="1091"/>
      <c r="DE122" s="1091"/>
      <c r="DF122" s="1092"/>
      <c r="DG122" s="989">
        <v>398623</v>
      </c>
      <c r="DH122" s="990"/>
      <c r="DI122" s="990"/>
      <c r="DJ122" s="990"/>
      <c r="DK122" s="990"/>
      <c r="DL122" s="990">
        <v>382572</v>
      </c>
      <c r="DM122" s="990"/>
      <c r="DN122" s="990"/>
      <c r="DO122" s="990"/>
      <c r="DP122" s="990"/>
      <c r="DQ122" s="990">
        <v>344057</v>
      </c>
      <c r="DR122" s="990"/>
      <c r="DS122" s="990"/>
      <c r="DT122" s="990"/>
      <c r="DU122" s="990"/>
      <c r="DV122" s="991">
        <v>0.4</v>
      </c>
      <c r="DW122" s="991"/>
      <c r="DX122" s="991"/>
      <c r="DY122" s="991"/>
      <c r="DZ122" s="992"/>
    </row>
    <row r="123" spans="1:130" s="226" customFormat="1" ht="26.25" customHeight="1" x14ac:dyDescent="0.15">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20590</v>
      </c>
      <c r="AB123" s="1029"/>
      <c r="AC123" s="1029"/>
      <c r="AD123" s="1029"/>
      <c r="AE123" s="1030"/>
      <c r="AF123" s="1031">
        <v>15568</v>
      </c>
      <c r="AG123" s="1029"/>
      <c r="AH123" s="1029"/>
      <c r="AI123" s="1029"/>
      <c r="AJ123" s="1030"/>
      <c r="AK123" s="1031" t="s">
        <v>469</v>
      </c>
      <c r="AL123" s="1029"/>
      <c r="AM123" s="1029"/>
      <c r="AN123" s="1029"/>
      <c r="AO123" s="1030"/>
      <c r="AP123" s="1032" t="s">
        <v>469</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470</v>
      </c>
      <c r="BP123" s="1076"/>
      <c r="BQ123" s="1135">
        <v>177490409</v>
      </c>
      <c r="BR123" s="1136"/>
      <c r="BS123" s="1136"/>
      <c r="BT123" s="1136"/>
      <c r="BU123" s="1136"/>
      <c r="BV123" s="1136">
        <v>177592893</v>
      </c>
      <c r="BW123" s="1136"/>
      <c r="BX123" s="1136"/>
      <c r="BY123" s="1136"/>
      <c r="BZ123" s="1136"/>
      <c r="CA123" s="1136">
        <v>177057131</v>
      </c>
      <c r="CB123" s="1136"/>
      <c r="CC123" s="1136"/>
      <c r="CD123" s="1136"/>
      <c r="CE123" s="1136"/>
      <c r="CF123" s="1069"/>
      <c r="CG123" s="1070"/>
      <c r="CH123" s="1070"/>
      <c r="CI123" s="1070"/>
      <c r="CJ123" s="1071"/>
      <c r="CK123" s="1080"/>
      <c r="CL123" s="1081"/>
      <c r="CM123" s="1081"/>
      <c r="CN123" s="1081"/>
      <c r="CO123" s="1082"/>
      <c r="CP123" s="1090" t="s">
        <v>471</v>
      </c>
      <c r="CQ123" s="1091"/>
      <c r="CR123" s="1091"/>
      <c r="CS123" s="1091"/>
      <c r="CT123" s="1091"/>
      <c r="CU123" s="1091"/>
      <c r="CV123" s="1091"/>
      <c r="CW123" s="1091"/>
      <c r="CX123" s="1091"/>
      <c r="CY123" s="1091"/>
      <c r="CZ123" s="1091"/>
      <c r="DA123" s="1091"/>
      <c r="DB123" s="1091"/>
      <c r="DC123" s="1091"/>
      <c r="DD123" s="1091"/>
      <c r="DE123" s="1091"/>
      <c r="DF123" s="1092"/>
      <c r="DG123" s="1028" t="s">
        <v>432</v>
      </c>
      <c r="DH123" s="1029"/>
      <c r="DI123" s="1029"/>
      <c r="DJ123" s="1029"/>
      <c r="DK123" s="1030"/>
      <c r="DL123" s="1031" t="s">
        <v>455</v>
      </c>
      <c r="DM123" s="1029"/>
      <c r="DN123" s="1029"/>
      <c r="DO123" s="1029"/>
      <c r="DP123" s="1030"/>
      <c r="DQ123" s="1031" t="s">
        <v>455</v>
      </c>
      <c r="DR123" s="1029"/>
      <c r="DS123" s="1029"/>
      <c r="DT123" s="1029"/>
      <c r="DU123" s="1030"/>
      <c r="DV123" s="1032" t="s">
        <v>472</v>
      </c>
      <c r="DW123" s="1033"/>
      <c r="DX123" s="1033"/>
      <c r="DY123" s="1033"/>
      <c r="DZ123" s="1034"/>
    </row>
    <row r="124" spans="1:130" s="226" customFormat="1" ht="26.25" customHeight="1" thickBot="1" x14ac:dyDescent="0.2">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455</v>
      </c>
      <c r="AB124" s="1029"/>
      <c r="AC124" s="1029"/>
      <c r="AD124" s="1029"/>
      <c r="AE124" s="1030"/>
      <c r="AF124" s="1031" t="s">
        <v>225</v>
      </c>
      <c r="AG124" s="1029"/>
      <c r="AH124" s="1029"/>
      <c r="AI124" s="1029"/>
      <c r="AJ124" s="1030"/>
      <c r="AK124" s="1031" t="s">
        <v>455</v>
      </c>
      <c r="AL124" s="1029"/>
      <c r="AM124" s="1029"/>
      <c r="AN124" s="1029"/>
      <c r="AO124" s="1030"/>
      <c r="AP124" s="1032" t="s">
        <v>472</v>
      </c>
      <c r="AQ124" s="1033"/>
      <c r="AR124" s="1033"/>
      <c r="AS124" s="1033"/>
      <c r="AT124" s="1034"/>
      <c r="AU124" s="1131" t="s">
        <v>473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455</v>
      </c>
      <c r="BR124" s="1098"/>
      <c r="BS124" s="1098"/>
      <c r="BT124" s="1098"/>
      <c r="BU124" s="1098"/>
      <c r="BV124" s="1098" t="s">
        <v>455</v>
      </c>
      <c r="BW124" s="1098"/>
      <c r="BX124" s="1098"/>
      <c r="BY124" s="1098"/>
      <c r="BZ124" s="1098"/>
      <c r="CA124" s="1098">
        <v>5.2</v>
      </c>
      <c r="CB124" s="1098"/>
      <c r="CC124" s="1098"/>
      <c r="CD124" s="1098"/>
      <c r="CE124" s="1098"/>
      <c r="CF124" s="1099"/>
      <c r="CG124" s="1100"/>
      <c r="CH124" s="1100"/>
      <c r="CI124" s="1100"/>
      <c r="CJ124" s="1101"/>
      <c r="CK124" s="1083"/>
      <c r="CL124" s="1083"/>
      <c r="CM124" s="1083"/>
      <c r="CN124" s="1083"/>
      <c r="CO124" s="1084"/>
      <c r="CP124" s="1090" t="s">
        <v>474</v>
      </c>
      <c r="CQ124" s="1091"/>
      <c r="CR124" s="1091"/>
      <c r="CS124" s="1091"/>
      <c r="CT124" s="1091"/>
      <c r="CU124" s="1091"/>
      <c r="CV124" s="1091"/>
      <c r="CW124" s="1091"/>
      <c r="CX124" s="1091"/>
      <c r="CY124" s="1091"/>
      <c r="CZ124" s="1091"/>
      <c r="DA124" s="1091"/>
      <c r="DB124" s="1091"/>
      <c r="DC124" s="1091"/>
      <c r="DD124" s="1091"/>
      <c r="DE124" s="1091"/>
      <c r="DF124" s="1092"/>
      <c r="DG124" s="1075" t="s">
        <v>432</v>
      </c>
      <c r="DH124" s="1054"/>
      <c r="DI124" s="1054"/>
      <c r="DJ124" s="1054"/>
      <c r="DK124" s="1055"/>
      <c r="DL124" s="1053" t="s">
        <v>455</v>
      </c>
      <c r="DM124" s="1054"/>
      <c r="DN124" s="1054"/>
      <c r="DO124" s="1054"/>
      <c r="DP124" s="1055"/>
      <c r="DQ124" s="1053" t="s">
        <v>475</v>
      </c>
      <c r="DR124" s="1054"/>
      <c r="DS124" s="1054"/>
      <c r="DT124" s="1054"/>
      <c r="DU124" s="1055"/>
      <c r="DV124" s="1056" t="s">
        <v>455</v>
      </c>
      <c r="DW124" s="1057"/>
      <c r="DX124" s="1057"/>
      <c r="DY124" s="1057"/>
      <c r="DZ124" s="1058"/>
    </row>
    <row r="125" spans="1:130" s="226" customFormat="1" ht="26.25" customHeight="1" x14ac:dyDescent="0.15">
      <c r="A125" s="1129"/>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432</v>
      </c>
      <c r="AB125" s="1029"/>
      <c r="AC125" s="1029"/>
      <c r="AD125" s="1029"/>
      <c r="AE125" s="1030"/>
      <c r="AF125" s="1031" t="s">
        <v>225</v>
      </c>
      <c r="AG125" s="1029"/>
      <c r="AH125" s="1029"/>
      <c r="AI125" s="1029"/>
      <c r="AJ125" s="1030"/>
      <c r="AK125" s="1031" t="s">
        <v>225</v>
      </c>
      <c r="AL125" s="1029"/>
      <c r="AM125" s="1029"/>
      <c r="AN125" s="1029"/>
      <c r="AO125" s="1030"/>
      <c r="AP125" s="1032" t="s">
        <v>225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476</v>
      </c>
      <c r="CL125" s="1078"/>
      <c r="CM125" s="1078"/>
      <c r="CN125" s="1078"/>
      <c r="CO125" s="1079"/>
      <c r="CP125" s="1010" t="s">
        <v>477</v>
      </c>
      <c r="CQ125" s="959"/>
      <c r="CR125" s="959"/>
      <c r="CS125" s="959"/>
      <c r="CT125" s="959"/>
      <c r="CU125" s="959"/>
      <c r="CV125" s="959"/>
      <c r="CW125" s="959"/>
      <c r="CX125" s="959"/>
      <c r="CY125" s="959"/>
      <c r="CZ125" s="959"/>
      <c r="DA125" s="959"/>
      <c r="DB125" s="959"/>
      <c r="DC125" s="959"/>
      <c r="DD125" s="959"/>
      <c r="DE125" s="959"/>
      <c r="DF125" s="960"/>
      <c r="DG125" s="996" t="s">
        <v>432</v>
      </c>
      <c r="DH125" s="997"/>
      <c r="DI125" s="997"/>
      <c r="DJ125" s="997"/>
      <c r="DK125" s="997"/>
      <c r="DL125" s="997" t="s">
        <v>478</v>
      </c>
      <c r="DM125" s="997"/>
      <c r="DN125" s="997"/>
      <c r="DO125" s="997"/>
      <c r="DP125" s="997"/>
      <c r="DQ125" s="997" t="s">
        <v>432</v>
      </c>
      <c r="DR125" s="997"/>
      <c r="DS125" s="997"/>
      <c r="DT125" s="997"/>
      <c r="DU125" s="997"/>
      <c r="DV125" s="998" t="s">
        <v>478</v>
      </c>
      <c r="DW125" s="998"/>
      <c r="DX125" s="998"/>
      <c r="DY125" s="998"/>
      <c r="DZ125" s="999"/>
    </row>
    <row r="126" spans="1:130" s="226" customFormat="1" ht="26.25" customHeight="1" thickBot="1" x14ac:dyDescent="0.2">
      <c r="A126" s="1129"/>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269624</v>
      </c>
      <c r="AB126" s="1029"/>
      <c r="AC126" s="1029"/>
      <c r="AD126" s="1029"/>
      <c r="AE126" s="1030"/>
      <c r="AF126" s="1031">
        <v>1658325</v>
      </c>
      <c r="AG126" s="1029"/>
      <c r="AH126" s="1029"/>
      <c r="AI126" s="1029"/>
      <c r="AJ126" s="1030"/>
      <c r="AK126" s="1031">
        <v>441651</v>
      </c>
      <c r="AL126" s="1029"/>
      <c r="AM126" s="1029"/>
      <c r="AN126" s="1029"/>
      <c r="AO126" s="1030"/>
      <c r="AP126" s="1032">
        <v>0.6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479</v>
      </c>
      <c r="CQ126" s="1020"/>
      <c r="CR126" s="1020"/>
      <c r="CS126" s="1020"/>
      <c r="CT126" s="1020"/>
      <c r="CU126" s="1020"/>
      <c r="CV126" s="1020"/>
      <c r="CW126" s="1020"/>
      <c r="CX126" s="1020"/>
      <c r="CY126" s="1020"/>
      <c r="CZ126" s="1020"/>
      <c r="DA126" s="1020"/>
      <c r="DB126" s="1020"/>
      <c r="DC126" s="1020"/>
      <c r="DD126" s="1020"/>
      <c r="DE126" s="1020"/>
      <c r="DF126" s="1021"/>
      <c r="DG126" s="989" t="s">
        <v>225</v>
      </c>
      <c r="DH126" s="990"/>
      <c r="DI126" s="990"/>
      <c r="DJ126" s="990"/>
      <c r="DK126" s="990"/>
      <c r="DL126" s="990" t="s">
        <v>455</v>
      </c>
      <c r="DM126" s="990"/>
      <c r="DN126" s="990"/>
      <c r="DO126" s="990"/>
      <c r="DP126" s="990"/>
      <c r="DQ126" s="990" t="s">
        <v>225</v>
      </c>
      <c r="DR126" s="990"/>
      <c r="DS126" s="990"/>
      <c r="DT126" s="990"/>
      <c r="DU126" s="990"/>
      <c r="DV126" s="991" t="s">
        <v>472</v>
      </c>
      <c r="DW126" s="991"/>
      <c r="DX126" s="991"/>
      <c r="DY126" s="991"/>
      <c r="DZ126" s="992"/>
    </row>
    <row r="127" spans="1:130" s="226" customFormat="1" ht="26.25" customHeight="1" x14ac:dyDescent="0.15">
      <c r="A127" s="1130"/>
      <c r="B127" s="1018"/>
      <c r="C127" s="1072" t="s">
        <v>480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865</v>
      </c>
      <c r="AB127" s="1029"/>
      <c r="AC127" s="1029"/>
      <c r="AD127" s="1029"/>
      <c r="AE127" s="1030"/>
      <c r="AF127" s="1031">
        <v>221</v>
      </c>
      <c r="AG127" s="1029"/>
      <c r="AH127" s="1029"/>
      <c r="AI127" s="1029"/>
      <c r="AJ127" s="1030"/>
      <c r="AK127" s="1031" t="s">
        <v>478</v>
      </c>
      <c r="AL127" s="1029"/>
      <c r="AM127" s="1029"/>
      <c r="AN127" s="1029"/>
      <c r="AO127" s="1030"/>
      <c r="AP127" s="1032" t="s">
        <v>472</v>
      </c>
      <c r="AQ127" s="1033"/>
      <c r="AR127" s="1033"/>
      <c r="AS127" s="1033"/>
      <c r="AT127" s="1034"/>
      <c r="AU127" s="262"/>
      <c r="AV127" s="262"/>
      <c r="AW127" s="262"/>
      <c r="AX127" s="1102" t="s">
        <v>481</v>
      </c>
      <c r="AY127" s="1103"/>
      <c r="AZ127" s="1103"/>
      <c r="BA127" s="1103"/>
      <c r="BB127" s="1103"/>
      <c r="BC127" s="1103"/>
      <c r="BD127" s="1103"/>
      <c r="BE127" s="1104"/>
      <c r="BF127" s="1105" t="s">
        <v>482</v>
      </c>
      <c r="BG127" s="1103"/>
      <c r="BH127" s="1103"/>
      <c r="BI127" s="1103"/>
      <c r="BJ127" s="1103"/>
      <c r="BK127" s="1103"/>
      <c r="BL127" s="1104"/>
      <c r="BM127" s="1105" t="s">
        <v>483</v>
      </c>
      <c r="BN127" s="1103"/>
      <c r="BO127" s="1103"/>
      <c r="BP127" s="1103"/>
      <c r="BQ127" s="1103"/>
      <c r="BR127" s="1103"/>
      <c r="BS127" s="1104"/>
      <c r="BT127" s="1105" t="s">
        <v>484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485</v>
      </c>
      <c r="CQ127" s="1020"/>
      <c r="CR127" s="1020"/>
      <c r="CS127" s="1020"/>
      <c r="CT127" s="1020"/>
      <c r="CU127" s="1020"/>
      <c r="CV127" s="1020"/>
      <c r="CW127" s="1020"/>
      <c r="CX127" s="1020"/>
      <c r="CY127" s="1020"/>
      <c r="CZ127" s="1020"/>
      <c r="DA127" s="1020"/>
      <c r="DB127" s="1020"/>
      <c r="DC127" s="1020"/>
      <c r="DD127" s="1020"/>
      <c r="DE127" s="1020"/>
      <c r="DF127" s="1021"/>
      <c r="DG127" s="989" t="s">
        <v>432</v>
      </c>
      <c r="DH127" s="990"/>
      <c r="DI127" s="990"/>
      <c r="DJ127" s="990"/>
      <c r="DK127" s="990"/>
      <c r="DL127" s="990" t="s">
        <v>432</v>
      </c>
      <c r="DM127" s="990"/>
      <c r="DN127" s="990"/>
      <c r="DO127" s="990"/>
      <c r="DP127" s="990"/>
      <c r="DQ127" s="990" t="s">
        <v>455</v>
      </c>
      <c r="DR127" s="990"/>
      <c r="DS127" s="990"/>
      <c r="DT127" s="990"/>
      <c r="DU127" s="990"/>
      <c r="DV127" s="991" t="s">
        <v>246</v>
      </c>
      <c r="DW127" s="991"/>
      <c r="DX127" s="991"/>
      <c r="DY127" s="991"/>
      <c r="DZ127" s="992"/>
    </row>
    <row r="128" spans="1:130" s="226" customFormat="1" ht="26.25" customHeight="1" thickBot="1" x14ac:dyDescent="0.2">
      <c r="A128" s="1113" t="s">
        <v>486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487</v>
      </c>
      <c r="X128" s="1115"/>
      <c r="Y128" s="1115"/>
      <c r="Z128" s="1116"/>
      <c r="AA128" s="1117">
        <v>3093830</v>
      </c>
      <c r="AB128" s="1118"/>
      <c r="AC128" s="1118"/>
      <c r="AD128" s="1118"/>
      <c r="AE128" s="1119"/>
      <c r="AF128" s="1120">
        <v>2612839</v>
      </c>
      <c r="AG128" s="1118"/>
      <c r="AH128" s="1118"/>
      <c r="AI128" s="1118"/>
      <c r="AJ128" s="1119"/>
      <c r="AK128" s="1120">
        <v>3392528</v>
      </c>
      <c r="AL128" s="1118"/>
      <c r="AM128" s="1118"/>
      <c r="AN128" s="1118"/>
      <c r="AO128" s="1119"/>
      <c r="AP128" s="1121"/>
      <c r="AQ128" s="1122"/>
      <c r="AR128" s="1122"/>
      <c r="AS128" s="1122"/>
      <c r="AT128" s="1123"/>
      <c r="AU128" s="262"/>
      <c r="AV128" s="262"/>
      <c r="AW128" s="262"/>
      <c r="AX128" s="958" t="s">
        <v>488</v>
      </c>
      <c r="AY128" s="959"/>
      <c r="AZ128" s="959"/>
      <c r="BA128" s="959"/>
      <c r="BB128" s="959"/>
      <c r="BC128" s="959"/>
      <c r="BD128" s="959"/>
      <c r="BE128" s="960"/>
      <c r="BF128" s="1124" t="s">
        <v>432</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489</v>
      </c>
      <c r="CQ128" s="1107"/>
      <c r="CR128" s="1107"/>
      <c r="CS128" s="1107"/>
      <c r="CT128" s="1107"/>
      <c r="CU128" s="1107"/>
      <c r="CV128" s="1107"/>
      <c r="CW128" s="1107"/>
      <c r="CX128" s="1107"/>
      <c r="CY128" s="1107"/>
      <c r="CZ128" s="1107"/>
      <c r="DA128" s="1107"/>
      <c r="DB128" s="1107"/>
      <c r="DC128" s="1107"/>
      <c r="DD128" s="1107"/>
      <c r="DE128" s="1107"/>
      <c r="DF128" s="1108"/>
      <c r="DG128" s="1109" t="s">
        <v>455</v>
      </c>
      <c r="DH128" s="1110"/>
      <c r="DI128" s="1110"/>
      <c r="DJ128" s="1110"/>
      <c r="DK128" s="1110"/>
      <c r="DL128" s="1110" t="s">
        <v>225</v>
      </c>
      <c r="DM128" s="1110"/>
      <c r="DN128" s="1110"/>
      <c r="DO128" s="1110"/>
      <c r="DP128" s="1110"/>
      <c r="DQ128" s="1110" t="s">
        <v>455</v>
      </c>
      <c r="DR128" s="1110"/>
      <c r="DS128" s="1110"/>
      <c r="DT128" s="1110"/>
      <c r="DU128" s="1110"/>
      <c r="DV128" s="1111" t="s">
        <v>246</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490</v>
      </c>
      <c r="X129" s="1144"/>
      <c r="Y129" s="1144"/>
      <c r="Z129" s="1145"/>
      <c r="AA129" s="1028">
        <v>84062022</v>
      </c>
      <c r="AB129" s="1029"/>
      <c r="AC129" s="1029"/>
      <c r="AD129" s="1029"/>
      <c r="AE129" s="1030"/>
      <c r="AF129" s="1031">
        <v>84692680</v>
      </c>
      <c r="AG129" s="1029"/>
      <c r="AH129" s="1029"/>
      <c r="AI129" s="1029"/>
      <c r="AJ129" s="1030"/>
      <c r="AK129" s="1031">
        <v>85784558</v>
      </c>
      <c r="AL129" s="1029"/>
      <c r="AM129" s="1029"/>
      <c r="AN129" s="1029"/>
      <c r="AO129" s="1030"/>
      <c r="AP129" s="1146"/>
      <c r="AQ129" s="1147"/>
      <c r="AR129" s="1147"/>
      <c r="AS129" s="1147"/>
      <c r="AT129" s="1148"/>
      <c r="AU129" s="264"/>
      <c r="AV129" s="264"/>
      <c r="AW129" s="264"/>
      <c r="AX129" s="1137" t="s">
        <v>491</v>
      </c>
      <c r="AY129" s="1020"/>
      <c r="AZ129" s="1020"/>
      <c r="BA129" s="1020"/>
      <c r="BB129" s="1020"/>
      <c r="BC129" s="1020"/>
      <c r="BD129" s="1020"/>
      <c r="BE129" s="1021"/>
      <c r="BF129" s="1138" t="s">
        <v>432</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493</v>
      </c>
      <c r="X130" s="1144"/>
      <c r="Y130" s="1144"/>
      <c r="Z130" s="1145"/>
      <c r="AA130" s="1028">
        <v>8681771</v>
      </c>
      <c r="AB130" s="1029"/>
      <c r="AC130" s="1029"/>
      <c r="AD130" s="1029"/>
      <c r="AE130" s="1030"/>
      <c r="AF130" s="1031">
        <v>8965153</v>
      </c>
      <c r="AG130" s="1029"/>
      <c r="AH130" s="1029"/>
      <c r="AI130" s="1029"/>
      <c r="AJ130" s="1030"/>
      <c r="AK130" s="1031">
        <v>9231367</v>
      </c>
      <c r="AL130" s="1029"/>
      <c r="AM130" s="1029"/>
      <c r="AN130" s="1029"/>
      <c r="AO130" s="1030"/>
      <c r="AP130" s="1146"/>
      <c r="AQ130" s="1147"/>
      <c r="AR130" s="1147"/>
      <c r="AS130" s="1147"/>
      <c r="AT130" s="1148"/>
      <c r="AU130" s="264"/>
      <c r="AV130" s="264"/>
      <c r="AW130" s="264"/>
      <c r="AX130" s="1137" t="s">
        <v>494</v>
      </c>
      <c r="AY130" s="1020"/>
      <c r="AZ130" s="1020"/>
      <c r="BA130" s="1020"/>
      <c r="BB130" s="1020"/>
      <c r="BC130" s="1020"/>
      <c r="BD130" s="1020"/>
      <c r="BE130" s="1021"/>
      <c r="BF130" s="1174">
        <v>0.9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495</v>
      </c>
      <c r="X131" s="1182"/>
      <c r="Y131" s="1182"/>
      <c r="Z131" s="1183"/>
      <c r="AA131" s="1075">
        <v>75380251</v>
      </c>
      <c r="AB131" s="1054"/>
      <c r="AC131" s="1054"/>
      <c r="AD131" s="1054"/>
      <c r="AE131" s="1055"/>
      <c r="AF131" s="1053">
        <v>75727527</v>
      </c>
      <c r="AG131" s="1054"/>
      <c r="AH131" s="1054"/>
      <c r="AI131" s="1054"/>
      <c r="AJ131" s="1055"/>
      <c r="AK131" s="1053">
        <v>76553191</v>
      </c>
      <c r="AL131" s="1054"/>
      <c r="AM131" s="1054"/>
      <c r="AN131" s="1054"/>
      <c r="AO131" s="1055"/>
      <c r="AP131" s="1184"/>
      <c r="AQ131" s="1185"/>
      <c r="AR131" s="1185"/>
      <c r="AS131" s="1185"/>
      <c r="AT131" s="1186"/>
      <c r="AU131" s="264"/>
      <c r="AV131" s="264"/>
      <c r="AW131" s="264"/>
      <c r="AX131" s="1156" t="s">
        <v>496</v>
      </c>
      <c r="AY131" s="1107"/>
      <c r="AZ131" s="1107"/>
      <c r="BA131" s="1107"/>
      <c r="BB131" s="1107"/>
      <c r="BC131" s="1107"/>
      <c r="BD131" s="1107"/>
      <c r="BE131" s="1108"/>
      <c r="BF131" s="1157">
        <v>5.2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498</v>
      </c>
      <c r="W132" s="1167"/>
      <c r="X132" s="1167"/>
      <c r="Y132" s="1167"/>
      <c r="Z132" s="1168"/>
      <c r="AA132" s="1169">
        <v>-0.104670652</v>
      </c>
      <c r="AB132" s="1170"/>
      <c r="AC132" s="1170"/>
      <c r="AD132" s="1170"/>
      <c r="AE132" s="1171"/>
      <c r="AF132" s="1172">
        <v>2.6591796670000001</v>
      </c>
      <c r="AG132" s="1170"/>
      <c r="AH132" s="1170"/>
      <c r="AI132" s="1170"/>
      <c r="AJ132" s="1171"/>
      <c r="AK132" s="1172">
        <v>0.369759897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499</v>
      </c>
      <c r="W133" s="1150"/>
      <c r="X133" s="1150"/>
      <c r="Y133" s="1150"/>
      <c r="Z133" s="1151"/>
      <c r="AA133" s="1152">
        <v>0.2</v>
      </c>
      <c r="AB133" s="1153"/>
      <c r="AC133" s="1153"/>
      <c r="AD133" s="1153"/>
      <c r="AE133" s="1154"/>
      <c r="AF133" s="1152">
        <v>0.9</v>
      </c>
      <c r="AG133" s="1153"/>
      <c r="AH133" s="1153"/>
      <c r="AI133" s="1153"/>
      <c r="AJ133" s="1154"/>
      <c r="AK133" s="1152">
        <v>0.9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00gogWLWojjtiXHe+cU7Ix0uyi0w5hhcHyBTnwrsZaIGW6M28asxJmiXzm9ETpxF2R7NgcjNyamAHMhVGSVHKw==" saltValue="AZYYmlrjIQy5qXzjANpI0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54UXqfyeqc7xT7UMu9JPHG3L34wsQb2yKASkbXxhcsolxFkvUkjE+UJboVODvuPSxtWggo61AypSvggC4tkvw==" saltValue="59ebY+Ru8mJrcFR3C7y/5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dKVYjKhjKYlnf48hE704pE0n3dVwlHq//fSuzfjoJzBRa9Za2gRIm0YlzR/XlCwfYq8y7YFG+YsTDp18MgiwQ==" saltValue="yCo+9qCcpvemRq8lfSGnrw=="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508</v>
      </c>
      <c r="AL9" s="1193"/>
      <c r="AM9" s="1193"/>
      <c r="AN9" s="1194"/>
      <c r="AO9" s="292">
        <v>25537503</v>
      </c>
      <c r="AP9" s="292">
        <v>51653</v>
      </c>
      <c r="AQ9" s="293">
        <v>56117</v>
      </c>
      <c r="AR9" s="294">
        <v>-8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509</v>
      </c>
      <c r="AL10" s="1193"/>
      <c r="AM10" s="1193"/>
      <c r="AN10" s="1194"/>
      <c r="AO10" s="295">
        <v>1642921</v>
      </c>
      <c r="AP10" s="295">
        <v>3323</v>
      </c>
      <c r="AQ10" s="296">
        <v>3759</v>
      </c>
      <c r="AR10" s="297">
        <v>-11.6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510</v>
      </c>
      <c r="AL11" s="1193"/>
      <c r="AM11" s="1193"/>
      <c r="AN11" s="1194"/>
      <c r="AO11" s="295">
        <v>2031</v>
      </c>
      <c r="AP11" s="295">
        <v>4</v>
      </c>
      <c r="AQ11" s="296">
        <v>1477</v>
      </c>
      <c r="AR11" s="297">
        <v>-99.7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511</v>
      </c>
      <c r="AL12" s="1193"/>
      <c r="AM12" s="1193"/>
      <c r="AN12" s="1194"/>
      <c r="AO12" s="295">
        <v>1522006</v>
      </c>
      <c r="AP12" s="295">
        <v>3078</v>
      </c>
      <c r="AQ12" s="296">
        <v>889</v>
      </c>
      <c r="AR12" s="297">
        <v>246.2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512</v>
      </c>
      <c r="AL13" s="1193"/>
      <c r="AM13" s="1193"/>
      <c r="AN13" s="1194"/>
      <c r="AO13" s="295">
        <v>132275</v>
      </c>
      <c r="AP13" s="295">
        <v>268</v>
      </c>
      <c r="AQ13" s="296">
        <v>18</v>
      </c>
      <c r="AR13" s="297">
        <v>1388.9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513</v>
      </c>
      <c r="AL14" s="1193"/>
      <c r="AM14" s="1193"/>
      <c r="AN14" s="1194"/>
      <c r="AO14" s="295">
        <v>1137244</v>
      </c>
      <c r="AP14" s="295">
        <v>2300</v>
      </c>
      <c r="AQ14" s="296">
        <v>2517</v>
      </c>
      <c r="AR14" s="297">
        <v>-8.6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514</v>
      </c>
      <c r="AL15" s="1193"/>
      <c r="AM15" s="1193"/>
      <c r="AN15" s="1194"/>
      <c r="AO15" s="295">
        <v>651121</v>
      </c>
      <c r="AP15" s="295">
        <v>1317</v>
      </c>
      <c r="AQ15" s="296">
        <v>1398</v>
      </c>
      <c r="AR15" s="297">
        <v>-5.8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515</v>
      </c>
      <c r="AL16" s="1196"/>
      <c r="AM16" s="1196"/>
      <c r="AN16" s="1197"/>
      <c r="AO16" s="295">
        <v>-1870146</v>
      </c>
      <c r="AP16" s="295">
        <v>-3783</v>
      </c>
      <c r="AQ16" s="296">
        <v>-4107</v>
      </c>
      <c r="AR16" s="297">
        <v>-7.9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28754955</v>
      </c>
      <c r="AP17" s="295">
        <v>58161</v>
      </c>
      <c r="AQ17" s="296">
        <v>62068</v>
      </c>
      <c r="AR17" s="297">
        <v>-6.3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520</v>
      </c>
      <c r="AL21" s="1188"/>
      <c r="AM21" s="1188"/>
      <c r="AN21" s="1189"/>
      <c r="AO21" s="307">
        <v>5.67</v>
      </c>
      <c r="AP21" s="308">
        <v>6.06</v>
      </c>
      <c r="AQ21" s="309">
        <v>-0.39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521</v>
      </c>
      <c r="AL22" s="1188"/>
      <c r="AM22" s="1188"/>
      <c r="AN22" s="1189"/>
      <c r="AO22" s="312">
        <v>102.2</v>
      </c>
      <c r="AP22" s="313">
        <v>100.6</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526</v>
      </c>
      <c r="AL32" s="1204"/>
      <c r="AM32" s="1204"/>
      <c r="AN32" s="1205"/>
      <c r="AO32" s="322">
        <v>9036899</v>
      </c>
      <c r="AP32" s="322">
        <v>18278</v>
      </c>
      <c r="AQ32" s="323">
        <v>26789</v>
      </c>
      <c r="AR32" s="324">
        <v>-31.8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527</v>
      </c>
      <c r="AL33" s="1204"/>
      <c r="AM33" s="1204"/>
      <c r="AN33" s="1205"/>
      <c r="AO33" s="322" t="s">
        <v>528</v>
      </c>
      <c r="AP33" s="322" t="s">
        <v>528</v>
      </c>
      <c r="AQ33" s="323">
        <v>12</v>
      </c>
      <c r="AR33" s="324" t="s">
        <v>528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529</v>
      </c>
      <c r="AL34" s="1204"/>
      <c r="AM34" s="1204"/>
      <c r="AN34" s="1205"/>
      <c r="AO34" s="322" t="s">
        <v>528</v>
      </c>
      <c r="AP34" s="322" t="s">
        <v>528</v>
      </c>
      <c r="AQ34" s="323">
        <v>31</v>
      </c>
      <c r="AR34" s="324" t="s">
        <v>528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530</v>
      </c>
      <c r="AL35" s="1204"/>
      <c r="AM35" s="1204"/>
      <c r="AN35" s="1205"/>
      <c r="AO35" s="322">
        <v>3427692</v>
      </c>
      <c r="AP35" s="322">
        <v>6933</v>
      </c>
      <c r="AQ35" s="323">
        <v>6601</v>
      </c>
      <c r="AR35" s="324">
        <v>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531</v>
      </c>
      <c r="AL36" s="1204"/>
      <c r="AM36" s="1204"/>
      <c r="AN36" s="1205"/>
      <c r="AO36" s="322">
        <v>716</v>
      </c>
      <c r="AP36" s="322">
        <v>1</v>
      </c>
      <c r="AQ36" s="323">
        <v>691</v>
      </c>
      <c r="AR36" s="324">
        <v>-99.9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532</v>
      </c>
      <c r="AL37" s="1204"/>
      <c r="AM37" s="1204"/>
      <c r="AN37" s="1205"/>
      <c r="AO37" s="322">
        <v>441651</v>
      </c>
      <c r="AP37" s="322">
        <v>893</v>
      </c>
      <c r="AQ37" s="323">
        <v>1718</v>
      </c>
      <c r="AR37" s="324">
        <v>-48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533</v>
      </c>
      <c r="AL38" s="1207"/>
      <c r="AM38" s="1207"/>
      <c r="AN38" s="1208"/>
      <c r="AO38" s="325" t="s">
        <v>528</v>
      </c>
      <c r="AP38" s="325" t="s">
        <v>528</v>
      </c>
      <c r="AQ38" s="326">
        <v>1</v>
      </c>
      <c r="AR38" s="314" t="s">
        <v>528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534</v>
      </c>
      <c r="AL39" s="1207"/>
      <c r="AM39" s="1207"/>
      <c r="AN39" s="1208"/>
      <c r="AO39" s="322">
        <v>-3392528</v>
      </c>
      <c r="AP39" s="322">
        <v>-6862</v>
      </c>
      <c r="AQ39" s="323">
        <v>-7529</v>
      </c>
      <c r="AR39" s="324">
        <v>-8.9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535</v>
      </c>
      <c r="AL40" s="1204"/>
      <c r="AM40" s="1204"/>
      <c r="AN40" s="1205"/>
      <c r="AO40" s="322">
        <v>-9231367</v>
      </c>
      <c r="AP40" s="322">
        <v>-18672</v>
      </c>
      <c r="AQ40" s="323">
        <v>-22018</v>
      </c>
      <c r="AR40" s="324">
        <v>-15.2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283063</v>
      </c>
      <c r="AP41" s="322">
        <v>573</v>
      </c>
      <c r="AQ41" s="323">
        <v>6294</v>
      </c>
      <c r="AR41" s="324">
        <v>-90.9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503</v>
      </c>
      <c r="AN49" s="1200" t="s">
        <v>539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14302678</v>
      </c>
      <c r="AN51" s="344">
        <v>29432</v>
      </c>
      <c r="AO51" s="345">
        <v>34.799999999999997</v>
      </c>
      <c r="AP51" s="346">
        <v>43141</v>
      </c>
      <c r="AQ51" s="347">
        <v>9.4</v>
      </c>
      <c r="AR51" s="348">
        <v>25.4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8777849</v>
      </c>
      <c r="AN52" s="352">
        <v>18063</v>
      </c>
      <c r="AO52" s="353">
        <v>23.5</v>
      </c>
      <c r="AP52" s="354">
        <v>21887</v>
      </c>
      <c r="AQ52" s="355">
        <v>-2.4</v>
      </c>
      <c r="AR52" s="356">
        <v>25.9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16112283</v>
      </c>
      <c r="AN53" s="344">
        <v>33059</v>
      </c>
      <c r="AO53" s="345">
        <v>12.3</v>
      </c>
      <c r="AP53" s="346">
        <v>45117</v>
      </c>
      <c r="AQ53" s="347">
        <v>4.5999999999999996</v>
      </c>
      <c r="AR53" s="348">
        <v>7.7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8385664</v>
      </c>
      <c r="AN54" s="352">
        <v>17206</v>
      </c>
      <c r="AO54" s="353">
        <v>-4.7</v>
      </c>
      <c r="AP54" s="354">
        <v>25589</v>
      </c>
      <c r="AQ54" s="355">
        <v>16.899999999999999</v>
      </c>
      <c r="AR54" s="356">
        <v>-21.6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15318392</v>
      </c>
      <c r="AN55" s="344">
        <v>31280</v>
      </c>
      <c r="AO55" s="345">
        <v>-5.4</v>
      </c>
      <c r="AP55" s="346">
        <v>39951</v>
      </c>
      <c r="AQ55" s="347">
        <v>-11.5</v>
      </c>
      <c r="AR55" s="348">
        <v>6.1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8936030</v>
      </c>
      <c r="AN56" s="352">
        <v>18247</v>
      </c>
      <c r="AO56" s="353">
        <v>6.1</v>
      </c>
      <c r="AP56" s="354">
        <v>22555</v>
      </c>
      <c r="AQ56" s="355">
        <v>-11.9</v>
      </c>
      <c r="AR56" s="356">
        <v>18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21276846</v>
      </c>
      <c r="AN57" s="344">
        <v>43228</v>
      </c>
      <c r="AO57" s="345">
        <v>38.200000000000003</v>
      </c>
      <c r="AP57" s="346">
        <v>39893</v>
      </c>
      <c r="AQ57" s="347">
        <v>-0.1</v>
      </c>
      <c r="AR57" s="348">
        <v>38.299999999999997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14353478</v>
      </c>
      <c r="AN58" s="352">
        <v>29162</v>
      </c>
      <c r="AO58" s="353">
        <v>59.8</v>
      </c>
      <c r="AP58" s="354">
        <v>26170</v>
      </c>
      <c r="AQ58" s="355">
        <v>16</v>
      </c>
      <c r="AR58" s="356">
        <v>43.8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13205102</v>
      </c>
      <c r="AN59" s="344">
        <v>26709</v>
      </c>
      <c r="AO59" s="345">
        <v>-38.200000000000003</v>
      </c>
      <c r="AP59" s="346">
        <v>41080</v>
      </c>
      <c r="AQ59" s="347">
        <v>3</v>
      </c>
      <c r="AR59" s="348">
        <v>-41.2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9451632</v>
      </c>
      <c r="AN60" s="352">
        <v>19117</v>
      </c>
      <c r="AO60" s="353">
        <v>-34.4</v>
      </c>
      <c r="AP60" s="354">
        <v>27265</v>
      </c>
      <c r="AQ60" s="355">
        <v>4.2</v>
      </c>
      <c r="AR60" s="356">
        <v>-38.6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16043060</v>
      </c>
      <c r="AN61" s="359">
        <v>32742</v>
      </c>
      <c r="AO61" s="360">
        <v>8.3000000000000007</v>
      </c>
      <c r="AP61" s="361">
        <v>41836</v>
      </c>
      <c r="AQ61" s="362">
        <v>1.1000000000000001</v>
      </c>
      <c r="AR61" s="348">
        <v>7.2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9980931</v>
      </c>
      <c r="AN62" s="352">
        <v>20359</v>
      </c>
      <c r="AO62" s="353">
        <v>10.1</v>
      </c>
      <c r="AP62" s="354">
        <v>24693</v>
      </c>
      <c r="AQ62" s="355">
        <v>4.5999999999999996</v>
      </c>
      <c r="AR62" s="356">
        <v>5.5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cNUl55oa4PMcMQggt6+8M3tXLjypaQmnN3KLVJJleJtErTphnRCBNDJh5Gplbazfk4apjCT7xprMBIzZeciROQ==" saltValue="BiqpyBwk1EirBtp+AEQz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Wbk5CCwdd7uvwMi97XJufOHGTyfMx8sayRqB/ozkEnCNWFoWCSls8JEPe8LRfHpaIM0j5FJt36q5h4Vf3WcnA==" saltValue="pL1mHQ9t3NvQIpRia4ZzdA=="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H5FOqF1ooF7Jptl6fYbs8PyfnePjJIHMOLrZxeflgASxBDrhbaIyr1xMMQ1NgzXap1jmi2R0niyTG6VpyRVyg==" saltValue="lS6ClzuQ3Nqif1xmbsdO+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12" t="s">
        <v>3</v>
      </c>
      <c r="D47" s="1212"/>
      <c r="E47" s="1213"/>
      <c r="F47" s="11">
        <v>10.130000000000001</v>
      </c>
      <c r="G47" s="12">
        <v>13.57</v>
      </c>
      <c r="H47" s="12">
        <v>16.149999999999999</v>
      </c>
      <c r="I47" s="12">
        <v>16.829999999999998</v>
      </c>
      <c r="J47" s="13">
        <v>14.1</v>
      </c>
    </row>
    <row r="48" spans="2:10" ht="57.75" customHeight="1" x14ac:dyDescent="0.15">
      <c r="B48" s="14"/>
      <c r="C48" s="1214" t="s">
        <v>4</v>
      </c>
      <c r="D48" s="1214"/>
      <c r="E48" s="1215"/>
      <c r="F48" s="15">
        <v>8.24</v>
      </c>
      <c r="G48" s="16">
        <v>6.61</v>
      </c>
      <c r="H48" s="16">
        <v>8.5399999999999991</v>
      </c>
      <c r="I48" s="16">
        <v>6.81</v>
      </c>
      <c r="J48" s="17">
        <v>7.58</v>
      </c>
    </row>
    <row r="49" spans="2:10" ht="57.75" customHeight="1" thickBot="1" x14ac:dyDescent="0.2">
      <c r="B49" s="18"/>
      <c r="C49" s="1216" t="s">
        <v>5</v>
      </c>
      <c r="D49" s="1216"/>
      <c r="E49" s="1217"/>
      <c r="F49" s="19">
        <v>1.38</v>
      </c>
      <c r="G49" s="20">
        <v>1.91</v>
      </c>
      <c r="H49" s="20">
        <v>4.62</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6YAvUh+fAbLelbJCUDBuptb+8q/j+ipnGdUM/Y36vueJN/uko6cEwa2fvu2mdp5TyFiUihcFPfDhchA/Ai7pQ==" saltValue="A/N/NhltLtecN2iZjFWmf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2019-10-29T02:12:44Z</cp:lastPrinted>
  <dcterms:created xsi:type="dcterms:W3CDTF">2019-02-14T02:11:21Z</dcterms:created>
  <dcterms:modified xsi:type="dcterms:W3CDTF">2019-10-29T02:19:12Z</dcterms:modified>
  <cp:category/>
</cp:coreProperties>
</file>