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B145D740-78C4-4C80-98D7-C1824B5159FF}"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BE37" i="10"/>
  <c r="AM37" i="10"/>
  <c r="C37" i="10"/>
  <c r="C36" i="10"/>
  <c r="C35" i="10"/>
  <c r="U34" i="10" s="1"/>
  <c r="C34" i="10"/>
  <c r="U35" i="10" l="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 r="BE35" i="10" s="1"/>
  <c r="BE36" i="10" s="1"/>
  <c r="BW34" i="10" l="1"/>
  <c r="BW35" i="10" l="1"/>
  <c r="BW36" i="10" s="1"/>
  <c r="BW37" i="10" s="1"/>
  <c r="BW38" i="10" s="1"/>
  <c r="BW39" i="10" s="1"/>
  <c r="BW40" i="10" s="1"/>
  <c r="CO34" i="10" l="1"/>
  <c r="CO35" i="10" s="1"/>
  <c r="CO36" i="10" s="1"/>
</calcChain>
</file>

<file path=xl/sharedStrings.xml><?xml version="1.0" encoding="utf-8"?>
<sst xmlns="http://schemas.openxmlformats.org/spreadsheetml/2006/main" count="1139" uniqueCount="638">
  <si>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</si>
  <si>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</si>
  <si>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</si>
  <si>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</si>
  <si>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</si>
  <si>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</si>
  <si>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</si>
  <si>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</si>
  <si>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</si>
  <si>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</si>
  <si>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</si>
  <si>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</si>
  <si>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</si>
  <si>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</si>
  <si>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</si>
  <si>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</si>
  <si>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</si>
  <si>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</si>
  <si>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</si>
  <si>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</si>
  <si>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</si>
  <si>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</si>
  <si>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</si>
  <si>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</si>
  <si>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</si>
  <si>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</si>
  <si>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</si>
  <si>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</si>
  <si>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</si>
  <si>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</si>
  <si>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</si>
  <si>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</si>
  <si>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</si>
  <si>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</si>
  <si>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</si>
  <si>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</si>
  <si>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</si>
  <si>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</si>
  <si>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</si>
  <si>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</si>
  <si>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</si>
  <si>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</si>
  <si>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</si>
  <si>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</si>
  <si>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</si>
  <si>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</si>
  <si>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</si>
  <si>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</si>
  <si>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</si>
  <si>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</si>
  <si>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</si>
  <si>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</si>
  <si>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</si>
  <si>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</si>
  <si>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</si>
  <si>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</si>
  <si>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</si>
  <si>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</si>
  <si>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</si>
  <si>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</si>
  <si>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</si>
  <si>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</si>
  <si>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</si>
  <si>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</si>
  <si>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</si>
  <si>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</si>
  <si>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</si>
  <si>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</si>
  <si>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</si>
  <si>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</si>
  <si>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</si>
  <si>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</si>
  <si>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</si>
  <si>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</si>
  <si>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</si>
  <si>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</si>
  <si>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</si>
  <si>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</si>
  <si>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</si>
  <si>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</si>
  <si>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</si>
  <si>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</si>
  <si>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</si>
  <si>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</si>
  <si>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</si>
  <si>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</si>
  <si>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</si>
  <si>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</si>
  <si>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</si>
  <si>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</si>
  <si>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</si>
  <si>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</si>
  <si>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</si>
  <si>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</si>
  <si>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</si>
  <si>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</si>
  <si>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</si>
  <si>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</si>
  <si>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</si>
  <si>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</si>
  <si>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松戸市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</si>
  <si>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</si>
  <si>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</si>
  <si>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</si>
  <si>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</si>
  <si>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</si>
  <si>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</si>
  <si>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</si>
  <si>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</si>
  <si>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</si>
  <si>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</si>
  <si>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</si>
  <si>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</si>
  <si>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</si>
  <si>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</si>
  <si>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</si>
  <si>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</si>
  <si>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</si>
  <si>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</si>
  <si>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</si>
  <si>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</si>
  <si>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</si>
  <si>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</si>
  <si>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</si>
  <si>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</si>
  <si>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</si>
  <si>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</si>
  <si>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</si>
  <si>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</si>
  <si>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</si>
  <si>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</si>
  <si>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</si>
  <si>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</si>
  <si>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</si>
  <si>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</si>
  <si>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</si>
  <si>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</si>
  <si>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</si>
  <si>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</si>
  <si>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</si>
  <si>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</si>
  <si>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</si>
  <si>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</si>
  <si>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</si>
  <si>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</si>
  <si>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</si>
  <si>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</si>
  <si>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</si>
  <si>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</si>
  <si>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</si>
  <si>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</si>
  <si>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</si>
  <si>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</si>
  <si>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</si>
  <si>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</si>
  <si>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</si>
  <si>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</si>
  <si>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</si>
  <si>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</si>
  <si>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</si>
  <si>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</si>
  <si>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</si>
  <si>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</si>
  <si>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</si>
  <si>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</si>
  <si>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</si>
  <si>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</si>
  <si>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</si>
  <si>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</si>
  <si>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</si>
  <si>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</si>
  <si>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</si>
  <si>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</si>
  <si>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</si>
  <si>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</si>
  <si>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</si>
  <si>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</si>
  <si>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</si>
  <si>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</si>
  <si>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</si>
  <si>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</si>
  <si>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</si>
  <si>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</si>
  <si>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</si>
  <si>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</si>
  <si>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</si>
  <si>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</si>
  <si>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</si>
  <si>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</si>
  <si>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</si>
  <si>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</si>
  <si>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</si>
  <si>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</si>
  <si>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</si>
  <si>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</si>
  <si>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</si>
  <si>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</si>
  <si>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</si>
  <si>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</si>
  <si>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</si>
  <si>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</si>
  <si>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</si>
  <si>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</si>
  <si>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</si>
  <si>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</si>
  <si>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</si>
  <si>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</si>
  <si>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</si>
  <si>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</si>
  <si>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</si>
  <si>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</si>
  <si>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</si>
  <si>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</si>
  <si>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</si>
  <si>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千葉県松戸市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</si>
  <si>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</si>
  <si>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</si>
  <si>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</si>
  <si>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</si>
  <si>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</si>
  <si>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</si>
  <si>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</si>
  <si>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</si>
  <si>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</si>
  <si>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</si>
  <si>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</si>
  <si>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</si>
  <si>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</si>
  <si>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</si>
  <si>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</si>
  <si>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</si>
  <si>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</si>
  <si>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</si>
  <si>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</si>
  <si>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</si>
  <si>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</si>
  <si>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</si>
  <si>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</si>
  <si>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</si>
  <si>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</si>
  <si>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</si>
  <si>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</si>
  <si>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</si>
  <si>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</si>
  <si>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</si>
  <si>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</si>
  <si>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</si>
  <si>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</si>
  <si>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</si>
  <si>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</si>
  <si>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</si>
  <si>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</si>
  <si>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</si>
  <si>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</si>
  <si>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</si>
  <si>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</si>
  <si>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</si>
  <si>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</si>
  <si>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</si>
  <si>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</si>
  <si>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</si>
  <si>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</si>
  <si>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</si>
  <si>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</si>
  <si>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</si>
  <si>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</si>
  <si>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</si>
  <si>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</si>
  <si>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</si>
  <si>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</si>
  <si>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</si>
  <si>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</si>
  <si>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</si>
  <si>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</si>
  <si>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</si>
  <si>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</si>
  <si>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</si>
  <si>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</si>
  <si>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</si>
  <si>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</si>
  <si>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</si>
  <si>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</si>
  <si>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</si>
  <si>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</si>
  <si>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</si>
  <si>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</si>
  <si>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</si>
  <si>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</si>
  <si>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</si>
  <si>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</si>
  <si>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</si>
  <si>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</si>
  <si>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</si>
  <si>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</si>
  <si>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</si>
  <si>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</si>
  <si>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</si>
  <si>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</si>
  <si>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</si>
  <si>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</si>
  <si>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</si>
  <si>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</si>
  <si>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</si>
  <si>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</si>
  <si>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</si>
  <si>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</si>
  <si>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</si>
  <si>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</si>
  <si>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</si>
  <si>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</si>
  <si>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</si>
  <si>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</si>
  <si>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</si>
  <si>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</si>
  <si>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</si>
  <si>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</si>
  <si>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</si>
  <si>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</si>
  <si>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</si>
  <si>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</si>
  <si>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</si>
  <si>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</si>
  <si>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</si>
  <si>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</si>
  <si>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</si>
  <si>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</si>
  <si>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</si>
  <si>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</si>
  <si>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</si>
  <si>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</si>
  <si>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</si>
  <si>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</si>
  <si>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</si>
  <si>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</si>
  <si>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</si>
  <si>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</si>
  <si>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</si>
  <si>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</si>
  <si>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</si>
  <si>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</si>
  <si>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</si>
  <si>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</si>
  <si>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</si>
  <si>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</si>
  <si>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</si>
  <si>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</si>
  <si>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</si>
  <si>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</si>
  <si>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</si>
  <si>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</si>
  <si>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</si>
  <si>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</si>
  <si>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</si>
  <si>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</si>
  <si>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</si>
  <si>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</si>
  <si>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</si>
  <si>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</si>
  <si>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</si>
  <si>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</si>
  <si>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</si>
  <si>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</si>
  <si>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</si>
  <si>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</si>
  <si>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</si>
  <si>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</si>
  <si>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</si>
  <si>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千葉県松戸市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</si>
  <si>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</si>
  <si>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</si>
  <si>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</si>
  <si>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</si>
  <si>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</si>
  <si>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</si>
  <si>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</si>
  <si>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</si>
  <si>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</si>
  <si>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</si>
  <si>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</si>
  <si>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</si>
  <si>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</si>
  <si>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</si>
  <si>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</si>
  <si>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</si>
  <si>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</si>
  <si>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</si>
  <si>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</si>
  <si>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</si>
  <si>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</si>
  <si>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</si>
  <si>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</si>
  <si>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</si>
  <si>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</si>
  <si>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</si>
  <si>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</si>
  <si>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</si>
  <si>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</si>
  <si>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</si>
  <si>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</si>
  <si>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</si>
  <si>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</si>
  <si>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</si>
  <si>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</si>
  <si>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</si>
  <si>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</si>
  <si>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</si>
  <si>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松戸競輪特別会計</t>
    <phoneticPr fontId="5"/>
  </si>
  <si>
    <t>水道事業会計</t>
    <phoneticPr fontId="5"/>
  </si>
  <si>
    <t>法適用企業</t>
    <phoneticPr fontId="5"/>
  </si>
  <si>
    <t>病院事業会計</t>
    <phoneticPr fontId="5"/>
  </si>
  <si>
    <t>法適用企業</t>
    <phoneticPr fontId="5"/>
  </si>
  <si>
    <t>下水道事業会計</t>
    <phoneticPr fontId="5"/>
  </si>
  <si>
    <t>法適用企業</t>
    <phoneticPr fontId="5"/>
  </si>
  <si>
    <t>公設地方卸売市場事業特別会計</t>
    <phoneticPr fontId="5"/>
  </si>
  <si>
    <t>法非適用企業</t>
    <phoneticPr fontId="5"/>
  </si>
  <si>
    <t>松戸都市計画事業新松戸駅東側地区土地区画整理事業特別会計</t>
    <phoneticPr fontId="5"/>
  </si>
  <si>
    <t>法非適用企業</t>
    <phoneticPr fontId="5"/>
  </si>
  <si>
    <t>相模台地区土地区画整理事業特別会計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</si>
  <si>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</si>
  <si>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</si>
  <si>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</si>
  <si>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</si>
  <si>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</si>
  <si>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</si>
  <si>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</si>
  <si>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</si>
  <si>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</si>
  <si>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</si>
  <si>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</si>
  <si>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</si>
  <si>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</si>
  <si>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</si>
  <si>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</si>
  <si>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</si>
  <si>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</si>
  <si>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</si>
  <si>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</si>
  <si>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</si>
  <si>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</si>
  <si>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</si>
  <si>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</si>
  <si>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</si>
  <si>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</si>
  <si>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</si>
  <si>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</si>
  <si>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</si>
  <si>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</si>
  <si>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</si>
  <si>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</si>
  <si>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</si>
  <si>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</si>
  <si>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</si>
  <si>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</si>
  <si>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</si>
  <si>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</si>
  <si>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</si>
  <si>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</si>
  <si>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</si>
  <si>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</si>
  <si>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</si>
  <si>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</si>
  <si>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</si>
  <si>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</si>
  <si>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</si>
  <si>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</si>
  <si>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</si>
  <si>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</si>
  <si>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</si>
  <si>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</si>
  <si>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</si>
  <si>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</si>
  <si>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</si>
  <si>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</si>
  <si>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</si>
  <si>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</si>
  <si>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</si>
  <si>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</si>
  <si>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</si>
  <si>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</si>
  <si>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</si>
  <si>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</si>
  <si>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</si>
  <si>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</si>
  <si>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</si>
  <si>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</si>
  <si>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</si>
  <si>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</si>
  <si>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</si>
  <si>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</si>
  <si>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</si>
  <si>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</si>
  <si>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</si>
  <si>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松戸都市計画事業新松戸駅東側地区土地区画整理事業特別会計</t>
    <phoneticPr fontId="5"/>
  </si>
  <si>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</si>
  <si>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</si>
  <si>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</si>
  <si>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</si>
  <si>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</si>
  <si>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</si>
  <si>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</si>
  <si>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</si>
  <si>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</si>
  <si>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</si>
  <si>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</si>
  <si>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</si>
  <si>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</si>
  <si>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</si>
  <si>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</si>
  <si>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</si>
  <si>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</si>
  <si>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</si>
  <si>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</si>
  <si>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</si>
  <si>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</si>
  <si>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</si>
  <si>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</si>
  <si>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</si>
  <si>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</si>
  <si>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</si>
  <si>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</si>
  <si>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</si>
  <si>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</si>
  <si>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</si>
  <si>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</si>
  <si>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</si>
  <si>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</si>
  <si>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</si>
  <si>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</si>
  <si>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</si>
  <si>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</si>
  <si>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</si>
  <si>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</si>
  <si>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</si>
  <si>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</si>
  <si>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</si>
  <si>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</si>
  <si>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</si>
  <si>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</si>
  <si>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</si>
  <si>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</si>
  <si>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</si>
  <si>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</si>
  <si>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</si>
  <si>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</si>
  <si>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</si>
  <si>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</si>
  <si>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</si>
  <si>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</si>
  <si>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</si>
  <si>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</si>
  <si>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</si>
  <si>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</si>
  <si>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</si>
  <si>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</si>
  <si>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</si>
  <si>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</si>
  <si>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</si>
  <si>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</si>
  <si>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</si>
  <si>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</si>
  <si>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</si>
  <si>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</si>
  <si>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</si>
  <si>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</si>
  <si>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</si>
  <si>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</si>
  <si>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</si>
  <si>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</si>
  <si>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</si>
  <si>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</si>
  <si>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</si>
  <si>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</si>
  <si>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</si>
  <si>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</si>
  <si>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</si>
  <si>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</si>
  <si>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</si>
  <si>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</si>
  <si>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0.22</t>
  </si>
  <si>
    <t>▲ 0.03</t>
  </si>
  <si>
    <t>▲ 0.34</t>
  </si>
  <si>
    <t>▲ 5.00</t>
  </si>
  <si>
    <t>病院事業会計</t>
  </si>
  <si>
    <t>一般会計</t>
  </si>
  <si>
    <t>下水道事業会計</t>
  </si>
  <si>
    <t>松戸競輪特別会計</t>
  </si>
  <si>
    <t>水道事業会計</t>
  </si>
  <si>
    <t>介護保険特別会計</t>
  </si>
  <si>
    <t>国民健康保険特別会計</t>
  </si>
  <si>
    <t>駐車場事業特別会計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</si>
  <si>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</si>
  <si>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</si>
  <si>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</si>
  <si>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</si>
  <si>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</si>
  <si>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</si>
  <si>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</si>
  <si>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</si>
  <si>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</si>
  <si>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</si>
  <si>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</si>
  <si>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t>
    <phoneticPr fontId="2"/>
  </si>
  <si>
    <t>-</t>
    <phoneticPr fontId="2"/>
  </si>
  <si>
    <t>-</t>
    <phoneticPr fontId="2"/>
  </si>
  <si>
    <t>千葉県市町村総合事務組合（一般会計）</t>
    <rPh sb="0" eb="3">
      <t>チバケン</t>
    </rPh>
    <rPh sb="3" eb="6">
      <t>シチョウソン</t>
    </rPh>
    <rPh sb="6" eb="8">
      <t>ソウゴウ</t>
    </rPh>
    <rPh sb="8" eb="12">
      <t>ジムクミアイ</t>
    </rPh>
    <rPh sb="13" eb="17">
      <t>イッパンカイケイ</t>
    </rPh>
    <phoneticPr fontId="2"/>
  </si>
  <si>
    <t>千葉県市町村総合事務組合（千葉県自治開館管理運営特別会計）</t>
    <rPh sb="13" eb="16">
      <t>チバケン</t>
    </rPh>
    <rPh sb="16" eb="18">
      <t>ジチ</t>
    </rPh>
    <rPh sb="18" eb="20">
      <t>カイカン</t>
    </rPh>
    <rPh sb="20" eb="22">
      <t>カンリ</t>
    </rPh>
    <rPh sb="22" eb="24">
      <t>ウンエイ</t>
    </rPh>
    <rPh sb="24" eb="26">
      <t>トクベツ</t>
    </rPh>
    <rPh sb="26" eb="28">
      <t>カイケイ</t>
    </rPh>
    <phoneticPr fontId="2"/>
  </si>
  <si>
    <t>-</t>
    <phoneticPr fontId="2"/>
  </si>
  <si>
    <t>千葉県市町村総合事務組合（千葉県自治研修センター特別会計）</t>
    <rPh sb="13" eb="16">
      <t>チバケン</t>
    </rPh>
    <rPh sb="16" eb="18">
      <t>ジチ</t>
    </rPh>
    <rPh sb="18" eb="20">
      <t>ケンシュウ</t>
    </rPh>
    <rPh sb="24" eb="28">
      <t>トクベツカイケイ</t>
    </rPh>
    <phoneticPr fontId="2"/>
  </si>
  <si>
    <t>千葉県市町村総合事務組合（千葉県市町村交通災害共済特別会計）</t>
    <rPh sb="13" eb="16">
      <t>チバケン</t>
    </rPh>
    <rPh sb="16" eb="19">
      <t>シチョウソン</t>
    </rPh>
    <rPh sb="19" eb="21">
      <t>コウツウ</t>
    </rPh>
    <rPh sb="21" eb="23">
      <t>サイガイ</t>
    </rPh>
    <rPh sb="23" eb="25">
      <t>キョウサイ</t>
    </rPh>
    <rPh sb="25" eb="27">
      <t>トクベツ</t>
    </rPh>
    <rPh sb="27" eb="29">
      <t>カイケイ</t>
    </rPh>
    <phoneticPr fontId="2"/>
  </si>
  <si>
    <t>-</t>
    <phoneticPr fontId="2"/>
  </si>
  <si>
    <t>-</t>
    <phoneticPr fontId="2"/>
  </si>
  <si>
    <t>千葉県後期高齢者医療広域連合（一般会計）</t>
    <rPh sb="0" eb="3">
      <t>チバケン</t>
    </rPh>
    <rPh sb="3" eb="5">
      <t>コウキ</t>
    </rPh>
    <rPh sb="5" eb="8">
      <t>コウレイシャ</t>
    </rPh>
    <rPh sb="8" eb="10">
      <t>イリョウ</t>
    </rPh>
    <rPh sb="10" eb="14">
      <t>コウイキレンゴウ</t>
    </rPh>
    <rPh sb="15" eb="19">
      <t>イッパンカイケイ</t>
    </rPh>
    <phoneticPr fontId="2"/>
  </si>
  <si>
    <t>千葉県後期高齢者医療広域連合（特別会計）</t>
    <rPh sb="15" eb="17">
      <t>トクベツ</t>
    </rPh>
    <rPh sb="17" eb="19">
      <t>カイケイ</t>
    </rPh>
    <phoneticPr fontId="2"/>
  </si>
  <si>
    <t>-</t>
    <phoneticPr fontId="2"/>
  </si>
  <si>
    <t>北千葉広域水道企業団（水運用水供給事業会計）</t>
    <rPh sb="0" eb="3">
      <t>キタチバ</t>
    </rPh>
    <rPh sb="3" eb="5">
      <t>コウイキ</t>
    </rPh>
    <rPh sb="5" eb="7">
      <t>スイドウ</t>
    </rPh>
    <rPh sb="7" eb="10">
      <t>キギョウダン</t>
    </rPh>
    <rPh sb="11" eb="13">
      <t>スイウン</t>
    </rPh>
    <rPh sb="13" eb="14">
      <t>ヨウ</t>
    </rPh>
    <rPh sb="15" eb="17">
      <t>キョウキュウ</t>
    </rPh>
    <rPh sb="17" eb="19">
      <t>ジギョウ</t>
    </rPh>
    <rPh sb="19" eb="21">
      <t>カイケイ</t>
    </rPh>
    <phoneticPr fontId="2"/>
  </si>
  <si>
    <t>松戸市文化振興財団</t>
    <rPh sb="0" eb="3">
      <t>マツドシ</t>
    </rPh>
    <rPh sb="3" eb="5">
      <t>ブンカ</t>
    </rPh>
    <rPh sb="5" eb="7">
      <t>シンコウ</t>
    </rPh>
    <rPh sb="7" eb="9">
      <t>ザイダン</t>
    </rPh>
    <phoneticPr fontId="2"/>
  </si>
  <si>
    <t>松戸市みどりと花の基金</t>
    <rPh sb="0" eb="3">
      <t>マツドシ</t>
    </rPh>
    <rPh sb="7" eb="8">
      <t>ハナ</t>
    </rPh>
    <rPh sb="9" eb="11">
      <t>キキン</t>
    </rPh>
    <phoneticPr fontId="2"/>
  </si>
  <si>
    <t>松戸市国際交流協会</t>
    <rPh sb="0" eb="3">
      <t>マツドシ</t>
    </rPh>
    <rPh sb="3" eb="5">
      <t>コクサイ</t>
    </rPh>
    <rPh sb="5" eb="7">
      <t>コウリュウ</t>
    </rPh>
    <rPh sb="7" eb="9">
      <t>キョウカイ</t>
    </rPh>
    <phoneticPr fontId="2"/>
  </si>
  <si>
    <t>-</t>
    <phoneticPr fontId="2"/>
  </si>
  <si>
    <t>-</t>
    <phoneticPr fontId="2"/>
  </si>
  <si>
    <t>-</t>
    <phoneticPr fontId="2"/>
  </si>
  <si>
    <t>松戸市庁舎建設基金</t>
    <rPh sb="0" eb="3">
      <t>マツドシ</t>
    </rPh>
    <rPh sb="3" eb="5">
      <t>チョウシャ</t>
    </rPh>
    <rPh sb="5" eb="7">
      <t>ケンセツ</t>
    </rPh>
    <rPh sb="7" eb="9">
      <t>キキン</t>
    </rPh>
    <phoneticPr fontId="5"/>
  </si>
  <si>
    <t>松戸市立小学校及び中学校施設等耐震改修基金</t>
    <rPh sb="0" eb="2">
      <t>マツド</t>
    </rPh>
    <rPh sb="2" eb="4">
      <t>イチリツ</t>
    </rPh>
    <rPh sb="4" eb="7">
      <t>ショウガッコウ</t>
    </rPh>
    <rPh sb="7" eb="8">
      <t>オヨ</t>
    </rPh>
    <rPh sb="9" eb="12">
      <t>チュウガッコウ</t>
    </rPh>
    <rPh sb="12" eb="14">
      <t>シセツ</t>
    </rPh>
    <rPh sb="14" eb="15">
      <t>ナド</t>
    </rPh>
    <rPh sb="15" eb="17">
      <t>タイシン</t>
    </rPh>
    <rPh sb="17" eb="19">
      <t>カイシュウ</t>
    </rPh>
    <rPh sb="19" eb="21">
      <t>キキン</t>
    </rPh>
    <phoneticPr fontId="2"/>
  </si>
  <si>
    <t>森林環境譲与税基金</t>
    <rPh sb="0" eb="2">
      <t>シンリン</t>
    </rPh>
    <rPh sb="2" eb="4">
      <t>カンキョウ</t>
    </rPh>
    <rPh sb="4" eb="6">
      <t>ジョウヨ</t>
    </rPh>
    <rPh sb="6" eb="7">
      <t>ゼイ</t>
    </rPh>
    <rPh sb="7" eb="9">
      <t>キキン</t>
    </rPh>
    <phoneticPr fontId="2"/>
  </si>
  <si>
    <t>都市公園基金</t>
    <rPh sb="0" eb="2">
      <t>トシ</t>
    </rPh>
    <rPh sb="2" eb="4">
      <t>コウエン</t>
    </rPh>
    <rPh sb="4" eb="6">
      <t>キキン</t>
    </rPh>
    <phoneticPr fontId="2"/>
  </si>
  <si>
    <t>-</t>
    <phoneticPr fontId="2"/>
  </si>
  <si>
    <t>文化施設建設基金</t>
    <rPh sb="0" eb="2">
      <t>ブンカ</t>
    </rPh>
    <rPh sb="2" eb="4">
      <t>シセツ</t>
    </rPh>
    <rPh sb="4" eb="6">
      <t>ケンセツ</t>
    </rPh>
    <rPh sb="6" eb="8">
      <t>キキン</t>
    </rPh>
    <phoneticPr fontId="2"/>
  </si>
  <si>
    <t xml:space="preserve"> </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</si>
  <si>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</si>
  <si>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</si>
  <si>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の公共施設のうち７割以上の施設は、整備後３０年以上を経過し、老朽化が進んでおり、今後、施設の更新等に係る経費（大規模改修や庁舎整備費用）が発生することが見込まれることから、将来負担比率は上昇することが考えられる。「松戸市公共施設等総合管理計画」や「松戸市公共施設再編整備計画」、「松戸市公共施設個別施設計画」に基づき、財政的な費用を十分に考慮しながら、老朽化対策に努めていきた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</si>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</sst>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F2BDE3F-7F93-4C38-B782-1D5878F1E47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D6BD-4B4A-8852-571BEE9904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23141</c:v>
                </c:pt>
                <c:pt idx="1">
                  <c:v>22793</c:v>
                </c:pt>
                <c:pt idx="2">
                  <c:v>20400</c:v>
                </c:pt>
                <c:pt idx="3">
                  <c:v>30891</c:v>
                </c:pt>
                <c:pt idx="4">
                  <c:v>28976</c:v>
                </c:pt>
              </c:numCache>
            </c:numRef>
          </c:val>
          <c:smooth val="0"/>
          <c:extLst>
            <c:ext xmlns:c16="http://schemas.microsoft.com/office/drawing/2014/chart" uri="{C3380CC4-5D6E-409C-BE32-E72D297353CC}">
              <c16:uniqueId val="{00000001-D6BD-4B4A-8852-571BEE9904D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6.47</c:v>
                </c:pt>
                <c:pt idx="1">
                  <c:v>6.6</c:v>
                </c:pt>
                <c:pt idx="2">
                  <c:v>6.51</c:v>
                </c:pt>
                <c:pt idx="3">
                  <c:v>9.41</c:v>
                </c:pt>
                <c:pt idx="4">
                  <c:v>7.49</c:v>
                </c:pt>
              </c:numCache>
            </c:numRef>
          </c:val>
          <c:extLst>
            <c:ext xmlns:c16="http://schemas.microsoft.com/office/drawing/2014/chart" uri="{C3380CC4-5D6E-409C-BE32-E72D297353CC}">
              <c16:uniqueId val="{00000000-BC3B-4849-9162-91D2046AB3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14.77</c:v>
                </c:pt>
                <c:pt idx="1">
                  <c:v>14.44</c:v>
                </c:pt>
                <c:pt idx="2">
                  <c:v>13.45</c:v>
                </c:pt>
                <c:pt idx="3">
                  <c:v>16.45</c:v>
                </c:pt>
                <c:pt idx="4">
                  <c:v>13.85</c:v>
                </c:pt>
              </c:numCache>
            </c:numRef>
          </c:val>
          <c:extLst>
            <c:ext xmlns:c16="http://schemas.microsoft.com/office/drawing/2014/chart" uri="{C3380CC4-5D6E-409C-BE32-E72D297353CC}">
              <c16:uniqueId val="{00000001-BC3B-4849-9162-91D2046AB39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-0.22</c:v>
                </c:pt>
                <c:pt idx="1">
                  <c:v>-0.03</c:v>
                </c:pt>
                <c:pt idx="2">
                  <c:v>-0.34</c:v>
                </c:pt>
                <c:pt idx="3">
                  <c:v>6.96</c:v>
                </c:pt>
                <c:pt idx="4">
                  <c:v>-5</c:v>
                </c:pt>
              </c:numCache>
            </c:numRef>
          </c:val>
          <c:smooth val="0"/>
          <c:extLst>
            <c:ext xmlns:c16="http://schemas.microsoft.com/office/drawing/2014/chart" uri="{C3380CC4-5D6E-409C-BE32-E72D297353CC}">
              <c16:uniqueId val="{00000002-BC3B-4849-9162-91D2046AB39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7.0000000000000007E-2</c:v>
                </c:pt>
                <c:pt idx="2">
                  <c:v>#N/A</c:v>
                </c:pt>
                <c:pt idx="3">
                  <c:v>0.12</c:v>
                </c:pt>
                <c:pt idx="4">
                  <c:v>#N/A</c:v>
                </c:pt>
                <c:pt idx="5">
                  <c:v>0.09</c:v>
                </c:pt>
                <c:pt idx="6">
                  <c:v>#N/A</c:v>
                </c:pt>
                <c:pt idx="7">
                  <c:v>0.05</c:v>
                </c:pt>
                <c:pt idx="8">
                  <c:v>#N/A</c:v>
                </c:pt>
                <c:pt idx="9">
                  <c:v>0.03</c:v>
                </c:pt>
              </c:numCache>
            </c:numRef>
          </c:val>
          <c:extLst>
            <c:ext xmlns:c16="http://schemas.microsoft.com/office/drawing/2014/chart" uri="{C3380CC4-5D6E-409C-BE32-E72D297353CC}">
              <c16:uniqueId val="{00000000-F4A1-45DC-ACF8-CBDE1AA131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A1-45DC-ACF8-CBDE1AA131B4}"/>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0.09</c:v>
                </c:pt>
                <c:pt idx="2">
                  <c:v>#N/A</c:v>
                </c:pt>
                <c:pt idx="3">
                  <c:v>0.09</c:v>
                </c:pt>
                <c:pt idx="4">
                  <c:v>#N/A</c:v>
                </c:pt>
                <c:pt idx="5">
                  <c:v>0.1</c:v>
                </c:pt>
                <c:pt idx="6">
                  <c:v>#N/A</c:v>
                </c:pt>
                <c:pt idx="7">
                  <c:v>0.09</c:v>
                </c:pt>
                <c:pt idx="8">
                  <c:v>#N/A</c:v>
                </c:pt>
                <c:pt idx="9">
                  <c:v>0.09</c:v>
                </c:pt>
              </c:numCache>
            </c:numRef>
          </c:val>
          <c:extLst>
            <c:ext xmlns:c16="http://schemas.microsoft.com/office/drawing/2014/chart" uri="{C3380CC4-5D6E-409C-BE32-E72D297353CC}">
              <c16:uniqueId val="{00000002-F4A1-45DC-ACF8-CBDE1AA131B4}"/>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2.02</c:v>
                </c:pt>
                <c:pt idx="2">
                  <c:v>#N/A</c:v>
                </c:pt>
                <c:pt idx="3">
                  <c:v>0.4</c:v>
                </c:pt>
                <c:pt idx="4">
                  <c:v>#N/A</c:v>
                </c:pt>
                <c:pt idx="5">
                  <c:v>0.75</c:v>
                </c:pt>
                <c:pt idx="6">
                  <c:v>#N/A</c:v>
                </c:pt>
                <c:pt idx="7">
                  <c:v>0.66</c:v>
                </c:pt>
                <c:pt idx="8">
                  <c:v>#N/A</c:v>
                </c:pt>
                <c:pt idx="9">
                  <c:v>0.53</c:v>
                </c:pt>
              </c:numCache>
            </c:numRef>
          </c:val>
          <c:extLst>
            <c:ext xmlns:c16="http://schemas.microsoft.com/office/drawing/2014/chart" uri="{C3380CC4-5D6E-409C-BE32-E72D297353CC}">
              <c16:uniqueId val="{00000003-F4A1-45DC-ACF8-CBDE1AA131B4}"/>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1.33</c:v>
                </c:pt>
                <c:pt idx="2">
                  <c:v>#N/A</c:v>
                </c:pt>
                <c:pt idx="3">
                  <c:v>1.1399999999999999</c:v>
                </c:pt>
                <c:pt idx="4">
                  <c:v>#N/A</c:v>
                </c:pt>
                <c:pt idx="5">
                  <c:v>2.5099999999999998</c:v>
                </c:pt>
                <c:pt idx="6">
                  <c:v>#N/A</c:v>
                </c:pt>
                <c:pt idx="7">
                  <c:v>0.97</c:v>
                </c:pt>
                <c:pt idx="8">
                  <c:v>#N/A</c:v>
                </c:pt>
                <c:pt idx="9">
                  <c:v>1.51</c:v>
                </c:pt>
              </c:numCache>
            </c:numRef>
          </c:val>
          <c:extLst>
            <c:ext xmlns:c16="http://schemas.microsoft.com/office/drawing/2014/chart" uri="{C3380CC4-5D6E-409C-BE32-E72D297353CC}">
              <c16:uniqueId val="{00000004-F4A1-45DC-ACF8-CBDE1AA131B4}"/>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1.8</c:v>
                </c:pt>
                <c:pt idx="2">
                  <c:v>#N/A</c:v>
                </c:pt>
                <c:pt idx="3">
                  <c:v>1.82</c:v>
                </c:pt>
                <c:pt idx="4">
                  <c:v>#N/A</c:v>
                </c:pt>
                <c:pt idx="5">
                  <c:v>1.82</c:v>
                </c:pt>
                <c:pt idx="6">
                  <c:v>#N/A</c:v>
                </c:pt>
                <c:pt idx="7">
                  <c:v>1.86</c:v>
                </c:pt>
                <c:pt idx="8">
                  <c:v>#N/A</c:v>
                </c:pt>
                <c:pt idx="9">
                  <c:v>1.66</c:v>
                </c:pt>
              </c:numCache>
            </c:numRef>
          </c:val>
          <c:extLst>
            <c:ext xmlns:c16="http://schemas.microsoft.com/office/drawing/2014/chart" uri="{C3380CC4-5D6E-409C-BE32-E72D297353CC}">
              <c16:uniqueId val="{00000005-F4A1-45DC-ACF8-CBDE1AA131B4}"/>
            </c:ext>
          </c:extLst>
        </c:ser>
        <c:ser>
          <c:idx val="6"/>
          <c:order val="6"/>
          <c:tx>
            <c:strRef>
              <c:f>データシート!$A$33</c:f>
              <c:strCache>
                <c:ptCount val="1"/>
                <c:pt idx="0">
                  <c:v>松戸競輪特別会計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1.39</c:v>
                </c:pt>
                <c:pt idx="2">
                  <c:v>#N/A</c:v>
                </c:pt>
                <c:pt idx="3">
                  <c:v>1.66</c:v>
                </c:pt>
                <c:pt idx="4">
                  <c:v>#N/A</c:v>
                </c:pt>
                <c:pt idx="5">
                  <c:v>1.56</c:v>
                </c:pt>
                <c:pt idx="6">
                  <c:v>#N/A</c:v>
                </c:pt>
                <c:pt idx="7">
                  <c:v>1.54</c:v>
                </c:pt>
                <c:pt idx="8">
                  <c:v>#N/A</c:v>
                </c:pt>
                <c:pt idx="9">
                  <c:v>1.67</c:v>
                </c:pt>
              </c:numCache>
            </c:numRef>
          </c:val>
          <c:extLst>
            <c:ext xmlns:c16="http://schemas.microsoft.com/office/drawing/2014/chart" uri="{C3380CC4-5D6E-409C-BE32-E72D297353CC}">
              <c16:uniqueId val="{00000006-F4A1-45DC-ACF8-CBDE1AA131B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0.53</c:v>
                </c:pt>
                <c:pt idx="2">
                  <c:v>#N/A</c:v>
                </c:pt>
                <c:pt idx="3">
                  <c:v>1.1200000000000001</c:v>
                </c:pt>
                <c:pt idx="4">
                  <c:v>#N/A</c:v>
                </c:pt>
                <c:pt idx="5">
                  <c:v>1.56</c:v>
                </c:pt>
                <c:pt idx="6">
                  <c:v>#N/A</c:v>
                </c:pt>
                <c:pt idx="7">
                  <c:v>1.99</c:v>
                </c:pt>
                <c:pt idx="8">
                  <c:v>#N/A</c:v>
                </c:pt>
                <c:pt idx="9">
                  <c:v>2.52</c:v>
                </c:pt>
              </c:numCache>
            </c:numRef>
          </c:val>
          <c:extLst>
            <c:ext xmlns:c16="http://schemas.microsoft.com/office/drawing/2014/chart" uri="{C3380CC4-5D6E-409C-BE32-E72D297353CC}">
              <c16:uniqueId val="{00000007-F4A1-45DC-ACF8-CBDE1AA131B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6.46</c:v>
                </c:pt>
                <c:pt idx="2">
                  <c:v>#N/A</c:v>
                </c:pt>
                <c:pt idx="3">
                  <c:v>6.59</c:v>
                </c:pt>
                <c:pt idx="4">
                  <c:v>#N/A</c:v>
                </c:pt>
                <c:pt idx="5">
                  <c:v>6.51</c:v>
                </c:pt>
                <c:pt idx="6">
                  <c:v>#N/A</c:v>
                </c:pt>
                <c:pt idx="7">
                  <c:v>9.4</c:v>
                </c:pt>
                <c:pt idx="8">
                  <c:v>#N/A</c:v>
                </c:pt>
                <c:pt idx="9">
                  <c:v>7.48</c:v>
                </c:pt>
              </c:numCache>
            </c:numRef>
          </c:val>
          <c:extLst>
            <c:ext xmlns:c16="http://schemas.microsoft.com/office/drawing/2014/chart" uri="{C3380CC4-5D6E-409C-BE32-E72D297353CC}">
              <c16:uniqueId val="{00000008-F4A1-45DC-ACF8-CBDE1AA131B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4.8099999999999996</c:v>
                </c:pt>
                <c:pt idx="2">
                  <c:v>#N/A</c:v>
                </c:pt>
                <c:pt idx="3">
                  <c:v>4.58</c:v>
                </c:pt>
                <c:pt idx="4">
                  <c:v>#N/A</c:v>
                </c:pt>
                <c:pt idx="5">
                  <c:v>8.66</c:v>
                </c:pt>
                <c:pt idx="6">
                  <c:v>#N/A</c:v>
                </c:pt>
                <c:pt idx="7">
                  <c:v>9.74</c:v>
                </c:pt>
                <c:pt idx="8">
                  <c:v>#N/A</c:v>
                </c:pt>
                <c:pt idx="9">
                  <c:v>10.97</c:v>
                </c:pt>
              </c:numCache>
            </c:numRef>
          </c:val>
          <c:extLst>
            <c:ext xmlns:c16="http://schemas.microsoft.com/office/drawing/2014/chart" uri="{C3380CC4-5D6E-409C-BE32-E72D297353CC}">
              <c16:uniqueId val="{00000009-F4A1-45DC-ACF8-CBDE1AA131B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12575</c:v>
                </c:pt>
                <c:pt idx="5">
                  <c:v>12803</c:v>
                </c:pt>
                <c:pt idx="8">
                  <c:v>12940</c:v>
                </c:pt>
                <c:pt idx="11">
                  <c:v>13091</c:v>
                </c:pt>
                <c:pt idx="14">
                  <c:v>12928</c:v>
                </c:pt>
              </c:numCache>
            </c:numRef>
          </c:val>
          <c:extLst>
            <c:ext xmlns:c16="http://schemas.microsoft.com/office/drawing/2014/chart" uri="{C3380CC4-5D6E-409C-BE32-E72D297353CC}">
              <c16:uniqueId val="{00000000-3A9C-4DCB-A825-DBF676183A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9C-4DCB-A825-DBF676183A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213</c:v>
                </c:pt>
                <c:pt idx="3">
                  <c:v>194</c:v>
                </c:pt>
                <c:pt idx="6">
                  <c:v>222</c:v>
                </c:pt>
                <c:pt idx="9">
                  <c:v>205</c:v>
                </c:pt>
                <c:pt idx="12">
                  <c:v>228</c:v>
                </c:pt>
              </c:numCache>
            </c:numRef>
          </c:val>
          <c:extLst>
            <c:ext xmlns:c16="http://schemas.microsoft.com/office/drawing/2014/chart" uri="{C3380CC4-5D6E-409C-BE32-E72D297353CC}">
              <c16:uniqueId val="{00000002-3A9C-4DCB-A825-DBF676183A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9C-4DCB-A825-DBF676183A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3448</c:v>
                </c:pt>
                <c:pt idx="3">
                  <c:v>3996</c:v>
                </c:pt>
                <c:pt idx="6">
                  <c:v>3719</c:v>
                </c:pt>
                <c:pt idx="9">
                  <c:v>3708</c:v>
                </c:pt>
                <c:pt idx="12">
                  <c:v>3522</c:v>
                </c:pt>
              </c:numCache>
            </c:numRef>
          </c:val>
          <c:extLst>
            <c:ext xmlns:c16="http://schemas.microsoft.com/office/drawing/2014/chart" uri="{C3380CC4-5D6E-409C-BE32-E72D297353CC}">
              <c16:uniqueId val="{00000004-3A9C-4DCB-A825-DBF676183A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9C-4DCB-A825-DBF676183A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9C-4DCB-A825-DBF676183A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9119</c:v>
                </c:pt>
                <c:pt idx="3">
                  <c:v>9603</c:v>
                </c:pt>
                <c:pt idx="6">
                  <c:v>10251</c:v>
                </c:pt>
                <c:pt idx="9">
                  <c:v>10615</c:v>
                </c:pt>
                <c:pt idx="12">
                  <c:v>10960</c:v>
                </c:pt>
              </c:numCache>
            </c:numRef>
          </c:val>
          <c:extLst>
            <c:ext xmlns:c16="http://schemas.microsoft.com/office/drawing/2014/chart" uri="{C3380CC4-5D6E-409C-BE32-E72D297353CC}">
              <c16:uniqueId val="{00000007-3A9C-4DCB-A825-DBF676183A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205</c:v>
                </c:pt>
                <c:pt idx="2">
                  <c:v>#N/A</c:v>
                </c:pt>
                <c:pt idx="3">
                  <c:v>#N/A</c:v>
                </c:pt>
                <c:pt idx="4">
                  <c:v>990</c:v>
                </c:pt>
                <c:pt idx="5">
                  <c:v>#N/A</c:v>
                </c:pt>
                <c:pt idx="6">
                  <c:v>#N/A</c:v>
                </c:pt>
                <c:pt idx="7">
                  <c:v>1252</c:v>
                </c:pt>
                <c:pt idx="8">
                  <c:v>#N/A</c:v>
                </c:pt>
                <c:pt idx="9">
                  <c:v>#N/A</c:v>
                </c:pt>
                <c:pt idx="10">
                  <c:v>1437</c:v>
                </c:pt>
                <c:pt idx="11">
                  <c:v>#N/A</c:v>
                </c:pt>
                <c:pt idx="12">
                  <c:v>#N/A</c:v>
                </c:pt>
                <c:pt idx="13">
                  <c:v>1782</c:v>
                </c:pt>
                <c:pt idx="14">
                  <c:v>#N/A</c:v>
                </c:pt>
              </c:numCache>
            </c:numRef>
          </c:val>
          <c:smooth val="0"/>
          <c:extLst>
            <c:ext xmlns:c16="http://schemas.microsoft.com/office/drawing/2014/chart" uri="{C3380CC4-5D6E-409C-BE32-E72D297353CC}">
              <c16:uniqueId val="{00000008-3A9C-4DCB-A825-DBF676183A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113048</c:v>
                </c:pt>
                <c:pt idx="5">
                  <c:v>111960</c:v>
                </c:pt>
                <c:pt idx="8">
                  <c:v>111253</c:v>
                </c:pt>
                <c:pt idx="11">
                  <c:v>110559</c:v>
                </c:pt>
                <c:pt idx="14">
                  <c:v>106670</c:v>
                </c:pt>
              </c:numCache>
            </c:numRef>
          </c:val>
          <c:extLst>
            <c:ext xmlns:c16="http://schemas.microsoft.com/office/drawing/2014/chart" uri="{C3380CC4-5D6E-409C-BE32-E72D297353CC}">
              <c16:uniqueId val="{00000000-F7AD-4C75-AD92-1F24A3FE0A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35088</c:v>
                </c:pt>
                <c:pt idx="5">
                  <c:v>39569</c:v>
                </c:pt>
                <c:pt idx="8">
                  <c:v>38468</c:v>
                </c:pt>
                <c:pt idx="11">
                  <c:v>38846</c:v>
                </c:pt>
                <c:pt idx="14">
                  <c:v>39387</c:v>
                </c:pt>
              </c:numCache>
            </c:numRef>
          </c:val>
          <c:extLst>
            <c:ext xmlns:c16="http://schemas.microsoft.com/office/drawing/2014/chart" uri="{C3380CC4-5D6E-409C-BE32-E72D297353CC}">
              <c16:uniqueId val="{00000001-F7AD-4C75-AD92-1F24A3FE0A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31822</c:v>
                </c:pt>
                <c:pt idx="5">
                  <c:v>31590</c:v>
                </c:pt>
                <c:pt idx="8">
                  <c:v>29673</c:v>
                </c:pt>
                <c:pt idx="11">
                  <c:v>34504</c:v>
                </c:pt>
                <c:pt idx="14">
                  <c:v>33369</c:v>
                </c:pt>
              </c:numCache>
            </c:numRef>
          </c:val>
          <c:extLst>
            <c:ext xmlns:c16="http://schemas.microsoft.com/office/drawing/2014/chart" uri="{C3380CC4-5D6E-409C-BE32-E72D297353CC}">
              <c16:uniqueId val="{00000002-F7AD-4C75-AD92-1F24A3FE0A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AD-4C75-AD92-1F24A3FE0A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AD-4C75-AD92-1F24A3FE0A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AD-4C75-AD92-1F24A3FE0A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18997</c:v>
                </c:pt>
                <c:pt idx="3">
                  <c:v>18725</c:v>
                </c:pt>
                <c:pt idx="6">
                  <c:v>18525</c:v>
                </c:pt>
                <c:pt idx="9">
                  <c:v>18423</c:v>
                </c:pt>
                <c:pt idx="12">
                  <c:v>17963</c:v>
                </c:pt>
              </c:numCache>
            </c:numRef>
          </c:val>
          <c:extLst>
            <c:ext xmlns:c16="http://schemas.microsoft.com/office/drawing/2014/chart" uri="{C3380CC4-5D6E-409C-BE32-E72D297353CC}">
              <c16:uniqueId val="{00000006-F7AD-4C75-AD92-1F24A3FE0A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7AD-4C75-AD92-1F24A3FE0A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39528</c:v>
                </c:pt>
                <c:pt idx="3">
                  <c:v>39796</c:v>
                </c:pt>
                <c:pt idx="6">
                  <c:v>38986</c:v>
                </c:pt>
                <c:pt idx="9">
                  <c:v>39228</c:v>
                </c:pt>
                <c:pt idx="12">
                  <c:v>38423</c:v>
                </c:pt>
              </c:numCache>
            </c:numRef>
          </c:val>
          <c:extLst>
            <c:ext xmlns:c16="http://schemas.microsoft.com/office/drawing/2014/chart" uri="{C3380CC4-5D6E-409C-BE32-E72D297353CC}">
              <c16:uniqueId val="{00000008-F7AD-4C75-AD92-1F24A3FE0A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2918</c:v>
                </c:pt>
                <c:pt idx="3">
                  <c:v>2724</c:v>
                </c:pt>
                <c:pt idx="6">
                  <c:v>2626</c:v>
                </c:pt>
                <c:pt idx="9">
                  <c:v>3116</c:v>
                </c:pt>
                <c:pt idx="12">
                  <c:v>2888</c:v>
                </c:pt>
              </c:numCache>
            </c:numRef>
          </c:val>
          <c:extLst>
            <c:ext xmlns:c16="http://schemas.microsoft.com/office/drawing/2014/chart" uri="{C3380CC4-5D6E-409C-BE32-E72D297353CC}">
              <c16:uniqueId val="{00000009-F7AD-4C75-AD92-1F24A3FE0A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120384</c:v>
                </c:pt>
                <c:pt idx="3">
                  <c:v>121658</c:v>
                </c:pt>
                <c:pt idx="6">
                  <c:v>121265</c:v>
                </c:pt>
                <c:pt idx="9">
                  <c:v>126066</c:v>
                </c:pt>
                <c:pt idx="12">
                  <c:v>124962</c:v>
                </c:pt>
              </c:numCache>
            </c:numRef>
          </c:val>
          <c:extLst>
            <c:ext xmlns:c16="http://schemas.microsoft.com/office/drawing/2014/chart" uri="{C3380CC4-5D6E-409C-BE32-E72D297353CC}">
              <c16:uniqueId val="{0000000A-F7AD-4C75-AD92-1F24A3FE0AC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1869</c:v>
                </c:pt>
                <c:pt idx="2">
                  <c:v>#N/A</c:v>
                </c:pt>
                <c:pt idx="3">
                  <c:v>#N/A</c:v>
                </c:pt>
                <c:pt idx="4">
                  <c:v>0</c:v>
                </c:pt>
                <c:pt idx="5">
                  <c:v>#N/A</c:v>
                </c:pt>
                <c:pt idx="6">
                  <c:v>#N/A</c:v>
                </c:pt>
                <c:pt idx="7">
                  <c:v>2008</c:v>
                </c:pt>
                <c:pt idx="8">
                  <c:v>#N/A</c:v>
                </c:pt>
                <c:pt idx="9">
                  <c:v>#N/A</c:v>
                </c:pt>
                <c:pt idx="10">
                  <c:v>2925</c:v>
                </c:pt>
                <c:pt idx="11">
                  <c:v>#N/A</c:v>
                </c:pt>
                <c:pt idx="12">
                  <c:v>#N/A</c:v>
                </c:pt>
                <c:pt idx="13">
                  <c:v>4809</c:v>
                </c:pt>
                <c:pt idx="14">
                  <c:v>#N/A</c:v>
                </c:pt>
              </c:numCache>
            </c:numRef>
          </c:val>
          <c:smooth val="0"/>
          <c:extLst>
            <c:ext xmlns:c16="http://schemas.microsoft.com/office/drawing/2014/chart" uri="{C3380CC4-5D6E-409C-BE32-E72D297353CC}">
              <c16:uniqueId val="{0000000B-F7AD-4C75-AD92-1F24A3FE0AC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12170</c:v>
                </c:pt>
                <c:pt idx="1">
                  <c:v>15718</c:v>
                </c:pt>
                <c:pt idx="2">
                  <c:v>12989</c:v>
                </c:pt>
              </c:numCache>
            </c:numRef>
          </c:val>
          <c:extLst>
            <c:ext xmlns:c16="http://schemas.microsoft.com/office/drawing/2014/chart" uri="{C3380CC4-5D6E-409C-BE32-E72D297353CC}">
              <c16:uniqueId val="{00000000-BED3-49A6-8CFE-BC2FE4FF55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25</c:v>
                </c:pt>
                <c:pt idx="1">
                  <c:v>2248</c:v>
                </c:pt>
                <c:pt idx="2">
                  <c:v>2248</c:v>
                </c:pt>
              </c:numCache>
            </c:numRef>
          </c:val>
          <c:extLst>
            <c:ext xmlns:c16="http://schemas.microsoft.com/office/drawing/2014/chart" uri="{C3380CC4-5D6E-409C-BE32-E72D297353CC}">
              <c16:uniqueId val="{00000001-BED3-49A6-8CFE-BC2FE4FF55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8136</c:v>
                </c:pt>
                <c:pt idx="1">
                  <c:v>8079</c:v>
                </c:pt>
                <c:pt idx="2">
                  <c:v>8621</c:v>
                </c:pt>
              </c:numCache>
            </c:numRef>
          </c:val>
          <c:extLst>
            <c:ext xmlns:c16="http://schemas.microsoft.com/office/drawing/2014/chart" uri="{C3380CC4-5D6E-409C-BE32-E72D297353CC}">
              <c16:uniqueId val="{00000002-BED3-49A6-8CFE-BC2FE4FF558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{D38454D5-814A-41C7-B724-CDD661052154}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AC3-46FA-9AFD-A63B565EB1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{2D9B43F9-8F60-4A09-A124-C68AD25E6F49}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C3-46FA-9AFD-A63B565EB1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{4C04D974-25EC-495E-B8F6-F51EDACE2BC1}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C3-46FA-9AFD-A63B565EB1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{EA497ADF-D866-4EE8-A40A-8262B2E8CFED}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C3-46FA-9AFD-A63B565EB1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{C1903B9A-A1C7-44C6-8FA5-70A3934013CB}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C3-46FA-9AFD-A63B565EB12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{7854FC95-120E-4CA8-82C7-4B6A60933212}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AC3-46FA-9AFD-A63B565EB12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{FA37CB25-50A9-44DE-AB07-D931E190237B}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AC3-46FA-9AFD-A63B565EB12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{C3F1EFE1-0ED1-4974-AE32-AD708FC794CF}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AC3-46FA-9AFD-A63B565EB12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{76389835-EC14-4D6F-A41A-FF1AE7A70B88}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AC3-46FA-9AFD-A63B565EB1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66.7</c:v>
                </c:pt>
                <c:pt idx="8">
                  <c:v>67.3</c:v>
                </c:pt>
                <c:pt idx="16">
                  <c:v>68.3</c:v>
                </c:pt>
                <c:pt idx="24">
                  <c:v>68.8</c:v>
                </c:pt>
                <c:pt idx="32">
                  <c:v>69</c:v>
                </c:pt>
              </c:numCache>
            </c:numRef>
          </c:xVal>
          <c:yVal>
            <c:numRef>
              <c:f>公会計指標分析・財政指標組合せ分析表!$BP$51:$DC$51</c:f>
              <c:numCache>
                <c:formatCode>#,##0.0;"▲ "#,##0.0</c:formatCode>
                <c:ptCount val="40"/>
                <c:pt idx="0">
                  <c:v>2.4</c:v>
                </c:pt>
                <c:pt idx="16">
                  <c:v>2.4</c:v>
                </c:pt>
                <c:pt idx="24">
                  <c:v>3.3</c:v>
                </c:pt>
                <c:pt idx="32">
                  <c:v>5.6</c:v>
                </c:pt>
              </c:numCache>
            </c:numRef>
          </c:yVal>
          <c:smooth val="0"/>
          <c:extLst>
            <c:ext xmlns:c16="http://schemas.microsoft.com/office/drawing/2014/chart" uri="{C3380CC4-5D6E-409C-BE32-E72D297353CC}">
              <c16:uniqueId val="{00000009-4AC3-46FA-9AFD-A63B565EB1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{05CE0589-EA82-4A33-87EC-7B996C5EEA74}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AC3-46FA-9AFD-A63B565EB12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{DF2E6C36-5A43-40E9-9B45-8A5A3920A99A}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C3-46FA-9AFD-A63B565EB1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{D71BBF5D-5983-4E1F-9D52-D6CCF43F1C78}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C3-46FA-9AFD-A63B565EB1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{6290D8EA-0752-4215-A612-1E53BE7A41A2}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C3-46FA-9AFD-A63B565EB1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{0177856D-CA8A-413D-AC14-C9B605399916}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C3-46FA-9AFD-A63B565EB12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{E4DC4932-0E91-4791-BA4A-664552D9CE22}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AC3-46FA-9AFD-A63B565EB12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{C3D3C4D2-F5B8-4DD3-931E-02B849B38080}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AC3-46FA-9AFD-A63B565EB12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{2D95747B-3DE1-4D34-988C-85D7CDC75986}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AC3-46FA-9AFD-A63B565EB12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{ECFE7AAF-6AA5-401A-87F6-F6AB268681AB}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AC3-46FA-9AFD-A63B565EB1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60.2</c:v>
                </c:pt>
                <c:pt idx="16">
                  <c:v>61</c:v>
                </c:pt>
                <c:pt idx="24">
                  <c:v>62.1</c:v>
                </c:pt>
                <c:pt idx="32">
                  <c:v>68.2</c:v>
                </c:pt>
              </c:numCache>
            </c:numRef>
          </c:xVal>
          <c:yVal>
            <c:numRef>
              <c:f>公会計指標分析・財政指標組合せ分析表!$BP$55:$DC$55</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4AC3-46FA-9AFD-A63B565EB129}"/>
            </c:ext>
          </c:extLst>
        </c:ser>
        <c:dLbls>
          <c:showLegendKey val="0"/>
          <c:showVal val="1"/>
          <c:showCatName val="0"/>
          <c:showSerName val="0"/>
          <c:showPercent val="0"/>
          <c:showBubbleSize val="0"/>
        </c:dLbls>
        <c:axId val="46179840"/>
        <c:axId val="46181760"/>
      </c:scatterChart>
      <c:valAx>
        <c:axId val="46179840"/>
        <c:scaling>
          <c:orientation val="maxMin"/>
          <c:max val="70"/>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09653070695388E-2"/>
                  <c:y val="-6.2416647087793951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{670B74D1-DC12-4112-AFDF-AC790091257E}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7AA-4F60-ADE9-2BE56A23C9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{1A04F786-5070-49FE-A6EC-CD7A71316F4F}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AA-4F60-ADE9-2BE56A23C9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{DAF7C245-230F-49EE-94EC-5B632DEEE2AC}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AA-4F60-ADE9-2BE56A23C9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{9E2AE5FE-5BE6-494F-869C-A891D072AAFD}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AA-4F60-ADE9-2BE56A23C9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{DA3BF1D5-C8AD-467D-8ECD-CBF649C10ADD}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AA-4F60-ADE9-2BE56A23C9C6}"/>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{B1B54065-B140-47C4-8450-7A4C54212628}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7AA-4F60-ADE9-2BE56A23C9C6}"/>
                </c:ext>
              </c:extLst>
            </c:dLbl>
            <c:dLbl>
              <c:idx val="16"/>
              <c:layout>
                <c:manualLayout>
                  <c:x val="-1.8171803637232468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{B495D8AB-A755-47E5-9D14-BBBFAE4B8B33}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7AA-4F60-ADE9-2BE56A23C9C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{373884E5-C8B8-439D-9E34-47DEFC245DA8}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7AA-4F60-ADE9-2BE56A23C9C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{66EB9E8A-5AA0-494B-BFF2-DC57DA1385D3}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7AA-4F60-ADE9-2BE56A23C9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c:v>
                </c:pt>
                <c:pt idx="8">
                  <c:v>0.6</c:v>
                </c:pt>
                <c:pt idx="16">
                  <c:v>1</c:v>
                </c:pt>
                <c:pt idx="24">
                  <c:v>1.4</c:v>
                </c:pt>
                <c:pt idx="32">
                  <c:v>1.7</c:v>
                </c:pt>
              </c:numCache>
            </c:numRef>
          </c:xVal>
          <c:yVal>
            <c:numRef>
              <c:f>公会計指標分析・財政指標組合せ分析表!$BP$73:$DC$73</c:f>
              <c:numCache>
                <c:formatCode>#,##0.0;"▲ "#,##0.0</c:formatCode>
                <c:ptCount val="40"/>
                <c:pt idx="0">
                  <c:v>2.4</c:v>
                </c:pt>
                <c:pt idx="16">
                  <c:v>2.4</c:v>
                </c:pt>
                <c:pt idx="24">
                  <c:v>3.3</c:v>
                </c:pt>
                <c:pt idx="32">
                  <c:v>5.6</c:v>
                </c:pt>
              </c:numCache>
            </c:numRef>
          </c:yVal>
          <c:smooth val="0"/>
          <c:extLst>
            <c:ext xmlns:c16="http://schemas.microsoft.com/office/drawing/2014/chart" uri="{C3380CC4-5D6E-409C-BE32-E72D297353CC}">
              <c16:uniqueId val="{00000009-17AA-4F60-ADE9-2BE56A23C9C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7.2336799535860051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{E1D2BEE9-63A4-4187-87F3-478B33F308D0}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7AA-4F60-ADE9-2BE56A23C9C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{A6468BB8-660E-472A-93F5-4AADF9AD522F}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AA-4F60-ADE9-2BE56A23C9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{2EC4E473-F9AB-44AD-966D-1EDBED92B48F}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AA-4F60-ADE9-2BE56A23C9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{D2739493-1FE0-4A98-B82E-8BF33D424C19}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AA-4F60-ADE9-2BE56A23C9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{7A736036-4B4A-4BEC-A999-0A67F4B4041A}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AA-4F60-ADE9-2BE56A23C9C6}"/>
                </c:ext>
              </c:extLst>
            </c:dLbl>
            <c:dLbl>
              <c:idx val="8"/>
              <c:layout>
                <c:manualLayout>
                  <c:x val="0"/>
                  <c:y val="-7.2336799535860849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{18122715-3C71-4FC7-8677-1B705E2D3D73}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7AA-4F60-ADE9-2BE56A23C9C6}"/>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{3D0B3B0A-CF73-481F-83EE-429C93F3C651}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7AA-4F60-ADE9-2BE56A23C9C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{8F932A32-7299-47B5-97BD-28AC3EB27722}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7AA-4F60-ADE9-2BE56A23C9C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{07C0CB87-0CA1-4D10-8208-4DC964798983}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7AA-4F60-ADE9-2BE56A23C9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3.5</c:v>
                </c:pt>
                <c:pt idx="8">
                  <c:v>3.5</c:v>
                </c:pt>
                <c:pt idx="16">
                  <c:v>3.4</c:v>
                </c:pt>
                <c:pt idx="24">
                  <c:v>3.6</c:v>
                </c:pt>
                <c:pt idx="32">
                  <c:v>3.6</c:v>
                </c:pt>
              </c:numCache>
            </c:numRef>
          </c:xVal>
          <c:yVal>
            <c:numRef>
              <c:f>公会計指標分析・財政指標組合せ分析表!$BP$77:$DC$77</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17AA-4F60-ADE9-2BE56A23C9C6}"/>
            </c:ext>
          </c:extLst>
        </c:ser>
        <c:dLbls>
          <c:showLegendKey val="0"/>
          <c:showVal val="1"/>
          <c:showCatName val="0"/>
          <c:showSerName val="0"/>
          <c:showPercent val="0"/>
          <c:showBubbleSize val="0"/>
        </c:dLbls>
        <c:axId val="84219776"/>
        <c:axId val="84234240"/>
      </c:scatterChart>
      <c:valAx>
        <c:axId val="84219776"/>
        <c:scaling>
          <c:orientation val="maxMin"/>
          <c:max val="4"/>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497,120
479,216
61.38
193,467,227
183,865,661
7,022,323
93,811,358
125,344,203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前年度と比較して、基準財政収入額は、市町村民税の所得割の単位額の増、企業収益の改善による法人税割の増等により増額となりました。</a:t>
          </a:r>
        </a:p>
        <a:p>
          <a:r>
            <a:rPr kumimoji="1" lang="ja-JP" altLang="en-US" sz="1200">
              <a:latin typeface="ＭＳ Ｐゴシック" panose="020B0600070205080204" pitchFamily="50" charset="-128"/>
              <a:ea typeface="ＭＳ Ｐゴシック" panose="020B0600070205080204" pitchFamily="50" charset="-128"/>
            </a:rPr>
            <a:t>　基準財政需要額においては、社会福祉費、生活保護費、保健衛生費が高齢者人口の増加や単位費用及び密度補正の増等により増額となりました。</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年度は基準財需要額の伸びを、基準財政収入額の伸びが上回っており、単年度の財政力指数は前年度に比較して</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ポイント増加しました。</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カ年の平均の財政力指数では、前年度に比較して</a:t>
          </a:r>
          <a:r>
            <a:rPr kumimoji="1" lang="en-US" altLang="ja-JP" sz="1200">
              <a:latin typeface="ＭＳ Ｐゴシック" panose="020B0600070205080204" pitchFamily="50" charset="-128"/>
              <a:ea typeface="ＭＳ Ｐゴシック" panose="020B0600070205080204" pitchFamily="50" charset="-128"/>
            </a:rPr>
            <a:t>0.02</a:t>
          </a:r>
          <a:r>
            <a:rPr kumimoji="1" lang="ja-JP" altLang="en-US" sz="1200">
              <a:latin typeface="ＭＳ Ｐゴシック" panose="020B0600070205080204" pitchFamily="50" charset="-128"/>
              <a:ea typeface="ＭＳ Ｐゴシック" panose="020B0600070205080204" pitchFamily="50" charset="-128"/>
            </a:rPr>
            <a:t>ポイント減少し、</a:t>
          </a:r>
          <a:r>
            <a:rPr kumimoji="1" lang="en-US" altLang="ja-JP" sz="1200">
              <a:latin typeface="ＭＳ Ｐゴシック" panose="020B0600070205080204" pitchFamily="50" charset="-128"/>
              <a:ea typeface="ＭＳ Ｐゴシック" panose="020B0600070205080204" pitchFamily="50" charset="-128"/>
            </a:rPr>
            <a:t>0.86</a:t>
          </a:r>
          <a:r>
            <a:rPr kumimoji="1" lang="ja-JP" altLang="en-US" sz="1200">
              <a:latin typeface="ＭＳ Ｐゴシック" panose="020B0600070205080204" pitchFamily="50" charset="-128"/>
              <a:ea typeface="ＭＳ Ｐゴシック" panose="020B0600070205080204" pitchFamily="50" charset="-128"/>
            </a:rPr>
            <a:t>となりました。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153811</xdr:rowOff>
    </xdr:from>
    <xdr:to>
      <xdr:col>23</xdr:col>
      <xdr:colOff>133350</xdr:colOff>
      <xdr:row>41</xdr:row>
      <xdr:rowOff>9172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1181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153811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8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129822</xdr:rowOff>
    </xdr:from>
    <xdr:to>
      <xdr:col>23</xdr:col>
      <xdr:colOff>184150</xdr:colOff>
      <xdr:row>41</xdr:row>
      <xdr:rowOff>59972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101899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5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103011</xdr:rowOff>
    </xdr:from>
    <xdr:to>
      <xdr:col>19</xdr:col>
      <xdr:colOff>184150</xdr:colOff>
      <xdr:row>41</xdr:row>
      <xdr:rowOff>33161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17938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年度は地方交付税の追加交付があり、分母にあたる経常一般財源が増えたことにより一時的に経常収支比率は改善しました。</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地方税や地方消費税交付金の増加があった一方で、前年度に多く算定された臨時財政対策債の発行額の減少の影響が大きく、経常一般財源が減少しました。分子にあたる経常経費充当一般財源は、後期高齢者医療や介護保険特別会計への繰出金の増、光熱水費の高騰による維持管理経費の伸び等により増加しました。経常一般財源が減少し、経常経費充当一般財源が増加したことにより、前年度と比較して</a:t>
          </a:r>
          <a:r>
            <a:rPr kumimoji="1" lang="en-US" altLang="ja-JP" sz="1200">
              <a:latin typeface="ＭＳ Ｐゴシック" panose="020B0600070205080204" pitchFamily="50" charset="-128"/>
              <a:ea typeface="ＭＳ Ｐゴシック" panose="020B0600070205080204" pitchFamily="50" charset="-128"/>
            </a:rPr>
            <a:t>4.8</a:t>
          </a:r>
          <a:r>
            <a:rPr kumimoji="1" lang="ja-JP" altLang="en-US" sz="1200">
              <a:latin typeface="ＭＳ Ｐゴシック" panose="020B0600070205080204" pitchFamily="50" charset="-128"/>
              <a:ea typeface="ＭＳ Ｐゴシック" panose="020B0600070205080204" pitchFamily="50" charset="-128"/>
            </a:rPr>
            <a:t>ポイント上昇しました。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64</xdr:row>
      <xdr:rowOff>39370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26090"/>
          <a:ext cx="8382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64</xdr:row>
      <xdr:rowOff>119804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26090"/>
          <a:ext cx="889000" cy="46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119804</xdr:rowOff>
    </xdr:from>
    <xdr:to>
      <xdr:col>15</xdr:col>
      <xdr:colOff>82550</xdr:colOff>
      <xdr:row>64</xdr:row>
      <xdr:rowOff>160020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926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64</xdr:row>
      <xdr:rowOff>160020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363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69004</xdr:rowOff>
    </xdr:from>
    <xdr:to>
      <xdr:col>15</xdr:col>
      <xdr:colOff>133350</xdr:colOff>
      <xdr:row>64</xdr:row>
      <xdr:rowOff>170604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155381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109220</xdr:rowOff>
    </xdr:from>
    <xdr:to>
      <xdr:col>11</xdr:col>
      <xdr:colOff>82550</xdr:colOff>
      <xdr:row>65</xdr:row>
      <xdr:rowOff>39370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124477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人当たりの人件費・物件費等は、類似団体の平均よりも低い決算額となっております。</a:t>
          </a:r>
        </a:p>
        <a:p>
          <a:r>
            <a:rPr kumimoji="1" lang="ja-JP" altLang="en-US" sz="1300">
              <a:latin typeface="ＭＳ Ｐゴシック" panose="020B0600070205080204" pitchFamily="50" charset="-128"/>
              <a:ea typeface="ＭＳ Ｐゴシック" panose="020B0600070205080204" pitchFamily="50" charset="-128"/>
            </a:rPr>
            <a:t>　前年度に比べて増額しておりますが、令和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年度から稼働したリサイクルセンターの維持管理・運営費、小中学校給食の公会計化や光熱水費の高騰にともなう施設維持管理経費の増加が主な要因となっています。</a:t>
          </a:r>
        </a:p>
        <a:p>
          <a:r>
            <a:rPr kumimoji="1" lang="ja-JP" altLang="en-US" sz="1300">
              <a:latin typeface="ＭＳ Ｐゴシック" panose="020B0600070205080204" pitchFamily="50" charset="-128"/>
              <a:ea typeface="ＭＳ Ｐゴシック" panose="020B0600070205080204" pitchFamily="50" charset="-128"/>
            </a:rPr>
            <a:t>　今後も引き続き、従来の仕様を見直す等の委託事業の見直しを継続し、経費削減に努めて参ります。</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68485"/>
          <a:ext cx="0" cy="1350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8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1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6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133370</xdr:rowOff>
    </xdr:from>
    <xdr:to>
      <xdr:col>23</xdr:col>
      <xdr:colOff>133350</xdr:colOff>
      <xdr:row>83</xdr:row>
      <xdr:rowOff>37540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92270"/>
          <a:ext cx="838200" cy="7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53286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134569</xdr:rowOff>
    </xdr:from>
    <xdr:to>
      <xdr:col>19</xdr:col>
      <xdr:colOff>133350</xdr:colOff>
      <xdr:row>82</xdr:row>
      <xdr:rowOff>133370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22019"/>
          <a:ext cx="889000" cy="17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112450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42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80142</xdr:rowOff>
    </xdr:from>
    <xdr:to>
      <xdr:col>15</xdr:col>
      <xdr:colOff>82550</xdr:colOff>
      <xdr:row>81</xdr:row>
      <xdr:rowOff>134569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67592"/>
          <a:ext cx="889000" cy="5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155046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29094</xdr:rowOff>
    </xdr:from>
    <xdr:to>
      <xdr:col>11</xdr:col>
      <xdr:colOff>31750</xdr:colOff>
      <xdr:row>81</xdr:row>
      <xdr:rowOff>80142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16544"/>
          <a:ext cx="889000" cy="5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41192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167598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158190</xdr:rowOff>
    </xdr:from>
    <xdr:to>
      <xdr:col>23</xdr:col>
      <xdr:colOff>184150</xdr:colOff>
      <xdr:row>83</xdr:row>
      <xdr:rowOff>88340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1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3267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6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82570</xdr:rowOff>
    </xdr:from>
    <xdr:to>
      <xdr:col>19</xdr:col>
      <xdr:colOff>184150</xdr:colOff>
      <xdr:row>83</xdr:row>
      <xdr:rowOff>12720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4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22897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1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83769</xdr:rowOff>
    </xdr:from>
    <xdr:to>
      <xdr:col>15</xdr:col>
      <xdr:colOff>133350</xdr:colOff>
      <xdr:row>82</xdr:row>
      <xdr:rowOff>13919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7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24096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4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29342</xdr:rowOff>
    </xdr:from>
    <xdr:to>
      <xdr:col>11</xdr:col>
      <xdr:colOff>82550</xdr:colOff>
      <xdr:row>81</xdr:row>
      <xdr:rowOff>130942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1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141119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8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149744</xdr:rowOff>
    </xdr:from>
    <xdr:to>
      <xdr:col>7</xdr:col>
      <xdr:colOff>31750</xdr:colOff>
      <xdr:row>81</xdr:row>
      <xdr:rowOff>79894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6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90071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大きな影響を与える階層の一部において、本市の職員構成等が影響し、ラスパイレス指数類似団体の平均よりも高い状況となっております。引き続き、給与制度、職員構成の適正化を図り、縮減に努めてまい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307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81491</xdr:rowOff>
    </xdr:from>
    <xdr:to>
      <xdr:col>81</xdr:col>
      <xdr:colOff>44450</xdr:colOff>
      <xdr:row>86</xdr:row>
      <xdr:rowOff>81491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261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81491</xdr:rowOff>
    </xdr:from>
    <xdr:to>
      <xdr:col>77</xdr:col>
      <xdr:colOff>44450</xdr:colOff>
      <xdr:row>86</xdr:row>
      <xdr:rowOff>81491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26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81491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859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121709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859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2768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30691</xdr:rowOff>
    </xdr:from>
    <xdr:to>
      <xdr:col>77</xdr:col>
      <xdr:colOff>95250</xdr:colOff>
      <xdr:row>86</xdr:row>
      <xdr:rowOff>132291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117068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6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30691</xdr:rowOff>
    </xdr:from>
    <xdr:to>
      <xdr:col>73</xdr:col>
      <xdr:colOff>44450</xdr:colOff>
      <xdr:row>86</xdr:row>
      <xdr:rowOff>132291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117068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157286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人当たりの職員数は同水準で推移しており、類似団体の平均値と比較しても少ない数値を保っています。</a:t>
          </a:r>
        </a:p>
        <a:p>
          <a:r>
            <a:rPr kumimoji="1" lang="ja-JP" altLang="en-US" sz="1300">
              <a:latin typeface="ＭＳ Ｐゴシック" panose="020B0600070205080204" pitchFamily="50" charset="-128"/>
              <a:ea typeface="ＭＳ Ｐゴシック" panose="020B0600070205080204" pitchFamily="50" charset="-128"/>
            </a:rPr>
            <a:t>　今後も事業量・事務量に応じた、適正な定員管理を努めてまいります。</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96"/>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105591</xdr:rowOff>
    </xdr:from>
    <xdr:to>
      <xdr:col>81</xdr:col>
      <xdr:colOff>44450</xdr:colOff>
      <xdr:row>61</xdr:row>
      <xdr:rowOff>119380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564041"/>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6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112485</xdr:rowOff>
    </xdr:from>
    <xdr:to>
      <xdr:col>77</xdr:col>
      <xdr:colOff>44450</xdr:colOff>
      <xdr:row>61</xdr:row>
      <xdr:rowOff>119380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7093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98697</xdr:rowOff>
    </xdr:from>
    <xdr:to>
      <xdr:col>72</xdr:col>
      <xdr:colOff>203200</xdr:colOff>
      <xdr:row>61</xdr:row>
      <xdr:rowOff>112485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5714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98697</xdr:rowOff>
    </xdr:from>
    <xdr:to>
      <xdr:col>68</xdr:col>
      <xdr:colOff>152400</xdr:colOff>
      <xdr:row>61</xdr:row>
      <xdr:rowOff>98697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571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45555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35214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54791</xdr:rowOff>
    </xdr:from>
    <xdr:to>
      <xdr:col>81</xdr:col>
      <xdr:colOff>95250</xdr:colOff>
      <xdr:row>61</xdr:row>
      <xdr:rowOff>156391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71318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5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68580</xdr:rowOff>
    </xdr:from>
    <xdr:to>
      <xdr:col>77</xdr:col>
      <xdr:colOff>95250</xdr:colOff>
      <xdr:row>61</xdr:row>
      <xdr:rowOff>170180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61685</xdr:rowOff>
    </xdr:from>
    <xdr:to>
      <xdr:col>73</xdr:col>
      <xdr:colOff>44450</xdr:colOff>
      <xdr:row>61</xdr:row>
      <xdr:rowOff>163285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2012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47897</xdr:rowOff>
    </xdr:from>
    <xdr:to>
      <xdr:col>68</xdr:col>
      <xdr:colOff>203200</xdr:colOff>
      <xdr:row>61</xdr:row>
      <xdr:rowOff>149497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159674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7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47897</xdr:rowOff>
    </xdr:from>
    <xdr:to>
      <xdr:col>64</xdr:col>
      <xdr:colOff>152400</xdr:colOff>
      <xdr:row>61</xdr:row>
      <xdr:rowOff>149497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159674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7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年度と令和元年度の単年度比較において、六和クリーンセンター解体事業や中央消防署建設事業等の元金の償還が始まったため、元利償還金は約</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億円増加しました。病院や下水道の事業債の償還進行により、公営企業債の元利償還金に対する繰入金は約</a:t>
          </a:r>
          <a:r>
            <a:rPr kumimoji="1" lang="en-US" altLang="ja-JP" sz="1100">
              <a:latin typeface="ＭＳ Ｐゴシック" panose="020B0600070205080204" pitchFamily="50" charset="-128"/>
              <a:ea typeface="ＭＳ Ｐゴシック" panose="020B0600070205080204" pitchFamily="50" charset="-128"/>
            </a:rPr>
            <a:t>4.7</a:t>
          </a:r>
          <a:r>
            <a:rPr kumimoji="1" lang="ja-JP" altLang="en-US" sz="1100">
              <a:latin typeface="ＭＳ Ｐゴシック" panose="020B0600070205080204" pitchFamily="50" charset="-128"/>
              <a:ea typeface="ＭＳ Ｐゴシック" panose="020B0600070205080204" pitchFamily="50" charset="-128"/>
            </a:rPr>
            <a:t>億円の減少しています。一方、算入公債費等は元利・準元利償還金に係る基準財政需要額算入額は約</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億円増となったこと等により、実質公債費率の分子は約</a:t>
          </a:r>
          <a:r>
            <a:rPr kumimoji="1" lang="en-US" altLang="ja-JP" sz="1100">
              <a:latin typeface="ＭＳ Ｐゴシック" panose="020B0600070205080204" pitchFamily="50" charset="-128"/>
              <a:ea typeface="ＭＳ Ｐゴシック" panose="020B0600070205080204" pitchFamily="50" charset="-128"/>
            </a:rPr>
            <a:t>7.9</a:t>
          </a:r>
          <a:r>
            <a:rPr kumimoji="1" lang="ja-JP" altLang="en-US" sz="1100">
              <a:latin typeface="ＭＳ Ｐゴシック" panose="020B0600070205080204" pitchFamily="50" charset="-128"/>
              <a:ea typeface="ＭＳ Ｐゴシック" panose="020B0600070205080204" pitchFamily="50" charset="-128"/>
            </a:rPr>
            <a:t>億円増となりました。</a:t>
          </a:r>
        </a:p>
        <a:p>
          <a:r>
            <a:rPr kumimoji="1" lang="ja-JP" altLang="en-US" sz="1100">
              <a:latin typeface="ＭＳ Ｐゴシック" panose="020B0600070205080204" pitchFamily="50" charset="-128"/>
              <a:ea typeface="ＭＳ Ｐゴシック" panose="020B0600070205080204" pitchFamily="50" charset="-128"/>
            </a:rPr>
            <a:t>　標準財政規模の増等により、分母は約</a:t>
          </a:r>
          <a:r>
            <a:rPr kumimoji="1" lang="en-US" altLang="ja-JP" sz="1100">
              <a:latin typeface="ＭＳ Ｐゴシック" panose="020B0600070205080204" pitchFamily="50" charset="-128"/>
              <a:ea typeface="ＭＳ Ｐゴシック" panose="020B0600070205080204" pitchFamily="50" charset="-128"/>
            </a:rPr>
            <a:t>6.3</a:t>
          </a:r>
          <a:r>
            <a:rPr kumimoji="1" lang="ja-JP" altLang="en-US" sz="1100">
              <a:latin typeface="ＭＳ Ｐゴシック" panose="020B0600070205080204" pitchFamily="50" charset="-128"/>
              <a:ea typeface="ＭＳ Ｐゴシック" panose="020B0600070205080204" pitchFamily="50" charset="-128"/>
            </a:rPr>
            <a:t>億円増となりました。分子の伸び率が、分母の伸び率を上回ったため、実質公債費率は前年度よりも</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ポイント増加し、</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％となりました。</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113695</xdr:rowOff>
    </xdr:from>
    <xdr:to>
      <xdr:col>81</xdr:col>
      <xdr:colOff>44450</xdr:colOff>
      <xdr:row>38</xdr:row>
      <xdr:rowOff>148167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62879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113695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5828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21772</xdr:rowOff>
    </xdr:from>
    <xdr:to>
      <xdr:col>72</xdr:col>
      <xdr:colOff>203200</xdr:colOff>
      <xdr:row>38</xdr:row>
      <xdr:rowOff>67733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5368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36182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21772</xdr:rowOff>
    </xdr:from>
    <xdr:to>
      <xdr:col>68</xdr:col>
      <xdr:colOff>152400</xdr:colOff>
      <xdr:row>38</xdr:row>
      <xdr:rowOff>67733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5368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47672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62895</xdr:rowOff>
    </xdr:from>
    <xdr:to>
      <xdr:col>77</xdr:col>
      <xdr:colOff>95250</xdr:colOff>
      <xdr:row>38</xdr:row>
      <xdr:rowOff>164495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3222</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4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142422</xdr:rowOff>
    </xdr:from>
    <xdr:to>
      <xdr:col>68</xdr:col>
      <xdr:colOff>203200</xdr:colOff>
      <xdr:row>38</xdr:row>
      <xdr:rowOff>72572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82749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将来負担額は、公営企業債等繰入見込額の減や債務負担行為支出予定額が減った一方、充当可能基金である財政調整基金を取り崩したこと等を要因として充当可能財源が減ったために、算定の分子が約</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億増加しました。一方で算定の分母については、臨時財政対策債の発行可能額の減による標準財政規模の減少により、約１７億減少しました。分子の増に対し、分母が減少したため、将来負担比率は前年度よりも増加しました。</a:t>
          </a:r>
        </a:p>
        <a:p>
          <a:r>
            <a:rPr kumimoji="1" lang="ja-JP" altLang="en-US" sz="1200">
              <a:latin typeface="ＭＳ Ｐゴシック" panose="020B0600070205080204" pitchFamily="50" charset="-128"/>
              <a:ea typeface="ＭＳ Ｐゴシック" panose="020B0600070205080204" pitchFamily="50" charset="-128"/>
            </a:rPr>
            <a:t>　財政運営が圧迫されることのないよう、各種債務の的確な把握に努めるとともに、充当可能財源のさらなる確保に努め、将来負担額の抑制を図ってまいります。</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141242</xdr:rowOff>
    </xdr:from>
    <xdr:to>
      <xdr:col>81</xdr:col>
      <xdr:colOff>44450</xdr:colOff>
      <xdr:row>14</xdr:row>
      <xdr:rowOff>9434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2370092"/>
          <a:ext cx="8382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125730</xdr:rowOff>
    </xdr:from>
    <xdr:to>
      <xdr:col>77</xdr:col>
      <xdr:colOff>44450</xdr:colOff>
      <xdr:row>13</xdr:row>
      <xdr:rowOff>141242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2354580"/>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34670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434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155938</xdr:rowOff>
    </xdr:from>
    <xdr:to>
      <xdr:col>73</xdr:col>
      <xdr:colOff>44450</xdr:colOff>
      <xdr:row>14</xdr:row>
      <xdr:rowOff>86088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70865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4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55154</xdr:rowOff>
    </xdr:from>
    <xdr:to>
      <xdr:col>68</xdr:col>
      <xdr:colOff>203200</xdr:colOff>
      <xdr:row>14</xdr:row>
      <xdr:rowOff>156754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157043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55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130084</xdr:rowOff>
    </xdr:from>
    <xdr:to>
      <xdr:col>81</xdr:col>
      <xdr:colOff>95250</xdr:colOff>
      <xdr:row>14</xdr:row>
      <xdr:rowOff>60234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3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6911</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40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90442</xdr:rowOff>
    </xdr:from>
    <xdr:to>
      <xdr:col>77</xdr:col>
      <xdr:colOff>95250</xdr:colOff>
      <xdr:row>14</xdr:row>
      <xdr:rowOff>20592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3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30769</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088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74930</xdr:rowOff>
    </xdr:from>
    <xdr:to>
      <xdr:col>73</xdr:col>
      <xdr:colOff>44450</xdr:colOff>
      <xdr:row>14</xdr:row>
      <xdr:rowOff>5080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3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15257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74930</xdr:rowOff>
    </xdr:from>
    <xdr:to>
      <xdr:col>64</xdr:col>
      <xdr:colOff>152400</xdr:colOff>
      <xdr:row>14</xdr:row>
      <xdr:rowOff>5080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3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15257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497,120
479,216
61.38
193,467,227
183,865,661
7,022,323
93,811,358
125,344,203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年度は地方交付税の追加交付等があったため、分母にあたる経常一般財源が増え、経常収支比率の人件費の構成比率も一時的に低下しました。令和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年度は、期末手当の減により、前年度と比較して経常経費充当一般財源は減少しておりますが、構成比は</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ポイント上昇しました。また、会計年度任用職員人件費が増加していることから、引き続き適切な配置に努めてまいります。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人あたり人件費決算額及び人口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人あたり職員数は、類似団体と比較して本市は低い状況となっております。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38</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516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38</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516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27940</xdr:rowOff>
    </xdr:from>
    <xdr:to>
      <xdr:col>15</xdr:col>
      <xdr:colOff>98425</xdr:colOff>
      <xdr:row>38</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43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43197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1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125730</xdr:rowOff>
    </xdr:from>
    <xdr:to>
      <xdr:col>24</xdr:col>
      <xdr:colOff>76200</xdr:colOff>
      <xdr:row>38</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97807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68580</xdr:rowOff>
    </xdr:from>
    <xdr:to>
      <xdr:col>15</xdr:col>
      <xdr:colOff>149225</xdr:colOff>
      <xdr:row>38</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148590</xdr:rowOff>
    </xdr:from>
    <xdr:to>
      <xdr:col>11</xdr:col>
      <xdr:colOff>60325</xdr:colOff>
      <xdr:row>38</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63517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118110</xdr:rowOff>
    </xdr:from>
    <xdr:to>
      <xdr:col>6</xdr:col>
      <xdr:colOff>171450</xdr:colOff>
      <xdr:row>38</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33037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物件費に係る経常収支比率は、ここ数年、類似団体平均と同程度で推移しています。前年度と比較して</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ポイント上昇し、経常経費充当一般財源は約</a:t>
          </a:r>
          <a:r>
            <a:rPr kumimoji="1" lang="en-US" altLang="ja-JP" sz="1200">
              <a:latin typeface="ＭＳ Ｐゴシック" panose="020B0600070205080204" pitchFamily="50" charset="-128"/>
              <a:ea typeface="ＭＳ Ｐゴシック" panose="020B0600070205080204" pitchFamily="50" charset="-128"/>
            </a:rPr>
            <a:t>6.7</a:t>
          </a:r>
          <a:r>
            <a:rPr kumimoji="1" lang="ja-JP" altLang="en-US" sz="1200">
              <a:latin typeface="ＭＳ Ｐゴシック" panose="020B0600070205080204" pitchFamily="50" charset="-128"/>
              <a:ea typeface="ＭＳ Ｐゴシック" panose="020B0600070205080204" pitchFamily="50" charset="-128"/>
            </a:rPr>
            <a:t>億円増加しています。令和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月から稼働したリサイクルセンターの維持管理・運営費、小中学校給食の公会計化に伴う賄材料費の増、高熱水費高騰による小中学校校舎等維持管理経費の増などにより、物件費が増加となりました。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従来の仕様条件の見直し等の委託事業の見直しを継続し、物件費の削減に努めてまいります。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86995</xdr:rowOff>
    </xdr:from>
    <xdr:to>
      <xdr:col>82</xdr:col>
      <xdr:colOff>107950</xdr:colOff>
      <xdr:row>16</xdr:row>
      <xdr:rowOff>167005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83019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132732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04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86995</xdr:rowOff>
    </xdr:from>
    <xdr:to>
      <xdr:col>78</xdr:col>
      <xdr:colOff>69850</xdr:colOff>
      <xdr:row>16</xdr:row>
      <xdr:rowOff>115570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8301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134002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7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115570</xdr:rowOff>
    </xdr:from>
    <xdr:to>
      <xdr:col>73</xdr:col>
      <xdr:colOff>180975</xdr:colOff>
      <xdr:row>17</xdr:row>
      <xdr:rowOff>18415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85877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12700</xdr:rowOff>
    </xdr:from>
    <xdr:to>
      <xdr:col>69</xdr:col>
      <xdr:colOff>92075</xdr:colOff>
      <xdr:row>17</xdr:row>
      <xdr:rowOff>18415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9273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10812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58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88282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83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36195</xdr:rowOff>
    </xdr:from>
    <xdr:to>
      <xdr:col>78</xdr:col>
      <xdr:colOff>120650</xdr:colOff>
      <xdr:row>16</xdr:row>
      <xdr:rowOff>137795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147972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54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64770</xdr:rowOff>
    </xdr:from>
    <xdr:to>
      <xdr:col>74</xdr:col>
      <xdr:colOff>31750</xdr:colOff>
      <xdr:row>16</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151147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89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139065</xdr:rowOff>
    </xdr:from>
    <xdr:to>
      <xdr:col>69</xdr:col>
      <xdr:colOff>142875</xdr:colOff>
      <xdr:row>17</xdr:row>
      <xdr:rowOff>69215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53992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96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133350</xdr:rowOff>
    </xdr:from>
    <xdr:to>
      <xdr:col>65</xdr:col>
      <xdr:colOff>53975</xdr:colOff>
      <xdr:row>17</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48277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年度は、地方交付税の追加交付等があったため一時的に扶助費に係る経常収支比率が改善しました。令和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年度の経常経費充当一般財源は前年度よりも</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億円増加し、扶助費に係る経常収支比率は</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上昇しております。障害福祉給付費や保育所の運営経費の増加、子ども医療費助成事業の対象者拡大等が主な要因です。今後も子育て施策への積極的な取り組みや高齢化に伴い、扶助費の増加傾向は続くと見込まれるため、限られた財源の中で最大限の効果を発揮するため、緊急的・重要性の高い施策を優先するなどして、事業の重点化・効率化を進めてまいり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31750</xdr:rowOff>
    </xdr:from>
    <xdr:to>
      <xdr:col>24</xdr:col>
      <xdr:colOff>25400</xdr:colOff>
      <xdr:row>59</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9758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31750</xdr:rowOff>
    </xdr:from>
    <xdr:to>
      <xdr:col>19</xdr:col>
      <xdr:colOff>187325</xdr:colOff>
      <xdr:row>59</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975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xdr:rowOff>
    </xdr:from>
    <xdr:to>
      <xdr:col>15</xdr:col>
      <xdr:colOff>98425</xdr:colOff>
      <xdr:row>59</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1282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165100</xdr:rowOff>
    </xdr:from>
    <xdr:to>
      <xdr:col>11</xdr:col>
      <xdr:colOff>9525</xdr:colOff>
      <xdr:row>59</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280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152400</xdr:rowOff>
    </xdr:from>
    <xdr:to>
      <xdr:col>20</xdr:col>
      <xdr:colOff>38100</xdr:colOff>
      <xdr:row>58</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67327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133350</xdr:rowOff>
    </xdr:from>
    <xdr:to>
      <xdr:col>15</xdr:col>
      <xdr:colOff>149225</xdr:colOff>
      <xdr:row>59</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48277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114300</xdr:rowOff>
    </xdr:from>
    <xdr:to>
      <xdr:col>11</xdr:col>
      <xdr:colOff>60325</xdr:colOff>
      <xdr:row>60</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114300</xdr:rowOff>
    </xdr:from>
    <xdr:to>
      <xdr:col>6</xdr:col>
      <xdr:colOff>171450</xdr:colOff>
      <xdr:row>60</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主に維持補修費と繰出金ですが、前年度と比較して経常収支比率の構成比は</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ポイント増加しました。また、類似団体平均に比べて、高い水準となっています。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増加の理由は、介護保険特別会計や後期高齢者医療特別会計への繰出金の増です。高齢化の進展により社会保障給付が増大しているため、介護保険特別会計や後期高齢者医療特別会計への繰出金は増加しております。今後も、効率的・効果的な事業実施を推進し、一般会計からの繰出金の抑制に努めてまいります。</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63500</xdr:rowOff>
    </xdr:from>
    <xdr:to>
      <xdr:col>82</xdr:col>
      <xdr:colOff>107950</xdr:colOff>
      <xdr:row>58</xdr:row>
      <xdr:rowOff>152400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10007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99077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63500</xdr:rowOff>
    </xdr:from>
    <xdr:to>
      <xdr:col>78</xdr:col>
      <xdr:colOff>69850</xdr:colOff>
      <xdr:row>58</xdr:row>
      <xdr:rowOff>139700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10007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143527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139700</xdr:rowOff>
    </xdr:from>
    <xdr:to>
      <xdr:col>73</xdr:col>
      <xdr:colOff>180975</xdr:colOff>
      <xdr:row>58</xdr:row>
      <xdr:rowOff>152400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083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101600</xdr:rowOff>
    </xdr:from>
    <xdr:to>
      <xdr:col>69</xdr:col>
      <xdr:colOff>92075</xdr:colOff>
      <xdr:row>58</xdr:row>
      <xdr:rowOff>152400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045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101600</xdr:rowOff>
    </xdr:from>
    <xdr:to>
      <xdr:col>82</xdr:col>
      <xdr:colOff>158750</xdr:colOff>
      <xdr:row>59</xdr:row>
      <xdr:rowOff>31750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73677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xdr:rowOff>
    </xdr:from>
    <xdr:to>
      <xdr:col>78</xdr:col>
      <xdr:colOff>120650</xdr:colOff>
      <xdr:row>58</xdr:row>
      <xdr:rowOff>114300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99077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88900</xdr:rowOff>
    </xdr:from>
    <xdr:to>
      <xdr:col>74</xdr:col>
      <xdr:colOff>31750</xdr:colOff>
      <xdr:row>59</xdr:row>
      <xdr:rowOff>19050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101600</xdr:rowOff>
    </xdr:from>
    <xdr:to>
      <xdr:col>69</xdr:col>
      <xdr:colOff>142875</xdr:colOff>
      <xdr:row>59</xdr:row>
      <xdr:rowOff>31750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137177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過去</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年間、類似団体平均よりも低い水準を保っております。令和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前年度より病院事業会計や下水道事業会計への負担金・出資金等が減少しておりますが、分母にあたる経常一般財源が減しているため、補助費等に係る経常収支比率の構成比は横ばいとな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子育て施策に積極的に取り組んでいることから関連した補助金は増加傾向にありますが、補助金等については効果について十分に検討を行い、抑制に努めてまいります。</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159657</xdr:rowOff>
    </xdr:from>
    <xdr:to>
      <xdr:col>82</xdr:col>
      <xdr:colOff>107950</xdr:colOff>
      <xdr:row>34</xdr:row>
      <xdr:rowOff>170543</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59889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159657</xdr:rowOff>
    </xdr:from>
    <xdr:to>
      <xdr:col>78</xdr:col>
      <xdr:colOff>69850</xdr:colOff>
      <xdr:row>35</xdr:row>
      <xdr:rowOff>86178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5988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75293</xdr:rowOff>
    </xdr:from>
    <xdr:to>
      <xdr:col>73</xdr:col>
      <xdr:colOff>180975</xdr:colOff>
      <xdr:row>35</xdr:row>
      <xdr:rowOff>86178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076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168020</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75293</xdr:rowOff>
    </xdr:from>
    <xdr:to>
      <xdr:col>69</xdr:col>
      <xdr:colOff>92075</xdr:colOff>
      <xdr:row>35</xdr:row>
      <xdr:rowOff>86178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076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135363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119743</xdr:rowOff>
    </xdr:from>
    <xdr:to>
      <xdr:col>82</xdr:col>
      <xdr:colOff>158750</xdr:colOff>
      <xdr:row>35</xdr:row>
      <xdr:rowOff>49893</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136270</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108857</xdr:rowOff>
    </xdr:from>
    <xdr:to>
      <xdr:col>78</xdr:col>
      <xdr:colOff>120650</xdr:colOff>
      <xdr:row>35</xdr:row>
      <xdr:rowOff>39007</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49184</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70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35378</xdr:rowOff>
    </xdr:from>
    <xdr:to>
      <xdr:col>74</xdr:col>
      <xdr:colOff>31750</xdr:colOff>
      <xdr:row>35</xdr:row>
      <xdr:rowOff>136978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147155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24493</xdr:rowOff>
    </xdr:from>
    <xdr:to>
      <xdr:col>69</xdr:col>
      <xdr:colOff>142875</xdr:colOff>
      <xdr:row>35</xdr:row>
      <xdr:rowOff>126093</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136270</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35378</xdr:rowOff>
    </xdr:from>
    <xdr:to>
      <xdr:col>65</xdr:col>
      <xdr:colOff>53975</xdr:colOff>
      <xdr:row>35</xdr:row>
      <xdr:rowOff>136978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147155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公債費に係る経常収支比率は、類似団体との平均との差は前年度に比較して縮小していますが、人口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人あたりの決算額は類似団体平均を下回っています。令和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年度は、普通債及び臨時財政対策債の償還元金の増加により、公債費は増加しております。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健全な財政運営の観点から、市債を計画的に借り入れることにより、必要以上に将来負担の増大を招くことのないように留意してまいります。</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110671</xdr:rowOff>
    </xdr:from>
    <xdr:to>
      <xdr:col>24</xdr:col>
      <xdr:colOff>25400</xdr:colOff>
      <xdr:row>76</xdr:row>
      <xdr:rowOff>162923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4087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110671</xdr:rowOff>
    </xdr:from>
    <xdr:to>
      <xdr:col>19</xdr:col>
      <xdr:colOff>187325</xdr:colOff>
      <xdr:row>76</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1408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123734</xdr:rowOff>
    </xdr:from>
    <xdr:to>
      <xdr:col>15</xdr:col>
      <xdr:colOff>98425</xdr:colOff>
      <xdr:row>76</xdr:row>
      <xdr:rowOff>149861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153934"/>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97608</xdr:rowOff>
    </xdr:from>
    <xdr:to>
      <xdr:col>11</xdr:col>
      <xdr:colOff>9525</xdr:colOff>
      <xdr:row>76</xdr:row>
      <xdr:rowOff>123734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1278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144615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112123</xdr:rowOff>
    </xdr:from>
    <xdr:to>
      <xdr:col>24</xdr:col>
      <xdr:colOff>76200</xdr:colOff>
      <xdr:row>77</xdr:row>
      <xdr:rowOff>42273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128650</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8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59871</xdr:rowOff>
    </xdr:from>
    <xdr:to>
      <xdr:col>20</xdr:col>
      <xdr:colOff>38100</xdr:colOff>
      <xdr:row>76</xdr:row>
      <xdr:rowOff>161471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72934</xdr:rowOff>
    </xdr:from>
    <xdr:to>
      <xdr:col>11</xdr:col>
      <xdr:colOff>60325</xdr:colOff>
      <xdr:row>77</xdr:row>
      <xdr:rowOff>3084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13261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46808</xdr:rowOff>
    </xdr:from>
    <xdr:to>
      <xdr:col>6</xdr:col>
      <xdr:colOff>171450</xdr:colOff>
      <xdr:row>76</xdr:row>
      <xdr:rowOff>148408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158586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地方交付税の追加交付等があったため、一時的に経常収支比率が改善しました。公債費以外の経常収支比率が類似団体平均を上回っている要因としては、扶助費や繰出金が高い水準にあることが挙げられます。高齢化の進展による経常的な繰出金の増加に加え、子育て施策への積極的な取り組み等により今後も扶助費の増加も見込まれるため、引き続き事業の重点化・効率化を進め、経常的経費の見直しを行ってまいります。また、市税収入を含めた経常一般財源の確保に努めてまいります。</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78</xdr:row>
      <xdr:rowOff>105229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042900"/>
          <a:ext cx="8382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90006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79</xdr:row>
      <xdr:rowOff>64407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042900"/>
          <a:ext cx="889000" cy="56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70048</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00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64407</xdr:rowOff>
    </xdr:from>
    <xdr:to>
      <xdr:col>73</xdr:col>
      <xdr:colOff>180975</xdr:colOff>
      <xdr:row>79</xdr:row>
      <xdr:rowOff>162379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6089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160564</xdr:rowOff>
    </xdr:from>
    <xdr:to>
      <xdr:col>74</xdr:col>
      <xdr:colOff>31750</xdr:colOff>
      <xdr:row>78</xdr:row>
      <xdr:rowOff>90714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100891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75293</xdr:rowOff>
    </xdr:from>
    <xdr:to>
      <xdr:col>69</xdr:col>
      <xdr:colOff>92075</xdr:colOff>
      <xdr:row>79</xdr:row>
      <xdr:rowOff>162379</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6198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32657</xdr:rowOff>
    </xdr:from>
    <xdr:to>
      <xdr:col>69</xdr:col>
      <xdr:colOff>142875</xdr:colOff>
      <xdr:row>78</xdr:row>
      <xdr:rowOff>134257</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144434</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57348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54429</xdr:rowOff>
    </xdr:from>
    <xdr:to>
      <xdr:col>82</xdr:col>
      <xdr:colOff>158750</xdr:colOff>
      <xdr:row>78</xdr:row>
      <xdr:rowOff>156029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26506</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399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13607</xdr:rowOff>
    </xdr:from>
    <xdr:to>
      <xdr:col>74</xdr:col>
      <xdr:colOff>31750</xdr:colOff>
      <xdr:row>79</xdr:row>
      <xdr:rowOff>115207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99984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64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111579</xdr:rowOff>
    </xdr:from>
    <xdr:to>
      <xdr:col>69</xdr:col>
      <xdr:colOff>142875</xdr:colOff>
      <xdr:row>80</xdr:row>
      <xdr:rowOff>41729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26506</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24493</xdr:rowOff>
    </xdr:from>
    <xdr:to>
      <xdr:col>65</xdr:col>
      <xdr:colOff>53975</xdr:colOff>
      <xdr:row>79</xdr:row>
      <xdr:rowOff>126093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110870</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37579</xdr:rowOff>
    </xdr:from>
    <xdr:to>
      <xdr:col>29</xdr:col>
      <xdr:colOff>127000</xdr:colOff>
      <xdr:row>18</xdr:row>
      <xdr:rowOff>43332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71304"/>
          <a:ext cx="647700" cy="5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37749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8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37579</xdr:rowOff>
    </xdr:from>
    <xdr:to>
      <xdr:col>26</xdr:col>
      <xdr:colOff>50800</xdr:colOff>
      <xdr:row>18</xdr:row>
      <xdr:rowOff>65888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71304"/>
          <a:ext cx="698500" cy="28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149953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65888</xdr:rowOff>
    </xdr:from>
    <xdr:to>
      <xdr:col>22</xdr:col>
      <xdr:colOff>114300</xdr:colOff>
      <xdr:row>18</xdr:row>
      <xdr:rowOff>102121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99613"/>
          <a:ext cx="698500" cy="36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159592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102121</xdr:rowOff>
    </xdr:from>
    <xdr:to>
      <xdr:col>18</xdr:col>
      <xdr:colOff>177800</xdr:colOff>
      <xdr:row>18</xdr:row>
      <xdr:rowOff>125666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35846"/>
          <a:ext cx="698500" cy="23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32300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56418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163982</xdr:rowOff>
    </xdr:from>
    <xdr:to>
      <xdr:col>29</xdr:col>
      <xdr:colOff>177800</xdr:colOff>
      <xdr:row>18</xdr:row>
      <xdr:rowOff>94132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26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136059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9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158229</xdr:rowOff>
    </xdr:from>
    <xdr:to>
      <xdr:col>26</xdr:col>
      <xdr:colOff>101600</xdr:colOff>
      <xdr:row>18</xdr:row>
      <xdr:rowOff>88379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20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73156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0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15088</xdr:rowOff>
    </xdr:from>
    <xdr:to>
      <xdr:col>22</xdr:col>
      <xdr:colOff>165100</xdr:colOff>
      <xdr:row>18</xdr:row>
      <xdr:rowOff>116688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48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101464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3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51321</xdr:rowOff>
    </xdr:from>
    <xdr:to>
      <xdr:col>19</xdr:col>
      <xdr:colOff>38100</xdr:colOff>
      <xdr:row>18</xdr:row>
      <xdr:rowOff>152921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85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137698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7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74867</xdr:rowOff>
    </xdr:from>
    <xdr:to>
      <xdr:col>15</xdr:col>
      <xdr:colOff>101600</xdr:colOff>
      <xdr:row>19</xdr:row>
      <xdr:rowOff>5017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08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161243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94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85623</xdr:rowOff>
    </xdr:from>
    <xdr:to>
      <xdr:col>29</xdr:col>
      <xdr:colOff>127000</xdr:colOff>
      <xdr:row>36</xdr:row>
      <xdr:rowOff>112103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38873"/>
          <a:ext cx="647700" cy="26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76306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6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112103</xdr:rowOff>
    </xdr:from>
    <xdr:to>
      <xdr:col>26</xdr:col>
      <xdr:colOff>50800</xdr:colOff>
      <xdr:row>36</xdr:row>
      <xdr:rowOff>126657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65353"/>
          <a:ext cx="698500" cy="14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21365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3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126657</xdr:rowOff>
    </xdr:from>
    <xdr:to>
      <xdr:col>22</xdr:col>
      <xdr:colOff>114300</xdr:colOff>
      <xdr:row>36</xdr:row>
      <xdr:rowOff>146545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79907"/>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47731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146545</xdr:rowOff>
    </xdr:from>
    <xdr:to>
      <xdr:col>18</xdr:col>
      <xdr:colOff>177800</xdr:colOff>
      <xdr:row>37</xdr:row>
      <xdr:rowOff>35065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99795"/>
          <a:ext cx="698500" cy="59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36225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47921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34823</xdr:rowOff>
    </xdr:from>
    <xdr:to>
      <xdr:col>29</xdr:col>
      <xdr:colOff>177800</xdr:colOff>
      <xdr:row>36</xdr:row>
      <xdr:rowOff>136423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88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6900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61303</xdr:rowOff>
    </xdr:from>
    <xdr:to>
      <xdr:col>26</xdr:col>
      <xdr:colOff>101600</xdr:colOff>
      <xdr:row>36</xdr:row>
      <xdr:rowOff>162903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14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147680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00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75857</xdr:rowOff>
    </xdr:from>
    <xdr:to>
      <xdr:col>22</xdr:col>
      <xdr:colOff>165100</xdr:colOff>
      <xdr:row>37</xdr:row>
      <xdr:rowOff>6007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29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162234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1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95745</xdr:rowOff>
    </xdr:from>
    <xdr:to>
      <xdr:col>19</xdr:col>
      <xdr:colOff>38100</xdr:colOff>
      <xdr:row>37</xdr:row>
      <xdr:rowOff>25895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48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10672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3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155715</xdr:rowOff>
    </xdr:from>
    <xdr:to>
      <xdr:col>15</xdr:col>
      <xdr:colOff>101600</xdr:colOff>
      <xdr:row>37</xdr:row>
      <xdr:rowOff>85865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08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70642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9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497,120
479,216
61.38
193,467,227
183,865,661
7,022,323
93,811,358
125,344,203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57731</xdr:rowOff>
    </xdr:from>
    <xdr:to>
      <xdr:col>24</xdr:col>
      <xdr:colOff>63500</xdr:colOff>
      <xdr:row>36</xdr:row>
      <xdr:rowOff>71251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29931"/>
          <a:ext cx="8382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47344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71251</xdr:rowOff>
    </xdr:from>
    <xdr:to>
      <xdr:col>19</xdr:col>
      <xdr:colOff>177800</xdr:colOff>
      <xdr:row>36</xdr:row>
      <xdr:rowOff>86959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43451"/>
          <a:ext cx="8890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161503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86959</xdr:rowOff>
    </xdr:from>
    <xdr:to>
      <xdr:col>15</xdr:col>
      <xdr:colOff>50800</xdr:colOff>
      <xdr:row>37</xdr:row>
      <xdr:rowOff>48162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59159"/>
          <a:ext cx="889000" cy="13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48162</xdr:rowOff>
    </xdr:from>
    <xdr:to>
      <xdr:col>10</xdr:col>
      <xdr:colOff>114300</xdr:colOff>
      <xdr:row>37</xdr:row>
      <xdr:rowOff>81701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91812"/>
          <a:ext cx="889000" cy="3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151347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155494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6931</xdr:rowOff>
    </xdr:from>
    <xdr:to>
      <xdr:col>24</xdr:col>
      <xdr:colOff>114300</xdr:colOff>
      <xdr:row>36</xdr:row>
      <xdr:rowOff>108531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7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156808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5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20451</xdr:rowOff>
    </xdr:from>
    <xdr:to>
      <xdr:col>20</xdr:col>
      <xdr:colOff>38100</xdr:colOff>
      <xdr:row>36</xdr:row>
      <xdr:rowOff>122051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113178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36159</xdr:rowOff>
    </xdr:from>
    <xdr:to>
      <xdr:col>15</xdr:col>
      <xdr:colOff>101600</xdr:colOff>
      <xdr:row>36</xdr:row>
      <xdr:rowOff>137759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0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128886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0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168812</xdr:rowOff>
    </xdr:from>
    <xdr:to>
      <xdr:col>10</xdr:col>
      <xdr:colOff>165100</xdr:colOff>
      <xdr:row>37</xdr:row>
      <xdr:rowOff>98962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4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90089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3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30901</xdr:rowOff>
    </xdr:from>
    <xdr:to>
      <xdr:col>6</xdr:col>
      <xdr:colOff>38100</xdr:colOff>
      <xdr:row>37</xdr:row>
      <xdr:rowOff>132501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7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123628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6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57290</xdr:rowOff>
    </xdr:from>
    <xdr:to>
      <xdr:col>24</xdr:col>
      <xdr:colOff>63500</xdr:colOff>
      <xdr:row>57</xdr:row>
      <xdr:rowOff>2045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58490"/>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139685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9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2045</xdr:rowOff>
    </xdr:from>
    <xdr:to>
      <xdr:col>19</xdr:col>
      <xdr:colOff>177800</xdr:colOff>
      <xdr:row>58</xdr:row>
      <xdr:rowOff>48222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74695"/>
          <a:ext cx="889000" cy="2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132027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48222</xdr:rowOff>
    </xdr:from>
    <xdr:to>
      <xdr:col>15</xdr:col>
      <xdr:colOff>50800</xdr:colOff>
      <xdr:row>58</xdr:row>
      <xdr:rowOff>49213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92322"/>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133132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49213</xdr:rowOff>
    </xdr:from>
    <xdr:to>
      <xdr:col>10</xdr:col>
      <xdr:colOff>114300</xdr:colOff>
      <xdr:row>58</xdr:row>
      <xdr:rowOff>113964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93313"/>
          <a:ext cx="889000" cy="6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87605</xdr:rowOff>
    </xdr:from>
    <xdr:to>
      <xdr:col>10</xdr:col>
      <xdr:colOff>165100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34282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140297</xdr:rowOff>
    </xdr:from>
    <xdr:to>
      <xdr:col>6</xdr:col>
      <xdr:colOff>38100</xdr:colOff>
      <xdr:row>58</xdr:row>
      <xdr:rowOff>70447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86974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6490</xdr:rowOff>
    </xdr:from>
    <xdr:to>
      <xdr:col>24</xdr:col>
      <xdr:colOff>114300</xdr:colOff>
      <xdr:row>56</xdr:row>
      <xdr:rowOff>108090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156367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8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122695</xdr:rowOff>
    </xdr:from>
    <xdr:to>
      <xdr:col>20</xdr:col>
      <xdr:colOff>38100</xdr:colOff>
      <xdr:row>57</xdr:row>
      <xdr:rowOff>52845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2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43972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1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168872</xdr:rowOff>
    </xdr:from>
    <xdr:to>
      <xdr:col>15</xdr:col>
      <xdr:colOff>101600</xdr:colOff>
      <xdr:row>58</xdr:row>
      <xdr:rowOff>99022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4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90149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3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169863</xdr:rowOff>
    </xdr:from>
    <xdr:to>
      <xdr:col>10</xdr:col>
      <xdr:colOff>165100</xdr:colOff>
      <xdr:row>58</xdr:row>
      <xdr:rowOff>100013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4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91140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3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63164</xdr:rowOff>
    </xdr:from>
    <xdr:to>
      <xdr:col>6</xdr:col>
      <xdr:colOff>38100</xdr:colOff>
      <xdr:row>58</xdr:row>
      <xdr:rowOff>164764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155891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9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100290</xdr:rowOff>
    </xdr:from>
    <xdr:to>
      <xdr:col>24</xdr:col>
      <xdr:colOff>63500</xdr:colOff>
      <xdr:row>76</xdr:row>
      <xdr:rowOff>111170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30490"/>
          <a:ext cx="838200" cy="1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116795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4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100290</xdr:rowOff>
    </xdr:from>
    <xdr:to>
      <xdr:col>19</xdr:col>
      <xdr:colOff>177800</xdr:colOff>
      <xdr:row>76</xdr:row>
      <xdr:rowOff>114097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30490"/>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70161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7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114097</xdr:rowOff>
    </xdr:from>
    <xdr:to>
      <xdr:col>15</xdr:col>
      <xdr:colOff>50800</xdr:colOff>
      <xdr:row>76</xdr:row>
      <xdr:rowOff>114829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144297"/>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77660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110440</xdr:rowOff>
    </xdr:from>
    <xdr:to>
      <xdr:col>10</xdr:col>
      <xdr:colOff>114300</xdr:colOff>
      <xdr:row>76</xdr:row>
      <xdr:rowOff>114829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140640"/>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79581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8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86346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8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60370</xdr:rowOff>
    </xdr:from>
    <xdr:to>
      <xdr:col>24</xdr:col>
      <xdr:colOff>114300</xdr:colOff>
      <xdr:row>76</xdr:row>
      <xdr:rowOff>161970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83248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4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49490</xdr:rowOff>
    </xdr:from>
    <xdr:to>
      <xdr:col>20</xdr:col>
      <xdr:colOff>38100</xdr:colOff>
      <xdr:row>76</xdr:row>
      <xdr:rowOff>151090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7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167616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85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63297</xdr:rowOff>
    </xdr:from>
    <xdr:to>
      <xdr:col>15</xdr:col>
      <xdr:colOff>101600</xdr:colOff>
      <xdr:row>76</xdr:row>
      <xdr:rowOff>164897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9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9974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86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64029</xdr:rowOff>
    </xdr:from>
    <xdr:to>
      <xdr:col>10</xdr:col>
      <xdr:colOff>165100</xdr:colOff>
      <xdr:row>76</xdr:row>
      <xdr:rowOff>165629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9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10706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86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59640</xdr:rowOff>
    </xdr:from>
    <xdr:to>
      <xdr:col>6</xdr:col>
      <xdr:colOff>38100</xdr:colOff>
      <xdr:row>76</xdr:row>
      <xdr:rowOff>161240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8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6316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6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150076</xdr:rowOff>
    </xdr:from>
    <xdr:to>
      <xdr:col>24</xdr:col>
      <xdr:colOff>62865</xdr:colOff>
      <xdr:row>99</xdr:row>
      <xdr:rowOff>80721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52026"/>
          <a:ext cx="1270" cy="1302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84548</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80721</xdr:rowOff>
    </xdr:from>
    <xdr:to>
      <xdr:col>24</xdr:col>
      <xdr:colOff>152400</xdr:colOff>
      <xdr:row>99</xdr:row>
      <xdr:rowOff>80721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5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96753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5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150076</xdr:rowOff>
    </xdr:from>
    <xdr:to>
      <xdr:col>24</xdr:col>
      <xdr:colOff>152400</xdr:colOff>
      <xdr:row>91</xdr:row>
      <xdr:rowOff>150076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5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66714</xdr:rowOff>
    </xdr:from>
    <xdr:to>
      <xdr:col>24</xdr:col>
      <xdr:colOff>63500</xdr:colOff>
      <xdr:row>96</xdr:row>
      <xdr:rowOff>111213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525914"/>
          <a:ext cx="838200" cy="4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110596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5697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132169</xdr:rowOff>
    </xdr:from>
    <xdr:to>
      <xdr:col>24</xdr:col>
      <xdr:colOff>114300</xdr:colOff>
      <xdr:row>97</xdr:row>
      <xdr:rowOff>62319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66714</xdr:rowOff>
    </xdr:from>
    <xdr:to>
      <xdr:col>19</xdr:col>
      <xdr:colOff>177800</xdr:colOff>
      <xdr:row>98</xdr:row>
      <xdr:rowOff>14694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25914"/>
          <a:ext cx="889000" cy="29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162864</xdr:rowOff>
    </xdr:from>
    <xdr:to>
      <xdr:col>20</xdr:col>
      <xdr:colOff>38100</xdr:colOff>
      <xdr:row>96</xdr:row>
      <xdr:rowOff>93014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109541</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2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14694</xdr:rowOff>
    </xdr:from>
    <xdr:to>
      <xdr:col>15</xdr:col>
      <xdr:colOff>50800</xdr:colOff>
      <xdr:row>98</xdr:row>
      <xdr:rowOff>78029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16794"/>
          <a:ext cx="889000" cy="6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116700</xdr:rowOff>
    </xdr:from>
    <xdr:to>
      <xdr:col>15</xdr:col>
      <xdr:colOff>101600</xdr:colOff>
      <xdr:row>98</xdr:row>
      <xdr:rowOff>46850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63377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52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78029</xdr:rowOff>
    </xdr:from>
    <xdr:to>
      <xdr:col>10</xdr:col>
      <xdr:colOff>114300</xdr:colOff>
      <xdr:row>98</xdr:row>
      <xdr:rowOff>124358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80129"/>
          <a:ext cx="8890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9703</xdr:rowOff>
    </xdr:from>
    <xdr:to>
      <xdr:col>10</xdr:col>
      <xdr:colOff>165100</xdr:colOff>
      <xdr:row>98</xdr:row>
      <xdr:rowOff>111303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127830</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8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72961</xdr:rowOff>
    </xdr:from>
    <xdr:to>
      <xdr:col>6</xdr:col>
      <xdr:colOff>38100</xdr:colOff>
      <xdr:row>99</xdr:row>
      <xdr:rowOff>3111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19638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5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60413</xdr:rowOff>
    </xdr:from>
    <xdr:to>
      <xdr:col>24</xdr:col>
      <xdr:colOff>114300</xdr:colOff>
      <xdr:row>96</xdr:row>
      <xdr:rowOff>162013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1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83290</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7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15914</xdr:rowOff>
    </xdr:from>
    <xdr:to>
      <xdr:col>20</xdr:col>
      <xdr:colOff>38100</xdr:colOff>
      <xdr:row>96</xdr:row>
      <xdr:rowOff>117514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108641</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56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135344</xdr:rowOff>
    </xdr:from>
    <xdr:to>
      <xdr:col>15</xdr:col>
      <xdr:colOff>101600</xdr:colOff>
      <xdr:row>98</xdr:row>
      <xdr:rowOff>65494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6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56621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858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27229</xdr:rowOff>
    </xdr:from>
    <xdr:to>
      <xdr:col>10</xdr:col>
      <xdr:colOff>165100</xdr:colOff>
      <xdr:row>98</xdr:row>
      <xdr:rowOff>128829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2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119956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92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73558</xdr:rowOff>
    </xdr:from>
    <xdr:to>
      <xdr:col>6</xdr:col>
      <xdr:colOff>38100</xdr:colOff>
      <xdr:row>99</xdr:row>
      <xdr:rowOff>3708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166285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6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149497</xdr:rowOff>
    </xdr:from>
    <xdr:to>
      <xdr:col>55</xdr:col>
      <xdr:colOff>0</xdr:colOff>
      <xdr:row>38</xdr:row>
      <xdr:rowOff>14765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493147"/>
          <a:ext cx="838200" cy="3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144685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45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104985</xdr:rowOff>
    </xdr:from>
    <xdr:to>
      <xdr:col>50</xdr:col>
      <xdr:colOff>114300</xdr:colOff>
      <xdr:row>38</xdr:row>
      <xdr:rowOff>14765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419935"/>
          <a:ext cx="889000" cy="110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110101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104985</xdr:rowOff>
    </xdr:from>
    <xdr:to>
      <xdr:col>45</xdr:col>
      <xdr:colOff>177800</xdr:colOff>
      <xdr:row>38</xdr:row>
      <xdr:rowOff>57741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419935"/>
          <a:ext cx="889000" cy="115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35969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44864</xdr:rowOff>
    </xdr:from>
    <xdr:to>
      <xdr:col>41</xdr:col>
      <xdr:colOff>50800</xdr:colOff>
      <xdr:row>38</xdr:row>
      <xdr:rowOff>57741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559964"/>
          <a:ext cx="889000" cy="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19542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33835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98697</xdr:rowOff>
    </xdr:from>
    <xdr:to>
      <xdr:col>55</xdr:col>
      <xdr:colOff>50800</xdr:colOff>
      <xdr:row>38</xdr:row>
      <xdr:rowOff>28847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4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13624</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135415</xdr:rowOff>
    </xdr:from>
    <xdr:to>
      <xdr:col>50</xdr:col>
      <xdr:colOff>165100</xdr:colOff>
      <xdr:row>38</xdr:row>
      <xdr:rowOff>65565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7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56692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7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54185</xdr:rowOff>
    </xdr:from>
    <xdr:to>
      <xdr:col>46</xdr:col>
      <xdr:colOff>38100</xdr:colOff>
      <xdr:row>31</xdr:row>
      <xdr:rowOff>155785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36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146912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46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6941</xdr:rowOff>
    </xdr:from>
    <xdr:to>
      <xdr:col>41</xdr:col>
      <xdr:colOff>101600</xdr:colOff>
      <xdr:row>38</xdr:row>
      <xdr:rowOff>108541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2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99668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1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165514</xdr:rowOff>
    </xdr:from>
    <xdr:to>
      <xdr:col>36</xdr:col>
      <xdr:colOff>165100</xdr:colOff>
      <xdr:row>38</xdr:row>
      <xdr:rowOff>95664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86791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62181</xdr:rowOff>
    </xdr:from>
    <xdr:to>
      <xdr:col>55</xdr:col>
      <xdr:colOff>0</xdr:colOff>
      <xdr:row>57</xdr:row>
      <xdr:rowOff>105959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834831"/>
          <a:ext cx="838200" cy="4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108211</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3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62181</xdr:rowOff>
    </xdr:from>
    <xdr:to>
      <xdr:col>50</xdr:col>
      <xdr:colOff>114300</xdr:colOff>
      <xdr:row>58</xdr:row>
      <xdr:rowOff>130556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34831"/>
          <a:ext cx="889000" cy="23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125508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8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75852</xdr:rowOff>
    </xdr:from>
    <xdr:to>
      <xdr:col>45</xdr:col>
      <xdr:colOff>177800</xdr:colOff>
      <xdr:row>58</xdr:row>
      <xdr:rowOff>130556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019952"/>
          <a:ext cx="889000" cy="5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163858</xdr:rowOff>
    </xdr:from>
    <xdr:to>
      <xdr:col>46</xdr:col>
      <xdr:colOff>38100</xdr:colOff>
      <xdr:row>56</xdr:row>
      <xdr:rowOff>94008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9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110535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36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67897</xdr:rowOff>
    </xdr:from>
    <xdr:to>
      <xdr:col>41</xdr:col>
      <xdr:colOff>50800</xdr:colOff>
      <xdr:row>58</xdr:row>
      <xdr:rowOff>75852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10011997"/>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28458</xdr:rowOff>
    </xdr:from>
    <xdr:to>
      <xdr:col>41</xdr:col>
      <xdr:colOff>101600</xdr:colOff>
      <xdr:row>56</xdr:row>
      <xdr:rowOff>130058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2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146585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130665</xdr:rowOff>
    </xdr:from>
    <xdr:to>
      <xdr:col>36</xdr:col>
      <xdr:colOff>165100</xdr:colOff>
      <xdr:row>57</xdr:row>
      <xdr:rowOff>60815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77342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0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55159</xdr:rowOff>
    </xdr:from>
    <xdr:to>
      <xdr:col>55</xdr:col>
      <xdr:colOff>50800</xdr:colOff>
      <xdr:row>57</xdr:row>
      <xdr:rowOff>156759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2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33586</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0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11381</xdr:rowOff>
    </xdr:from>
    <xdr:to>
      <xdr:col>50</xdr:col>
      <xdr:colOff>165100</xdr:colOff>
      <xdr:row>57</xdr:row>
      <xdr:rowOff>112981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8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104108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87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79756</xdr:rowOff>
    </xdr:from>
    <xdr:to>
      <xdr:col>46</xdr:col>
      <xdr:colOff>38100</xdr:colOff>
      <xdr:row>59</xdr:row>
      <xdr:rowOff>9906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2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1033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1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25052</xdr:rowOff>
    </xdr:from>
    <xdr:to>
      <xdr:col>41</xdr:col>
      <xdr:colOff>101600</xdr:colOff>
      <xdr:row>58</xdr:row>
      <xdr:rowOff>126652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6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117779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06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17097</xdr:rowOff>
    </xdr:from>
    <xdr:to>
      <xdr:col>36</xdr:col>
      <xdr:colOff>165100</xdr:colOff>
      <xdr:row>58</xdr:row>
      <xdr:rowOff>118697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6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109824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5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112040</xdr:rowOff>
    </xdr:from>
    <xdr:to>
      <xdr:col>55</xdr:col>
      <xdr:colOff>0</xdr:colOff>
      <xdr:row>76</xdr:row>
      <xdr:rowOff>141438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142240"/>
          <a:ext cx="8382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101069</xdr:rowOff>
    </xdr:from>
    <xdr:ext cx="469744"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31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141438</xdr:rowOff>
    </xdr:from>
    <xdr:to>
      <xdr:col>50</xdr:col>
      <xdr:colOff>114300</xdr:colOff>
      <xdr:row>77</xdr:row>
      <xdr:rowOff>153233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171638"/>
          <a:ext cx="889000" cy="18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17060</xdr:rowOff>
    </xdr:from>
    <xdr:ext cx="469744"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04428" y="128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153233</xdr:rowOff>
    </xdr:from>
    <xdr:to>
      <xdr:col>45</xdr:col>
      <xdr:colOff>177800</xdr:colOff>
      <xdr:row>78</xdr:row>
      <xdr:rowOff>74504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354883"/>
          <a:ext cx="889000" cy="9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135214</xdr:rowOff>
    </xdr:from>
    <xdr:to>
      <xdr:col>46</xdr:col>
      <xdr:colOff>38100</xdr:colOff>
      <xdr:row>76</xdr:row>
      <xdr:rowOff>65363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29939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81891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276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54386</xdr:rowOff>
    </xdr:from>
    <xdr:to>
      <xdr:col>41</xdr:col>
      <xdr:colOff>50800</xdr:colOff>
      <xdr:row>78</xdr:row>
      <xdr:rowOff>74504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27486"/>
          <a:ext cx="8890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140381</xdr:rowOff>
    </xdr:from>
    <xdr:to>
      <xdr:col>41</xdr:col>
      <xdr:colOff>101600</xdr:colOff>
      <xdr:row>76</xdr:row>
      <xdr:rowOff>70531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87058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77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63342</xdr:rowOff>
    </xdr:from>
    <xdr:to>
      <xdr:col>36</xdr:col>
      <xdr:colOff>165100</xdr:colOff>
      <xdr:row>76</xdr:row>
      <xdr:rowOff>164942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10020</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37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61240</xdr:rowOff>
    </xdr:from>
    <xdr:to>
      <xdr:col>55</xdr:col>
      <xdr:colOff>50800</xdr:colOff>
      <xdr:row>76</xdr:row>
      <xdr:rowOff>162840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0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84117</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94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90638</xdr:rowOff>
    </xdr:from>
    <xdr:to>
      <xdr:col>50</xdr:col>
      <xdr:colOff>165100</xdr:colOff>
      <xdr:row>77</xdr:row>
      <xdr:rowOff>20788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12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11915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21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102433</xdr:rowOff>
    </xdr:from>
    <xdr:to>
      <xdr:col>46</xdr:col>
      <xdr:colOff>38100</xdr:colOff>
      <xdr:row>78</xdr:row>
      <xdr:rowOff>32583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0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23710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39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23704</xdr:rowOff>
    </xdr:from>
    <xdr:to>
      <xdr:col>41</xdr:col>
      <xdr:colOff>101600</xdr:colOff>
      <xdr:row>78</xdr:row>
      <xdr:rowOff>125304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116431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4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3586</xdr:rowOff>
    </xdr:from>
    <xdr:to>
      <xdr:col>36</xdr:col>
      <xdr:colOff>165100</xdr:colOff>
      <xdr:row>78</xdr:row>
      <xdr:rowOff>105186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96313</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4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21228</xdr:rowOff>
    </xdr:from>
    <xdr:to>
      <xdr:col>55</xdr:col>
      <xdr:colOff>0</xdr:colOff>
      <xdr:row>97</xdr:row>
      <xdr:rowOff>71082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651878"/>
          <a:ext cx="838200" cy="4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107300</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95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21228</xdr:rowOff>
    </xdr:from>
    <xdr:to>
      <xdr:col>50</xdr:col>
      <xdr:colOff>114300</xdr:colOff>
      <xdr:row>97</xdr:row>
      <xdr:rowOff>145681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651878"/>
          <a:ext cx="889000" cy="12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155269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2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62091</xdr:rowOff>
    </xdr:from>
    <xdr:to>
      <xdr:col>45</xdr:col>
      <xdr:colOff>177800</xdr:colOff>
      <xdr:row>97</xdr:row>
      <xdr:rowOff>145681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692741"/>
          <a:ext cx="889000" cy="8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21823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62091</xdr:rowOff>
    </xdr:from>
    <xdr:to>
      <xdr:col>41</xdr:col>
      <xdr:colOff>50800</xdr:colOff>
      <xdr:row>97</xdr:row>
      <xdr:rowOff>63005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69274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50798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103337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20282</xdr:rowOff>
    </xdr:from>
    <xdr:to>
      <xdr:col>55</xdr:col>
      <xdr:colOff>50800</xdr:colOff>
      <xdr:row>97</xdr:row>
      <xdr:rowOff>121882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5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170159</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141878</xdr:rowOff>
    </xdr:from>
    <xdr:to>
      <xdr:col>50</xdr:col>
      <xdr:colOff>165100</xdr:colOff>
      <xdr:row>97</xdr:row>
      <xdr:rowOff>72028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0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63155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69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94881</xdr:rowOff>
    </xdr:from>
    <xdr:to>
      <xdr:col>46</xdr:col>
      <xdr:colOff>38100</xdr:colOff>
      <xdr:row>98</xdr:row>
      <xdr:rowOff>25031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2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16158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81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11291</xdr:rowOff>
    </xdr:from>
    <xdr:to>
      <xdr:col>41</xdr:col>
      <xdr:colOff>101600</xdr:colOff>
      <xdr:row>97</xdr:row>
      <xdr:rowOff>112891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4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104018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73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12205</xdr:rowOff>
    </xdr:from>
    <xdr:to>
      <xdr:col>36</xdr:col>
      <xdr:colOff>165100</xdr:colOff>
      <xdr:row>97</xdr:row>
      <xdr:rowOff>113805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104932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73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49349</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92849"/>
          <a:ext cx="1269" cy="159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167476</xdr:rowOff>
    </xdr:from>
    <xdr:ext cx="469744"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49349</xdr:rowOff>
    </xdr:from>
    <xdr:to>
      <xdr:col>86</xdr:col>
      <xdr:colOff>25400</xdr:colOff>
      <xdr:row>30</xdr:row>
      <xdr:rowOff>49349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69323</xdr:rowOff>
    </xdr:from>
    <xdr:ext cx="378565"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129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46446</xdr:rowOff>
    </xdr:from>
    <xdr:to>
      <xdr:col>85</xdr:col>
      <xdr:colOff>177800</xdr:colOff>
      <xdr:row>38</xdr:row>
      <xdr:rowOff>148046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82369</xdr:rowOff>
    </xdr:from>
    <xdr:to>
      <xdr:col>81</xdr:col>
      <xdr:colOff>101600</xdr:colOff>
      <xdr:row>39</xdr:row>
      <xdr:rowOff>12519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29046</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2017" y="637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162923</xdr:rowOff>
    </xdr:from>
    <xdr:to>
      <xdr:col>76</xdr:col>
      <xdr:colOff>165100</xdr:colOff>
      <xdr:row>37</xdr:row>
      <xdr:rowOff>93073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33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109600</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6110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100330</xdr:rowOff>
    </xdr:from>
    <xdr:to>
      <xdr:col>72</xdr:col>
      <xdr:colOff>38100</xdr:colOff>
      <xdr:row>38</xdr:row>
      <xdr:rowOff>30480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47007</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4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160201</xdr:rowOff>
    </xdr:from>
    <xdr:to>
      <xdr:col>67</xdr:col>
      <xdr:colOff>101600</xdr:colOff>
      <xdr:row>38</xdr:row>
      <xdr:rowOff>90351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0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106878</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5017" y="6279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138671</xdr:rowOff>
    </xdr:from>
    <xdr:to>
      <xdr:col>85</xdr:col>
      <xdr:colOff>127000</xdr:colOff>
      <xdr:row>76</xdr:row>
      <xdr:rowOff>151778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168871"/>
          <a:ext cx="8382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25766</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88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151778</xdr:rowOff>
    </xdr:from>
    <xdr:to>
      <xdr:col>81</xdr:col>
      <xdr:colOff>50800</xdr:colOff>
      <xdr:row>76</xdr:row>
      <xdr:rowOff>166960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181978"/>
          <a:ext cx="8890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112120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166960</xdr:rowOff>
    </xdr:from>
    <xdr:to>
      <xdr:col>76</xdr:col>
      <xdr:colOff>114300</xdr:colOff>
      <xdr:row>77</xdr:row>
      <xdr:rowOff>20313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197160"/>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119340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20313</xdr:rowOff>
    </xdr:from>
    <xdr:to>
      <xdr:col>71</xdr:col>
      <xdr:colOff>177800</xdr:colOff>
      <xdr:row>77</xdr:row>
      <xdr:rowOff>37497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221963"/>
          <a:ext cx="8890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106500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112101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87871</xdr:rowOff>
    </xdr:from>
    <xdr:to>
      <xdr:col>85</xdr:col>
      <xdr:colOff>177800</xdr:colOff>
      <xdr:row>77</xdr:row>
      <xdr:rowOff>18021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66298</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09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100978</xdr:rowOff>
    </xdr:from>
    <xdr:to>
      <xdr:col>81</xdr:col>
      <xdr:colOff>101600</xdr:colOff>
      <xdr:row>77</xdr:row>
      <xdr:rowOff>31128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22255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22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116160</xdr:rowOff>
    </xdr:from>
    <xdr:to>
      <xdr:col>76</xdr:col>
      <xdr:colOff>165100</xdr:colOff>
      <xdr:row>77</xdr:row>
      <xdr:rowOff>46310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1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37437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23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140963</xdr:rowOff>
    </xdr:from>
    <xdr:to>
      <xdr:col>72</xdr:col>
      <xdr:colOff>38100</xdr:colOff>
      <xdr:row>77</xdr:row>
      <xdr:rowOff>71113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17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62240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26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158147</xdr:rowOff>
    </xdr:from>
    <xdr:to>
      <xdr:col>67</xdr:col>
      <xdr:colOff>101600</xdr:colOff>
      <xdr:row>77</xdr:row>
      <xdr:rowOff>88297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1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79424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28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70358</xdr:rowOff>
    </xdr:from>
    <xdr:to>
      <xdr:col>85</xdr:col>
      <xdr:colOff>127000</xdr:colOff>
      <xdr:row>98</xdr:row>
      <xdr:rowOff>151778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529558"/>
          <a:ext cx="838200" cy="42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159935</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276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70358</xdr:rowOff>
    </xdr:from>
    <xdr:to>
      <xdr:col>81</xdr:col>
      <xdr:colOff>50800</xdr:colOff>
      <xdr:row>98</xdr:row>
      <xdr:rowOff>162179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529558"/>
          <a:ext cx="889000" cy="43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169003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1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133375</xdr:rowOff>
    </xdr:from>
    <xdr:to>
      <xdr:col>76</xdr:col>
      <xdr:colOff>114300</xdr:colOff>
      <xdr:row>98</xdr:row>
      <xdr:rowOff>162179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935475"/>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2146</xdr:rowOff>
    </xdr:from>
    <xdr:to>
      <xdr:col>76</xdr:col>
      <xdr:colOff>165100</xdr:colOff>
      <xdr:row>97</xdr:row>
      <xdr:rowOff>103746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120273</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75845</xdr:rowOff>
    </xdr:from>
    <xdr:to>
      <xdr:col>71</xdr:col>
      <xdr:colOff>177800</xdr:colOff>
      <xdr:row>98</xdr:row>
      <xdr:rowOff>133375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877945"/>
          <a:ext cx="889000" cy="5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13500</xdr:rowOff>
    </xdr:from>
    <xdr:to>
      <xdr:col>72</xdr:col>
      <xdr:colOff>38100</xdr:colOff>
      <xdr:row>97</xdr:row>
      <xdr:rowOff>115100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6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131627</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41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13767</xdr:rowOff>
    </xdr:from>
    <xdr:to>
      <xdr:col>67</xdr:col>
      <xdr:colOff>101600</xdr:colOff>
      <xdr:row>97</xdr:row>
      <xdr:rowOff>115367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64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131894</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41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100978</xdr:rowOff>
    </xdr:from>
    <xdr:to>
      <xdr:col>85</xdr:col>
      <xdr:colOff>177800</xdr:colOff>
      <xdr:row>99</xdr:row>
      <xdr:rowOff>31128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9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15905</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81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19558</xdr:rowOff>
    </xdr:from>
    <xdr:to>
      <xdr:col>81</xdr:col>
      <xdr:colOff>101600</xdr:colOff>
      <xdr:row>96</xdr:row>
      <xdr:rowOff>121158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47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112285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57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111379</xdr:rowOff>
    </xdr:from>
    <xdr:to>
      <xdr:col>76</xdr:col>
      <xdr:colOff>165100</xdr:colOff>
      <xdr:row>99</xdr:row>
      <xdr:rowOff>41529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9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32656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700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82575</xdr:rowOff>
    </xdr:from>
    <xdr:to>
      <xdr:col>72</xdr:col>
      <xdr:colOff>38100</xdr:colOff>
      <xdr:row>99</xdr:row>
      <xdr:rowOff>12725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8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3852</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97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25045</xdr:rowOff>
    </xdr:from>
    <xdr:to>
      <xdr:col>67</xdr:col>
      <xdr:colOff>101600</xdr:colOff>
      <xdr:row>98</xdr:row>
      <xdr:rowOff>126645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117772</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1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138394</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453344"/>
          <a:ext cx="1269" cy="133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85071</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2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138394</xdr:rowOff>
    </xdr:from>
    <xdr:to>
      <xdr:col>116</xdr:col>
      <xdr:colOff>152400</xdr:colOff>
      <xdr:row>31</xdr:row>
      <xdr:rowOff>138394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45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581</xdr:rowOff>
    </xdr:from>
    <xdr:to>
      <xdr:col>116</xdr:col>
      <xdr:colOff>63500</xdr:colOff>
      <xdr:row>32</xdr:row>
      <xdr:rowOff>92021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5486981"/>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95739</xdr:rowOff>
    </xdr:from>
    <xdr:ext cx="378565"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393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117312</xdr:rowOff>
    </xdr:from>
    <xdr:to>
      <xdr:col>116</xdr:col>
      <xdr:colOff>114300</xdr:colOff>
      <xdr:row>38</xdr:row>
      <xdr:rowOff>47462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146558</xdr:rowOff>
    </xdr:from>
    <xdr:to>
      <xdr:col>111</xdr:col>
      <xdr:colOff>177800</xdr:colOff>
      <xdr:row>32</xdr:row>
      <xdr:rowOff>581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5461508"/>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97717</xdr:rowOff>
    </xdr:from>
    <xdr:to>
      <xdr:col>112</xdr:col>
      <xdr:colOff>38100</xdr:colOff>
      <xdr:row>38</xdr:row>
      <xdr:rowOff>27867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18994</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534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30299</xdr:rowOff>
    </xdr:from>
    <xdr:to>
      <xdr:col>107</xdr:col>
      <xdr:colOff>50800</xdr:colOff>
      <xdr:row>31</xdr:row>
      <xdr:rowOff>146558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5345249"/>
          <a:ext cx="889000" cy="11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32077</xdr:rowOff>
    </xdr:from>
    <xdr:to>
      <xdr:col>107</xdr:col>
      <xdr:colOff>101600</xdr:colOff>
      <xdr:row>37</xdr:row>
      <xdr:rowOff>133677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124803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46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30299</xdr:rowOff>
    </xdr:from>
    <xdr:to>
      <xdr:col>102</xdr:col>
      <xdr:colOff>114300</xdr:colOff>
      <xdr:row>32</xdr:row>
      <xdr:rowOff>14623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5345249"/>
          <a:ext cx="889000" cy="1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45793</xdr:rowOff>
    </xdr:from>
    <xdr:to>
      <xdr:col>102</xdr:col>
      <xdr:colOff>165100</xdr:colOff>
      <xdr:row>37</xdr:row>
      <xdr:rowOff>147393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138520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48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143764</xdr:rowOff>
    </xdr:from>
    <xdr:to>
      <xdr:col>98</xdr:col>
      <xdr:colOff>38100</xdr:colOff>
      <xdr:row>38</xdr:row>
      <xdr:rowOff>73914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65041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7017"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41221</xdr:rowOff>
    </xdr:from>
    <xdr:to>
      <xdr:col>116</xdr:col>
      <xdr:colOff>114300</xdr:colOff>
      <xdr:row>32</xdr:row>
      <xdr:rowOff>142821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55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127598</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544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121231</xdr:rowOff>
    </xdr:from>
    <xdr:to>
      <xdr:col>112</xdr:col>
      <xdr:colOff>38100</xdr:colOff>
      <xdr:row>32</xdr:row>
      <xdr:rowOff>51381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543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67908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521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95758</xdr:rowOff>
    </xdr:from>
    <xdr:to>
      <xdr:col>107</xdr:col>
      <xdr:colOff>101600</xdr:colOff>
      <xdr:row>32</xdr:row>
      <xdr:rowOff>25908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541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42435</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518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150949</xdr:rowOff>
    </xdr:from>
    <xdr:to>
      <xdr:col>102</xdr:col>
      <xdr:colOff>165100</xdr:colOff>
      <xdr:row>31</xdr:row>
      <xdr:rowOff>81099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52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97626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50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135273</xdr:rowOff>
    </xdr:from>
    <xdr:to>
      <xdr:col>98</xdr:col>
      <xdr:colOff>38100</xdr:colOff>
      <xdr:row>32</xdr:row>
      <xdr:rowOff>65423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545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81950</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522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13208</xdr:rowOff>
    </xdr:from>
    <xdr:to>
      <xdr:col>116</xdr:col>
      <xdr:colOff>63500</xdr:colOff>
      <xdr:row>59</xdr:row>
      <xdr:rowOff>13589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12875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101871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0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13589</xdr:rowOff>
    </xdr:from>
    <xdr:to>
      <xdr:col>111</xdr:col>
      <xdr:colOff>177800</xdr:colOff>
      <xdr:row>59</xdr:row>
      <xdr:rowOff>13716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12913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170451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0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13716</xdr:rowOff>
    </xdr:from>
    <xdr:to>
      <xdr:col>107</xdr:col>
      <xdr:colOff>50800</xdr:colOff>
      <xdr:row>59</xdr:row>
      <xdr:rowOff>15240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12926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79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144670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5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14986</xdr:rowOff>
    </xdr:from>
    <xdr:to>
      <xdr:col>102</xdr:col>
      <xdr:colOff>114300</xdr:colOff>
      <xdr:row>59</xdr:row>
      <xdr:rowOff>15240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30536"/>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15621</xdr:rowOff>
    </xdr:from>
    <xdr:to>
      <xdr:col>102</xdr:col>
      <xdr:colOff>165100</xdr:colOff>
      <xdr:row>57</xdr:row>
      <xdr:rowOff>117221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7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133748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56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75582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50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133858</xdr:rowOff>
    </xdr:from>
    <xdr:to>
      <xdr:col>116</xdr:col>
      <xdr:colOff>114300</xdr:colOff>
      <xdr:row>59</xdr:row>
      <xdr:rowOff>64008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7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48785</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92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134239</xdr:rowOff>
    </xdr:from>
    <xdr:to>
      <xdr:col>112</xdr:col>
      <xdr:colOff>38100</xdr:colOff>
      <xdr:row>59</xdr:row>
      <xdr:rowOff>64389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7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55516</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10171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134366</xdr:rowOff>
    </xdr:from>
    <xdr:to>
      <xdr:col>107</xdr:col>
      <xdr:colOff>101600</xdr:colOff>
      <xdr:row>59</xdr:row>
      <xdr:rowOff>64516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55643</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171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135890</xdr:rowOff>
    </xdr:from>
    <xdr:to>
      <xdr:col>102</xdr:col>
      <xdr:colOff>165100</xdr:colOff>
      <xdr:row>59</xdr:row>
      <xdr:rowOff>66040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57167</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172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135636</xdr:rowOff>
    </xdr:from>
    <xdr:to>
      <xdr:col>98</xdr:col>
      <xdr:colOff>38100</xdr:colOff>
      <xdr:row>59</xdr:row>
      <xdr:rowOff>65786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7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56913</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172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27000</xdr:rowOff>
    </xdr:from>
    <xdr:to>
      <xdr:col>116</xdr:col>
      <xdr:colOff>63500</xdr:colOff>
      <xdr:row>76</xdr:row>
      <xdr:rowOff>88905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885750"/>
          <a:ext cx="838200" cy="23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126087</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6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74687</xdr:rowOff>
    </xdr:from>
    <xdr:to>
      <xdr:col>111</xdr:col>
      <xdr:colOff>177800</xdr:colOff>
      <xdr:row>76</xdr:row>
      <xdr:rowOff>88905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3104887"/>
          <a:ext cx="889000" cy="1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117964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74687</xdr:rowOff>
    </xdr:from>
    <xdr:to>
      <xdr:col>107</xdr:col>
      <xdr:colOff>50800</xdr:colOff>
      <xdr:row>76</xdr:row>
      <xdr:rowOff>157302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104887"/>
          <a:ext cx="889000" cy="8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126148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157302</xdr:rowOff>
    </xdr:from>
    <xdr:to>
      <xdr:col>102</xdr:col>
      <xdr:colOff>114300</xdr:colOff>
      <xdr:row>77</xdr:row>
      <xdr:rowOff>41402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187502"/>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95653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111701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147650</xdr:rowOff>
    </xdr:from>
    <xdr:to>
      <xdr:col>116</xdr:col>
      <xdr:colOff>114300</xdr:colOff>
      <xdr:row>75</xdr:row>
      <xdr:rowOff>77800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8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126077</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81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38105</xdr:rowOff>
    </xdr:from>
    <xdr:to>
      <xdr:col>112</xdr:col>
      <xdr:colOff>38100</xdr:colOff>
      <xdr:row>76</xdr:row>
      <xdr:rowOff>139705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06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130832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16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23887</xdr:rowOff>
    </xdr:from>
    <xdr:to>
      <xdr:col>107</xdr:col>
      <xdr:colOff>101600</xdr:colOff>
      <xdr:row>76</xdr:row>
      <xdr:rowOff>125487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05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116614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4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106502</xdr:rowOff>
    </xdr:from>
    <xdr:to>
      <xdr:col>102</xdr:col>
      <xdr:colOff>165100</xdr:colOff>
      <xdr:row>77</xdr:row>
      <xdr:rowOff>36652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1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27779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22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162052</xdr:rowOff>
    </xdr:from>
    <xdr:to>
      <xdr:col>98</xdr:col>
      <xdr:colOff>38100</xdr:colOff>
      <xdr:row>77</xdr:row>
      <xdr:rowOff>92202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19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83329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2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は、会計年度任用職員の単価改正及び退職人数の増加により、前年度と比較して増加しました。住民一人当たりのコストは類似団体の平均よりも低い傾向にありますが、今後も適切な配置に努めてまいります。　●物件費は、</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月から稼働したリサイクルセンターの維持管理・運営費、小中学校給食の公会計化に伴う賄材料費の増、高熱水費高騰による小中学校校舎等維持管理経費の増などにより、前年度よりも増加となりました。　●扶助費は、申請対象期限の終了により子育て世帯等臨時特別支援事業の終了による減がありましたが、非課税世帯等臨時特別給付金事業の実施による増、障害者給付費や保育需要の増加に伴う保育給付の増等により増加となりました。今後も、子育て施策や高齢者支援等、現下の政策課題に対応するため、扶助費は増加が見込まれます。　●補助費等は、前年度と比較して増加しておりますが、これは令和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年度に実施した新型コロナウイルスワクチン接種事業等の国庫補助事業の超過受入分を国に返還するための補助費等の増加が主な要因です。　●普通建設事業費（うち新規整備）は、リサイクルセンター建設事業（継続費）や工事の進捗状況による街路整備事業の増、土地開発基金による土地から現金への振り替え等による増となりました。普通建設事業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うち更新整備）は、</a:t>
          </a:r>
          <a:r>
            <a:rPr kumimoji="1" lang="en-US" altLang="ja-JP" sz="1200">
              <a:latin typeface="ＭＳ Ｐゴシック" panose="020B0600070205080204" pitchFamily="50" charset="-128"/>
              <a:ea typeface="ＭＳ Ｐゴシック" panose="020B0600070205080204" pitchFamily="50" charset="-128"/>
            </a:rPr>
            <a:t>GIGA</a:t>
          </a:r>
          <a:r>
            <a:rPr kumimoji="1" lang="ja-JP" altLang="en-US" sz="1200">
              <a:latin typeface="ＭＳ Ｐゴシック" panose="020B0600070205080204" pitchFamily="50" charset="-128"/>
              <a:ea typeface="ＭＳ Ｐゴシック" panose="020B0600070205080204" pitchFamily="50" charset="-128"/>
            </a:rPr>
            <a:t>スクールに係る環境整備事業の完了や、（仮称）東松戸服装施設建設事業）の事業完了により減となっております。　●投資及び出資金は、病院事業の企業債償還元金の減や下水道事業経営改善により、前年度より減少となりました。　●繰出金は、高齢化の進展により介護保険特別会計や後期高齢者医療会計特別会計への繰出金の増加に加え、国民健康保険特別会計への保険料収入不足に伴う基準外繰出金の皆増により増加となっています。　●積立金は、令和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年度は地方交付税の追加交付分を財政調整基金や市債管理基金に積み立てを行ったため、一時的に増加となりました。</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497,120
479,216
61.38
193,467,227
183,865,661
7,022,323
93,811,358
125,344,203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29058</xdr:rowOff>
    </xdr:from>
    <xdr:to>
      <xdr:col>24</xdr:col>
      <xdr:colOff>63500</xdr:colOff>
      <xdr:row>38</xdr:row>
      <xdr:rowOff>113182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544158"/>
          <a:ext cx="838200" cy="8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146067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75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29058</xdr:rowOff>
    </xdr:from>
    <xdr:to>
      <xdr:col>19</xdr:col>
      <xdr:colOff>177800</xdr:colOff>
      <xdr:row>38</xdr:row>
      <xdr:rowOff>38202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54415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79925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11684</xdr:rowOff>
    </xdr:from>
    <xdr:to>
      <xdr:col>15</xdr:col>
      <xdr:colOff>50800</xdr:colOff>
      <xdr:row>38</xdr:row>
      <xdr:rowOff>38202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526784"/>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81754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171247</xdr:rowOff>
    </xdr:from>
    <xdr:to>
      <xdr:col>10</xdr:col>
      <xdr:colOff>114300</xdr:colOff>
      <xdr:row>38</xdr:row>
      <xdr:rowOff>11684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514897"/>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72610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66209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62382</xdr:rowOff>
    </xdr:from>
    <xdr:to>
      <xdr:col>24</xdr:col>
      <xdr:colOff>114300</xdr:colOff>
      <xdr:row>38</xdr:row>
      <xdr:rowOff>163982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5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148759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49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149708</xdr:rowOff>
    </xdr:from>
    <xdr:to>
      <xdr:col>20</xdr:col>
      <xdr:colOff>38100</xdr:colOff>
      <xdr:row>38</xdr:row>
      <xdr:rowOff>79857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4933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70985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58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158852</xdr:rowOff>
    </xdr:from>
    <xdr:to>
      <xdr:col>15</xdr:col>
      <xdr:colOff>101600</xdr:colOff>
      <xdr:row>38</xdr:row>
      <xdr:rowOff>89002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5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80129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59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132334</xdr:rowOff>
    </xdr:from>
    <xdr:to>
      <xdr:col>10</xdr:col>
      <xdr:colOff>165100</xdr:colOff>
      <xdr:row>38</xdr:row>
      <xdr:rowOff>62485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53611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5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120447</xdr:rowOff>
    </xdr:from>
    <xdr:to>
      <xdr:col>6</xdr:col>
      <xdr:colOff>38100</xdr:colOff>
      <xdr:row>38</xdr:row>
      <xdr:rowOff>50597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4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41724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55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22788</xdr:rowOff>
    </xdr:from>
    <xdr:to>
      <xdr:col>24</xdr:col>
      <xdr:colOff>63500</xdr:colOff>
      <xdr:row>57</xdr:row>
      <xdr:rowOff>145622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95438"/>
          <a:ext cx="838200" cy="12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87361</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1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99314</xdr:rowOff>
    </xdr:from>
    <xdr:to>
      <xdr:col>19</xdr:col>
      <xdr:colOff>177800</xdr:colOff>
      <xdr:row>57</xdr:row>
      <xdr:rowOff>22788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843264"/>
          <a:ext cx="889000" cy="95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164910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99314</xdr:rowOff>
    </xdr:from>
    <xdr:to>
      <xdr:col>15</xdr:col>
      <xdr:colOff>50800</xdr:colOff>
      <xdr:row>58</xdr:row>
      <xdr:rowOff>2747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843264"/>
          <a:ext cx="889000" cy="110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58954</xdr:rowOff>
    </xdr:from>
    <xdr:to>
      <xdr:col>15</xdr:col>
      <xdr:colOff>101600</xdr:colOff>
      <xdr:row>50</xdr:row>
      <xdr:rowOff>160554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5631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170735</xdr:rowOff>
    </xdr:from>
    <xdr:to>
      <xdr:col>10</xdr:col>
      <xdr:colOff>114300</xdr:colOff>
      <xdr:row>58</xdr:row>
      <xdr:rowOff>2747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43385"/>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137407</xdr:rowOff>
    </xdr:from>
    <xdr:to>
      <xdr:col>10</xdr:col>
      <xdr:colOff>165100</xdr:colOff>
      <xdr:row>57</xdr:row>
      <xdr:rowOff>67557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84084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163826</xdr:rowOff>
    </xdr:from>
    <xdr:to>
      <xdr:col>6</xdr:col>
      <xdr:colOff>38100</xdr:colOff>
      <xdr:row>57</xdr:row>
      <xdr:rowOff>93976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110503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4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94822</xdr:rowOff>
    </xdr:from>
    <xdr:to>
      <xdr:col>24</xdr:col>
      <xdr:colOff>114300</xdr:colOff>
      <xdr:row>58</xdr:row>
      <xdr:rowOff>24972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6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9749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8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143438</xdr:rowOff>
    </xdr:from>
    <xdr:to>
      <xdr:col>20</xdr:col>
      <xdr:colOff>38100</xdr:colOff>
      <xdr:row>57</xdr:row>
      <xdr:rowOff>73588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4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64715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3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48514</xdr:rowOff>
    </xdr:from>
    <xdr:to>
      <xdr:col>15</xdr:col>
      <xdr:colOff>101600</xdr:colOff>
      <xdr:row>51</xdr:row>
      <xdr:rowOff>150114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79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141241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88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123397</xdr:rowOff>
    </xdr:from>
    <xdr:to>
      <xdr:col>10</xdr:col>
      <xdr:colOff>165100</xdr:colOff>
      <xdr:row>58</xdr:row>
      <xdr:rowOff>53547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9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44674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119935</xdr:rowOff>
    </xdr:from>
    <xdr:to>
      <xdr:col>6</xdr:col>
      <xdr:colOff>38100</xdr:colOff>
      <xdr:row>58</xdr:row>
      <xdr:rowOff>50085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9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41212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20621</xdr:rowOff>
    </xdr:from>
    <xdr:to>
      <xdr:col>24</xdr:col>
      <xdr:colOff>63500</xdr:colOff>
      <xdr:row>75</xdr:row>
      <xdr:rowOff>62237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79371"/>
          <a:ext cx="838200" cy="4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151593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38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62237</xdr:rowOff>
    </xdr:from>
    <xdr:to>
      <xdr:col>19</xdr:col>
      <xdr:colOff>177800</xdr:colOff>
      <xdr:row>76</xdr:row>
      <xdr:rowOff>154417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20987"/>
          <a:ext cx="889000" cy="26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57076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7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154417</xdr:rowOff>
    </xdr:from>
    <xdr:to>
      <xdr:col>15</xdr:col>
      <xdr:colOff>50800</xdr:colOff>
      <xdr:row>77</xdr:row>
      <xdr:rowOff>74178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84617"/>
          <a:ext cx="889000" cy="9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162363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4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74178</xdr:rowOff>
    </xdr:from>
    <xdr:to>
      <xdr:col>10</xdr:col>
      <xdr:colOff>114300</xdr:colOff>
      <xdr:row>77</xdr:row>
      <xdr:rowOff>139776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75828"/>
          <a:ext cx="889000" cy="6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133716</xdr:rowOff>
    </xdr:from>
    <xdr:to>
      <xdr:col>10</xdr:col>
      <xdr:colOff>165100</xdr:colOff>
      <xdr:row>77</xdr:row>
      <xdr:rowOff>63866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80394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3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32034</xdr:rowOff>
    </xdr:from>
    <xdr:to>
      <xdr:col>6</xdr:col>
      <xdr:colOff>38100</xdr:colOff>
      <xdr:row>77</xdr:row>
      <xdr:rowOff>133634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150161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0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141271</xdr:rowOff>
    </xdr:from>
    <xdr:to>
      <xdr:col>24</xdr:col>
      <xdr:colOff>114300</xdr:colOff>
      <xdr:row>75</xdr:row>
      <xdr:rowOff>71421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2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164148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79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11437</xdr:rowOff>
    </xdr:from>
    <xdr:to>
      <xdr:col>20</xdr:col>
      <xdr:colOff>38100</xdr:colOff>
      <xdr:row>75</xdr:row>
      <xdr:rowOff>113037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104164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96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103617</xdr:rowOff>
    </xdr:from>
    <xdr:to>
      <xdr:col>15</xdr:col>
      <xdr:colOff>101600</xdr:colOff>
      <xdr:row>77</xdr:row>
      <xdr:rowOff>33767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3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24894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23378</xdr:rowOff>
    </xdr:from>
    <xdr:to>
      <xdr:col>10</xdr:col>
      <xdr:colOff>165100</xdr:colOff>
      <xdr:row>77</xdr:row>
      <xdr:rowOff>124978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2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116105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1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88976</xdr:rowOff>
    </xdr:from>
    <xdr:to>
      <xdr:col>6</xdr:col>
      <xdr:colOff>38100</xdr:colOff>
      <xdr:row>78</xdr:row>
      <xdr:rowOff>19126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9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10253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8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84493</xdr:rowOff>
    </xdr:from>
    <xdr:to>
      <xdr:col>24</xdr:col>
      <xdr:colOff>63500</xdr:colOff>
      <xdr:row>96</xdr:row>
      <xdr:rowOff>159759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43693"/>
          <a:ext cx="838200" cy="7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49401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8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159759</xdr:rowOff>
    </xdr:from>
    <xdr:to>
      <xdr:col>19</xdr:col>
      <xdr:colOff>177800</xdr:colOff>
      <xdr:row>98</xdr:row>
      <xdr:rowOff>2330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18959"/>
          <a:ext cx="889000" cy="1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26033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121622</xdr:rowOff>
    </xdr:from>
    <xdr:to>
      <xdr:col>15</xdr:col>
      <xdr:colOff>50800</xdr:colOff>
      <xdr:row>98</xdr:row>
      <xdr:rowOff>2330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752272"/>
          <a:ext cx="889000" cy="5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55960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121622</xdr:rowOff>
    </xdr:from>
    <xdr:to>
      <xdr:col>10</xdr:col>
      <xdr:colOff>114300</xdr:colOff>
      <xdr:row>98</xdr:row>
      <xdr:rowOff>22961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52272"/>
          <a:ext cx="889000" cy="7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52601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75080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7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33693</xdr:rowOff>
    </xdr:from>
    <xdr:to>
      <xdr:col>24</xdr:col>
      <xdr:colOff>114300</xdr:colOff>
      <xdr:row>96</xdr:row>
      <xdr:rowOff>135293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9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56570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4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108959</xdr:rowOff>
    </xdr:from>
    <xdr:to>
      <xdr:col>20</xdr:col>
      <xdr:colOff>38100</xdr:colOff>
      <xdr:row>97</xdr:row>
      <xdr:rowOff>39109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6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30236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122980</xdr:rowOff>
    </xdr:from>
    <xdr:to>
      <xdr:col>15</xdr:col>
      <xdr:colOff>101600</xdr:colOff>
      <xdr:row>98</xdr:row>
      <xdr:rowOff>53130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5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44257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70822</xdr:rowOff>
    </xdr:from>
    <xdr:to>
      <xdr:col>10</xdr:col>
      <xdr:colOff>165100</xdr:colOff>
      <xdr:row>98</xdr:row>
      <xdr:rowOff>972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0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17499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7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143611</xdr:rowOff>
    </xdr:from>
    <xdr:to>
      <xdr:col>6</xdr:col>
      <xdr:colOff>38100</xdr:colOff>
      <xdr:row>98</xdr:row>
      <xdr:rowOff>73761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90288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54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140462</xdr:rowOff>
    </xdr:from>
    <xdr:to>
      <xdr:col>55</xdr:col>
      <xdr:colOff>0</xdr:colOff>
      <xdr:row>38</xdr:row>
      <xdr:rowOff>145415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655562"/>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49293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1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142367</xdr:rowOff>
    </xdr:from>
    <xdr:to>
      <xdr:col>50</xdr:col>
      <xdr:colOff>114300</xdr:colOff>
      <xdr:row>38</xdr:row>
      <xdr:rowOff>145415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5746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142367</xdr:rowOff>
    </xdr:from>
    <xdr:to>
      <xdr:col>45</xdr:col>
      <xdr:colOff>177800</xdr:colOff>
      <xdr:row>38</xdr:row>
      <xdr:rowOff>151892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65746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145305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144272</xdr:rowOff>
    </xdr:from>
    <xdr:to>
      <xdr:col>41</xdr:col>
      <xdr:colOff>50800</xdr:colOff>
      <xdr:row>38</xdr:row>
      <xdr:rowOff>151892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5937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106443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149877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89662</xdr:rowOff>
    </xdr:from>
    <xdr:to>
      <xdr:col>55</xdr:col>
      <xdr:colOff>50800</xdr:colOff>
      <xdr:row>39</xdr:row>
      <xdr:rowOff>19812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4589</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19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94615</xdr:rowOff>
    </xdr:from>
    <xdr:to>
      <xdr:col>50</xdr:col>
      <xdr:colOff>165100</xdr:colOff>
      <xdr:row>39</xdr:row>
      <xdr:rowOff>24765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15892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02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91567</xdr:rowOff>
    </xdr:from>
    <xdr:to>
      <xdr:col>46</xdr:col>
      <xdr:colOff>38100</xdr:colOff>
      <xdr:row>39</xdr:row>
      <xdr:rowOff>21717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12844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699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101092</xdr:rowOff>
    </xdr:from>
    <xdr:to>
      <xdr:col>41</xdr:col>
      <xdr:colOff>101600</xdr:colOff>
      <xdr:row>39</xdr:row>
      <xdr:rowOff>31242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22369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08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93472</xdr:rowOff>
    </xdr:from>
    <xdr:to>
      <xdr:col>36</xdr:col>
      <xdr:colOff>165100</xdr:colOff>
      <xdr:row>39</xdr:row>
      <xdr:rowOff>23622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14749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156445</xdr:rowOff>
    </xdr:from>
    <xdr:to>
      <xdr:col>55</xdr:col>
      <xdr:colOff>0</xdr:colOff>
      <xdr:row>57</xdr:row>
      <xdr:rowOff>157817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29095"/>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1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150502</xdr:rowOff>
    </xdr:from>
    <xdr:to>
      <xdr:col>50</xdr:col>
      <xdr:colOff>114300</xdr:colOff>
      <xdr:row>57</xdr:row>
      <xdr:rowOff>157817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2315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117073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54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150502</xdr:rowOff>
    </xdr:from>
    <xdr:to>
      <xdr:col>45</xdr:col>
      <xdr:colOff>177800</xdr:colOff>
      <xdr:row>57</xdr:row>
      <xdr:rowOff>158503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2315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108786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53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158503</xdr:rowOff>
    </xdr:from>
    <xdr:to>
      <xdr:col>41</xdr:col>
      <xdr:colOff>50800</xdr:colOff>
      <xdr:row>57</xdr:row>
      <xdr:rowOff>159531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31153"/>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113530</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54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120102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54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105645</xdr:rowOff>
    </xdr:from>
    <xdr:to>
      <xdr:col>55</xdr:col>
      <xdr:colOff>50800</xdr:colOff>
      <xdr:row>58</xdr:row>
      <xdr:rowOff>35795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20572</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93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107017</xdr:rowOff>
    </xdr:from>
    <xdr:to>
      <xdr:col>50</xdr:col>
      <xdr:colOff>165100</xdr:colOff>
      <xdr:row>58</xdr:row>
      <xdr:rowOff>37167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28294</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9972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99702</xdr:rowOff>
    </xdr:from>
    <xdr:to>
      <xdr:col>46</xdr:col>
      <xdr:colOff>38100</xdr:colOff>
      <xdr:row>58</xdr:row>
      <xdr:rowOff>29852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20979</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99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107703</xdr:rowOff>
    </xdr:from>
    <xdr:to>
      <xdr:col>41</xdr:col>
      <xdr:colOff>101600</xdr:colOff>
      <xdr:row>58</xdr:row>
      <xdr:rowOff>37853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8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28980</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9973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108731</xdr:rowOff>
    </xdr:from>
    <xdr:to>
      <xdr:col>36</xdr:col>
      <xdr:colOff>165100</xdr:colOff>
      <xdr:row>58</xdr:row>
      <xdr:rowOff>38881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30008</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9974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140568</xdr:rowOff>
    </xdr:from>
    <xdr:to>
      <xdr:col>55</xdr:col>
      <xdr:colOff>0</xdr:colOff>
      <xdr:row>78</xdr:row>
      <xdr:rowOff>29561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42218"/>
          <a:ext cx="838200" cy="6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130156</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8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140568</xdr:rowOff>
    </xdr:from>
    <xdr:to>
      <xdr:col>50</xdr:col>
      <xdr:colOff>114300</xdr:colOff>
      <xdr:row>78</xdr:row>
      <xdr:rowOff>16667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42218"/>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57066</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16667</xdr:rowOff>
    </xdr:from>
    <xdr:to>
      <xdr:col>45</xdr:col>
      <xdr:colOff>177800</xdr:colOff>
      <xdr:row>78</xdr:row>
      <xdr:rowOff>62525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89767"/>
          <a:ext cx="889000" cy="4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148917</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61885</xdr:rowOff>
    </xdr:from>
    <xdr:to>
      <xdr:col>41</xdr:col>
      <xdr:colOff>50800</xdr:colOff>
      <xdr:row>78</xdr:row>
      <xdr:rowOff>62525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3498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6787</xdr:rowOff>
    </xdr:from>
    <xdr:to>
      <xdr:col>41</xdr:col>
      <xdr:colOff>101600</xdr:colOff>
      <xdr:row>77</xdr:row>
      <xdr:rowOff>108387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124914</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43042</xdr:rowOff>
    </xdr:from>
    <xdr:to>
      <xdr:col>36</xdr:col>
      <xdr:colOff>165100</xdr:colOff>
      <xdr:row>77</xdr:row>
      <xdr:rowOff>144642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161169</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150211</xdr:rowOff>
    </xdr:from>
    <xdr:to>
      <xdr:col>55</xdr:col>
      <xdr:colOff>50800</xdr:colOff>
      <xdr:row>78</xdr:row>
      <xdr:rowOff>80361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5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65138</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6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89768</xdr:rowOff>
    </xdr:from>
    <xdr:to>
      <xdr:col>50</xdr:col>
      <xdr:colOff>165100</xdr:colOff>
      <xdr:row>78</xdr:row>
      <xdr:rowOff>19918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9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11045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38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137317</xdr:rowOff>
    </xdr:from>
    <xdr:to>
      <xdr:col>46</xdr:col>
      <xdr:colOff>38100</xdr:colOff>
      <xdr:row>78</xdr:row>
      <xdr:rowOff>67467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3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58594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3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11725</xdr:rowOff>
    </xdr:from>
    <xdr:to>
      <xdr:col>41</xdr:col>
      <xdr:colOff>101600</xdr:colOff>
      <xdr:row>78</xdr:row>
      <xdr:rowOff>113325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104452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11085</xdr:rowOff>
    </xdr:from>
    <xdr:to>
      <xdr:col>36</xdr:col>
      <xdr:colOff>165100</xdr:colOff>
      <xdr:row>78</xdr:row>
      <xdr:rowOff>112685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8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103812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7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167436</xdr:rowOff>
    </xdr:from>
    <xdr:to>
      <xdr:col>54</xdr:col>
      <xdr:colOff>189865</xdr:colOff>
      <xdr:row>99</xdr:row>
      <xdr:rowOff>113488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26486"/>
          <a:ext cx="1270" cy="1660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117315</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113488</xdr:rowOff>
    </xdr:from>
    <xdr:to>
      <xdr:col>55</xdr:col>
      <xdr:colOff>88900</xdr:colOff>
      <xdr:row>99</xdr:row>
      <xdr:rowOff>113488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8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114113</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167436</xdr:rowOff>
    </xdr:from>
    <xdr:to>
      <xdr:col>55</xdr:col>
      <xdr:colOff>88900</xdr:colOff>
      <xdr:row>89</xdr:row>
      <xdr:rowOff>167436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2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18466</xdr:rowOff>
    </xdr:from>
    <xdr:to>
      <xdr:col>55</xdr:col>
      <xdr:colOff>0</xdr:colOff>
      <xdr:row>97</xdr:row>
      <xdr:rowOff>61557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649116"/>
          <a:ext cx="8382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161650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7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138773</xdr:rowOff>
    </xdr:from>
    <xdr:to>
      <xdr:col>55</xdr:col>
      <xdr:colOff>50800</xdr:colOff>
      <xdr:row>96</xdr:row>
      <xdr:rowOff>68923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2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61557</xdr:rowOff>
    </xdr:from>
    <xdr:to>
      <xdr:col>50</xdr:col>
      <xdr:colOff>114300</xdr:colOff>
      <xdr:row>97</xdr:row>
      <xdr:rowOff>130899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692207"/>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27750</xdr:rowOff>
    </xdr:from>
    <xdr:to>
      <xdr:col>50</xdr:col>
      <xdr:colOff>165100</xdr:colOff>
      <xdr:row>96</xdr:row>
      <xdr:rowOff>129350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145877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130899</xdr:rowOff>
    </xdr:from>
    <xdr:to>
      <xdr:col>45</xdr:col>
      <xdr:colOff>177800</xdr:colOff>
      <xdr:row>98</xdr:row>
      <xdr:rowOff>13970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761549"/>
          <a:ext cx="8890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121704</xdr:rowOff>
    </xdr:from>
    <xdr:to>
      <xdr:col>46</xdr:col>
      <xdr:colOff>38100</xdr:colOff>
      <xdr:row>96</xdr:row>
      <xdr:rowOff>51854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0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68381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134556</xdr:rowOff>
    </xdr:from>
    <xdr:to>
      <xdr:col>41</xdr:col>
      <xdr:colOff>50800</xdr:colOff>
      <xdr:row>98</xdr:row>
      <xdr:rowOff>13970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765206"/>
          <a:ext cx="8890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14415</xdr:rowOff>
    </xdr:from>
    <xdr:to>
      <xdr:col>41</xdr:col>
      <xdr:colOff>101600</xdr:colOff>
      <xdr:row>96</xdr:row>
      <xdr:rowOff>116015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132542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4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6262</xdr:rowOff>
    </xdr:from>
    <xdr:to>
      <xdr:col>36</xdr:col>
      <xdr:colOff>165100</xdr:colOff>
      <xdr:row>96</xdr:row>
      <xdr:rowOff>107862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124389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4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139116</xdr:rowOff>
    </xdr:from>
    <xdr:to>
      <xdr:col>55</xdr:col>
      <xdr:colOff>50800</xdr:colOff>
      <xdr:row>97</xdr:row>
      <xdr:rowOff>69266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9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117543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10757</xdr:rowOff>
    </xdr:from>
    <xdr:to>
      <xdr:col>50</xdr:col>
      <xdr:colOff>165100</xdr:colOff>
      <xdr:row>97</xdr:row>
      <xdr:rowOff>112357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4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103484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3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80099</xdr:rowOff>
    </xdr:from>
    <xdr:to>
      <xdr:col>46</xdr:col>
      <xdr:colOff>38100</xdr:colOff>
      <xdr:row>98</xdr:row>
      <xdr:rowOff>10249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1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1376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0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134620</xdr:rowOff>
    </xdr:from>
    <xdr:to>
      <xdr:col>41</xdr:col>
      <xdr:colOff>101600</xdr:colOff>
      <xdr:row>98</xdr:row>
      <xdr:rowOff>64770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55897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5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83756</xdr:rowOff>
    </xdr:from>
    <xdr:to>
      <xdr:col>36</xdr:col>
      <xdr:colOff>165100</xdr:colOff>
      <xdr:row>98</xdr:row>
      <xdr:rowOff>13906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1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5033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0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131754</xdr:rowOff>
    </xdr:from>
    <xdr:to>
      <xdr:col>85</xdr:col>
      <xdr:colOff>127000</xdr:colOff>
      <xdr:row>37</xdr:row>
      <xdr:rowOff>143184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47540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169036</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69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131754</xdr:rowOff>
    </xdr:from>
    <xdr:to>
      <xdr:col>81</xdr:col>
      <xdr:colOff>50800</xdr:colOff>
      <xdr:row>37</xdr:row>
      <xdr:rowOff>169745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75404"/>
          <a:ext cx="889000" cy="3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92836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169745</xdr:rowOff>
    </xdr:from>
    <xdr:to>
      <xdr:col>76</xdr:col>
      <xdr:colOff>114300</xdr:colOff>
      <xdr:row>38</xdr:row>
      <xdr:rowOff>75257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13395"/>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36230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0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167241</xdr:rowOff>
    </xdr:from>
    <xdr:to>
      <xdr:col>71</xdr:col>
      <xdr:colOff>177800</xdr:colOff>
      <xdr:row>38</xdr:row>
      <xdr:rowOff>75257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339441"/>
          <a:ext cx="889000" cy="25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39387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161616</xdr:rowOff>
    </xdr:from>
    <xdr:to>
      <xdr:col>67</xdr:col>
      <xdr:colOff>101600</xdr:colOff>
      <xdr:row>37</xdr:row>
      <xdr:rowOff>91766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3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82893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92384</xdr:rowOff>
    </xdr:from>
    <xdr:to>
      <xdr:col>85</xdr:col>
      <xdr:colOff>177800</xdr:colOff>
      <xdr:row>38</xdr:row>
      <xdr:rowOff>22534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3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70811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1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80954</xdr:rowOff>
    </xdr:from>
    <xdr:to>
      <xdr:col>81</xdr:col>
      <xdr:colOff>101600</xdr:colOff>
      <xdr:row>38</xdr:row>
      <xdr:rowOff>11103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246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2230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1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118945</xdr:rowOff>
    </xdr:from>
    <xdr:to>
      <xdr:col>76</xdr:col>
      <xdr:colOff>165100</xdr:colOff>
      <xdr:row>38</xdr:row>
      <xdr:rowOff>49095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6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40222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5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24457</xdr:rowOff>
    </xdr:from>
    <xdr:to>
      <xdr:col>72</xdr:col>
      <xdr:colOff>38100</xdr:colOff>
      <xdr:row>38</xdr:row>
      <xdr:rowOff>126057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3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117184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3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116441</xdr:rowOff>
    </xdr:from>
    <xdr:to>
      <xdr:col>67</xdr:col>
      <xdr:colOff>101600</xdr:colOff>
      <xdr:row>37</xdr:row>
      <xdr:rowOff>46591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28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63118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06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20713</xdr:rowOff>
    </xdr:from>
    <xdr:to>
      <xdr:col>85</xdr:col>
      <xdr:colOff>127000</xdr:colOff>
      <xdr:row>57</xdr:row>
      <xdr:rowOff>56947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93363"/>
          <a:ext cx="838200" cy="3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39254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6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56947</xdr:rowOff>
    </xdr:from>
    <xdr:to>
      <xdr:col>81</xdr:col>
      <xdr:colOff>50800</xdr:colOff>
      <xdr:row>57</xdr:row>
      <xdr:rowOff>151111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829597"/>
          <a:ext cx="889000" cy="9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92898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151111</xdr:rowOff>
    </xdr:from>
    <xdr:to>
      <xdr:col>76</xdr:col>
      <xdr:colOff>114300</xdr:colOff>
      <xdr:row>58</xdr:row>
      <xdr:rowOff>37554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923761"/>
          <a:ext cx="889000" cy="5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100519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37554</xdr:rowOff>
    </xdr:from>
    <xdr:to>
      <xdr:col>71</xdr:col>
      <xdr:colOff>177800</xdr:colOff>
      <xdr:row>58</xdr:row>
      <xdr:rowOff>53022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981654"/>
          <a:ext cx="889000" cy="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119952</xdr:rowOff>
    </xdr:from>
    <xdr:to>
      <xdr:col>72</xdr:col>
      <xdr:colOff>38100</xdr:colOff>
      <xdr:row>57</xdr:row>
      <xdr:rowOff>50102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66629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3784</xdr:rowOff>
    </xdr:from>
    <xdr:to>
      <xdr:col>67</xdr:col>
      <xdr:colOff>101600</xdr:colOff>
      <xdr:row>57</xdr:row>
      <xdr:rowOff>105384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121911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5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141363</xdr:rowOff>
    </xdr:from>
    <xdr:to>
      <xdr:col>85</xdr:col>
      <xdr:colOff>177800</xdr:colOff>
      <xdr:row>57</xdr:row>
      <xdr:rowOff>71513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119790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6147</xdr:rowOff>
    </xdr:from>
    <xdr:to>
      <xdr:col>81</xdr:col>
      <xdr:colOff>101600</xdr:colOff>
      <xdr:row>57</xdr:row>
      <xdr:rowOff>107747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98874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7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100311</xdr:rowOff>
    </xdr:from>
    <xdr:to>
      <xdr:col>76</xdr:col>
      <xdr:colOff>165100</xdr:colOff>
      <xdr:row>58</xdr:row>
      <xdr:rowOff>30461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21588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6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158204</xdr:rowOff>
    </xdr:from>
    <xdr:to>
      <xdr:col>72</xdr:col>
      <xdr:colOff>38100</xdr:colOff>
      <xdr:row>58</xdr:row>
      <xdr:rowOff>88354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93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79481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1002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2222</xdr:rowOff>
    </xdr:from>
    <xdr:to>
      <xdr:col>67</xdr:col>
      <xdr:colOff>101600</xdr:colOff>
      <xdr:row>58</xdr:row>
      <xdr:rowOff>103822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94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94949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1003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49349</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50849"/>
          <a:ext cx="1269"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167476</xdr:rowOff>
    </xdr:from>
    <xdr:ext cx="469744"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49349</xdr:rowOff>
    </xdr:from>
    <xdr:to>
      <xdr:col>86</xdr:col>
      <xdr:colOff>25400</xdr:colOff>
      <xdr:row>70</xdr:row>
      <xdr:rowOff>49349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5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69322</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70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46445</xdr:rowOff>
    </xdr:from>
    <xdr:to>
      <xdr:col>85</xdr:col>
      <xdr:colOff>177800</xdr:colOff>
      <xdr:row>78</xdr:row>
      <xdr:rowOff>148045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82369</xdr:rowOff>
    </xdr:from>
    <xdr:to>
      <xdr:col>81</xdr:col>
      <xdr:colOff>101600</xdr:colOff>
      <xdr:row>79</xdr:row>
      <xdr:rowOff>12519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5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29046</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30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162923</xdr:rowOff>
    </xdr:from>
    <xdr:to>
      <xdr:col>76</xdr:col>
      <xdr:colOff>165100</xdr:colOff>
      <xdr:row>77</xdr:row>
      <xdr:rowOff>93073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9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109600</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296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100330</xdr:rowOff>
    </xdr:from>
    <xdr:to>
      <xdr:col>72</xdr:col>
      <xdr:colOff>38100</xdr:colOff>
      <xdr:row>78</xdr:row>
      <xdr:rowOff>30480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47007</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07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160201</xdr:rowOff>
    </xdr:from>
    <xdr:to>
      <xdr:col>67</xdr:col>
      <xdr:colOff>101600</xdr:colOff>
      <xdr:row>78</xdr:row>
      <xdr:rowOff>90351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6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106878</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13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138671</xdr:rowOff>
    </xdr:from>
    <xdr:to>
      <xdr:col>85</xdr:col>
      <xdr:colOff>127000</xdr:colOff>
      <xdr:row>96</xdr:row>
      <xdr:rowOff>151778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597871"/>
          <a:ext cx="8382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25767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1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151778</xdr:rowOff>
    </xdr:from>
    <xdr:to>
      <xdr:col>81</xdr:col>
      <xdr:colOff>50800</xdr:colOff>
      <xdr:row>96</xdr:row>
      <xdr:rowOff>166960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10978"/>
          <a:ext cx="8890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112120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166960</xdr:rowOff>
    </xdr:from>
    <xdr:to>
      <xdr:col>76</xdr:col>
      <xdr:colOff>114300</xdr:colOff>
      <xdr:row>97</xdr:row>
      <xdr:rowOff>20313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26160"/>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119321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20313</xdr:rowOff>
    </xdr:from>
    <xdr:to>
      <xdr:col>71</xdr:col>
      <xdr:colOff>177800</xdr:colOff>
      <xdr:row>97</xdr:row>
      <xdr:rowOff>37497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650963"/>
          <a:ext cx="8890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106481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112082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87871</xdr:rowOff>
    </xdr:from>
    <xdr:to>
      <xdr:col>85</xdr:col>
      <xdr:colOff>177800</xdr:colOff>
      <xdr:row>97</xdr:row>
      <xdr:rowOff>18021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4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66298</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2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100978</xdr:rowOff>
    </xdr:from>
    <xdr:to>
      <xdr:col>81</xdr:col>
      <xdr:colOff>101600</xdr:colOff>
      <xdr:row>97</xdr:row>
      <xdr:rowOff>31128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22255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6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116160</xdr:rowOff>
    </xdr:from>
    <xdr:to>
      <xdr:col>76</xdr:col>
      <xdr:colOff>165100</xdr:colOff>
      <xdr:row>97</xdr:row>
      <xdr:rowOff>46310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37437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66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140963</xdr:rowOff>
    </xdr:from>
    <xdr:to>
      <xdr:col>72</xdr:col>
      <xdr:colOff>38100</xdr:colOff>
      <xdr:row>97</xdr:row>
      <xdr:rowOff>71113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0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62240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6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158147</xdr:rowOff>
    </xdr:from>
    <xdr:to>
      <xdr:col>67</xdr:col>
      <xdr:colOff>101600</xdr:colOff>
      <xdr:row>97</xdr:row>
      <xdr:rowOff>88297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1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79424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1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32664</xdr:rowOff>
    </xdr:from>
    <xdr:to>
      <xdr:col>107</xdr:col>
      <xdr:colOff>101600</xdr:colOff>
      <xdr:row>37</xdr:row>
      <xdr:rowOff>134264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37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150791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1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115875</xdr:rowOff>
    </xdr:from>
    <xdr:to>
      <xdr:col>102</xdr:col>
      <xdr:colOff>165100</xdr:colOff>
      <xdr:row>38</xdr:row>
      <xdr:rowOff>46025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140564</xdr:rowOff>
    </xdr:from>
    <xdr:to>
      <xdr:col>98</xdr:col>
      <xdr:colOff>38100</xdr:colOff>
      <xdr:row>38</xdr:row>
      <xdr:rowOff>70714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48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87241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25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●総務費は、令和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年度の特別定額給付金給付事業の実施、令和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年度の交付税追加交付分の財政調整基金や市債管理基金への積み立てを行ったことで増加となっています。令和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年度は、東松戸複合施設整備業務（継続費）の事業終了等により減額となっています。</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民生費は、申請対象期限の終了により子育て世帯等臨時特別支援事業の終了による減がありましたが、新型コロナウイルス感染症対策として引き続き実施した非課税世帯等臨時特別給付金事業の実施による増、障害者福祉給付や保育需要の増加に伴う保育給付の増等により増加となりました。また、高齢化の　 進展に伴う、介護保険特別会計や後期高齢者医療特別会計への繰出金の増、国民健康保険特別会計への保険料収入不足に伴う基準外繰出金の皆増により約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億増となっています。 </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●衛生費は、新型コロナウイルスワクチン接種関係事業の国庫補助金の返還による増、リサイクルセンター建設事業（継続費）の工事進捗による増等により、前年度よりも約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億円増となっています。</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●商工費は、電気・ガス料金高騰への対策として実施した事業者緊急支援事業の減等により約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億円減。　●土木費は、街路整備事業や道路改良事業の実施により約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億円の増。</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●教育費は、小中学校給食費の公会計化による増、松戸運動公園の武道館耐震改修工事の実施による増等により、約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億円の増となりました。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実質収支比率について、過去</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年間望ましいとされている</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％を上回る比率で推移しており、今後も現状の水準を維持してまいります。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年度は地方交付税の追加交付等により財政調整基金の残高が増加しましたが、令和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年度は財政調整基金への積み立ての減・取り崩しの増により、実質単年度収支は赤字となりました。令和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を除き、実質単年度収支が赤字となっていますが、その要因のひとつは、その他特定目的基金である庁舎建設基金へ積み立てを行っておりますが、その他特定目的基金は実質単年度収支の黒字要素である基金の算定に考慮されないためです。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年度も各会計ともに黒字となり、連結実質赤字比率の構成も黒字となっております。今後も、各会計が健全な財政運営を図り、赤字を生じさせないよう努めてまいります。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年度と令和元年度の単年度比較において、六和クリーンセンター解体事業や中央消防署建設事業等の元金の償還が始まったため、元利償還金は約</a:t>
          </a:r>
          <a:r>
            <a:rPr kumimoji="1" lang="en-US" altLang="ja-JP" sz="1100">
              <a:latin typeface="ＭＳ ゴシック" pitchFamily="49" charset="-128"/>
              <a:ea typeface="ＭＳ ゴシック" pitchFamily="49" charset="-128"/>
            </a:rPr>
            <a:t>13</a:t>
          </a:r>
          <a:r>
            <a:rPr kumimoji="1" lang="ja-JP" altLang="en-US" sz="1100">
              <a:latin typeface="ＭＳ ゴシック" pitchFamily="49" charset="-128"/>
              <a:ea typeface="ＭＳ ゴシック" pitchFamily="49" charset="-128"/>
            </a:rPr>
            <a:t>億円増加しました。病院や下水道の事業債の償還進行により、公営企業債の元利償還金に対する繰入金は約</a:t>
          </a:r>
          <a:r>
            <a:rPr kumimoji="1" lang="en-US" altLang="ja-JP" sz="1100">
              <a:latin typeface="ＭＳ ゴシック" pitchFamily="49" charset="-128"/>
              <a:ea typeface="ＭＳ ゴシック" pitchFamily="49" charset="-128"/>
            </a:rPr>
            <a:t>4.7</a:t>
          </a:r>
          <a:r>
            <a:rPr kumimoji="1" lang="ja-JP" altLang="en-US" sz="1100">
              <a:latin typeface="ＭＳ ゴシック" pitchFamily="49" charset="-128"/>
              <a:ea typeface="ＭＳ ゴシック" pitchFamily="49" charset="-128"/>
            </a:rPr>
            <a:t>億円の減少しています。一方、算入公債費等は元利・準元利償還金に係る基準財政需要額算入額は約</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億円増となったこと等により、実質公債費率の分子は約</a:t>
          </a:r>
          <a:r>
            <a:rPr kumimoji="1" lang="en-US" altLang="ja-JP" sz="1100">
              <a:latin typeface="ＭＳ ゴシック" pitchFamily="49" charset="-128"/>
              <a:ea typeface="ＭＳ ゴシック" pitchFamily="49" charset="-128"/>
            </a:rPr>
            <a:t>7.9</a:t>
          </a:r>
          <a:r>
            <a:rPr kumimoji="1" lang="ja-JP" altLang="en-US" sz="1100">
              <a:latin typeface="ＭＳ ゴシック" pitchFamily="49" charset="-128"/>
              <a:ea typeface="ＭＳ ゴシック" pitchFamily="49" charset="-128"/>
            </a:rPr>
            <a:t>億円増となりました。</a:t>
          </a:r>
        </a:p>
        <a:p>
          <a:r>
            <a:rPr kumimoji="1" lang="ja-JP" altLang="en-US" sz="1100">
              <a:latin typeface="ＭＳ ゴシック" pitchFamily="49" charset="-128"/>
              <a:ea typeface="ＭＳ ゴシック" pitchFamily="49" charset="-128"/>
            </a:rPr>
            <a:t>　標準財政規模の増等により、分母は約</a:t>
          </a:r>
          <a:r>
            <a:rPr kumimoji="1" lang="en-US" altLang="ja-JP" sz="1100">
              <a:latin typeface="ＭＳ ゴシック" pitchFamily="49" charset="-128"/>
              <a:ea typeface="ＭＳ ゴシック" pitchFamily="49" charset="-128"/>
            </a:rPr>
            <a:t>6.3</a:t>
          </a:r>
          <a:r>
            <a:rPr kumimoji="1" lang="ja-JP" altLang="en-US" sz="1100">
              <a:latin typeface="ＭＳ ゴシック" pitchFamily="49" charset="-128"/>
              <a:ea typeface="ＭＳ ゴシック" pitchFamily="49" charset="-128"/>
            </a:rPr>
            <a:t>億円増となりました。分子の伸び率が、分母の伸び率を上回ったため、実質公債費率は前年度よりも</a:t>
          </a:r>
          <a:r>
            <a:rPr kumimoji="1" lang="en-US" altLang="ja-JP" sz="1100">
              <a:latin typeface="ＭＳ ゴシック" pitchFamily="49" charset="-128"/>
              <a:ea typeface="ＭＳ ゴシック" pitchFamily="49" charset="-128"/>
            </a:rPr>
            <a:t>0.3</a:t>
          </a:r>
          <a:r>
            <a:rPr kumimoji="1" lang="ja-JP" altLang="en-US" sz="1100">
              <a:latin typeface="ＭＳ ゴシック" pitchFamily="49" charset="-128"/>
              <a:ea typeface="ＭＳ ゴシック" pitchFamily="49" charset="-128"/>
            </a:rPr>
            <a:t>ポイント増加し、</a:t>
          </a:r>
          <a:r>
            <a:rPr kumimoji="1" lang="en-US" altLang="ja-JP" sz="1100">
              <a:latin typeface="ＭＳ ゴシック" pitchFamily="49" charset="-128"/>
              <a:ea typeface="ＭＳ ゴシック" pitchFamily="49" charset="-128"/>
            </a:rPr>
            <a:t>1.7</a:t>
          </a:r>
          <a:r>
            <a:rPr kumimoji="1" lang="ja-JP" altLang="en-US" sz="1100">
              <a:latin typeface="ＭＳ ゴシック" pitchFamily="49" charset="-128"/>
              <a:ea typeface="ＭＳ ゴシック" pitchFamily="49" charset="-128"/>
            </a:rPr>
            <a:t>％となりました。</a:t>
          </a:r>
        </a:p>
        <a:p>
          <a:r>
            <a:rPr kumimoji="1" lang="ja-JP" altLang="en-US" sz="1100">
              <a:latin typeface="ＭＳ ゴシック" pitchFamily="49" charset="-128"/>
              <a:ea typeface="ＭＳ ゴシック" pitchFamily="49" charset="-128"/>
            </a:rPr>
            <a:t>　実質公債費率は、類似団の平均よりも低い水準を維持していますが、健全な財政運営の観点から市債を計画的に借入、必要以上に将来負担の増大を招くことのないよう留意してまいります。</a:t>
          </a:r>
          <a:endParaRPr kumimoji="1" lang="en-US" altLang="ja-JP" sz="11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満期一括償還地方債については、低金利が続いている状況から利用はしておりません。そのため、満期一括償還地方債の償還財源としての減債基金残高等もございません。</a:t>
          </a:r>
          <a:endParaRPr kumimoji="1" lang="en-US" altLang="ja-JP" sz="12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将来負担額は、リサイクルセンター建設事業の進捗等により市債借入が増えた一方、臨時財政対策債の市債借入が減少したため、地方財残高は前年度に比較して約</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億円減となりました。債務負担行為に基づく支出予定額は約</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億円の減となりました。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充当可能財源等は、財政調整基金の取り崩し等により約</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億円減となりました。また、基準財政需要額算入見込額は、臨時財政対策債償還費の減により約</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億円の減となっています。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将来負担額の減少幅を、充当可能財源等の減少幅が上回ったため、将来負担比率の分子は前年度と比較して約</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億円増加となりました。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市民ニーズに的確に対応した事業の選択と集中により、市債借入を極力抑制するとともに、財政調整基金などの充当可能財源等の確保に努めてまいります。</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千葉県松戸市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寄付金を活用し、ウクライナ人道支援基金、子どもの未来応援基金、都市公園基金と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つの新規基金の設置しました。また、庁舎建設基金には約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億円の積み立てを行いました。令和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年度に翌年度以降の新型コロナウイルス感染症対策等に備えて財政調整基金に約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億円を積み立てましたが、令和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億を取り崩したため、基金全体としては約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億円の減、残高約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松戸駅周辺地域の活性化事業や公共施設の再編事業などの大型事業に備え、将来の財源を確保するためにも、計画的に基金に積み立てられるよう努めてまいります。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・庁舎建設基金：市庁舎の建設及び整備に要する資金に充当。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・松戸市立小学校及び中学校施設等耐震改修基金：施設の耐震改修事業の経費に充当。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・森林環境譲与税基金：国からの森林環境譲与税を財源とし、本市における森林整備及びその促進に要する資金に充当。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・都市公園基金：都市公園の改修その他の整備及び管理を行い、もって都市公園の充実に資するため。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・文化施設建設基金：文化施設の建設事業に要する資金に充当。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・庁舎建設基金：市庁舎の建設及び整備に要する資金として、約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億円の積み立てを行ったため、増額となりました。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・松戸市立小学校及び中学校施設等耐震改修基金：松戸運動公園武道館耐震改修工事の資金に充当するため、約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百万円取り崩したため減額となりました。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・都市公園基金：寄附金を活用し、都市公園基金を設置。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・庁舎建設基金：庁舎建設の時期、建設費用の見直し等を総合的に勘案し、積み立てを行ってまいります。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・都市公園基金：都市公園の改修その他の整備及び管理への活用を検討してまいります。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年度は地方交付税の追加交付や新型コロナウイルス感染症対策対策等に備えて約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億円の積み立てを行いましたが、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億円の取り崩しを行ったため、財政調整基金残高は約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毎年の財政需要により増減が生じているものですが、引き続き財源の確保を図り、適切に管理してまいります。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年度は、積み立て及び取崩しは行っておらず、増減はありません。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市債の計画的な借入の管理に努め、償還に必要な財源について適切に管理してまいります。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3B0E11F-0626-4283-9210-B4C0885F5B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2BDC7F3-E82A-4A95-9FA8-9F3FAA895C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E1255B19-E7A8-4B94-9123-0BCD329C4E64}"/>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9C10DAE5-BAA3-490E-8A78-5F464ECA77D4}"/>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264786D3-68AD-4848-ABDB-B2662B75BC6D}"/>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4430FDA3-481C-4C22-B274-E1708CDDF028}"/>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6C1E415B-A37B-425F-A40B-D204F3191606}"/>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FD1F79EC-FF8A-496D-8D79-982DDFEB23A1}"/>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E991F762-F161-487E-B0DC-E8D7C7698A84}"/>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135BABD2-FCCB-4D02-808B-346BC2CB305B}"/>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C407AEC2-E3B8-42E0-BA60-0153029C3FEF}"/>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5FEECF6B-C5E1-42FC-8FE3-91DDE75ED616}"/>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BBAEAFF7-1636-4482-8233-390617ECF5E2}"/>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9C826096-5C97-4337-8AA6-566AC1CA5252}"/>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497,120
479,216
61.38
193,467,227
183,865,661
7,022,323
93,811,358
125,344,203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DFBAA460-0262-4B82-94FF-0D83A25843EF}"/>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87E9053B-5E87-4A24-87BA-25D54EEA582E}"/>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163442D6-F789-4A7D-84FA-075AA05E00DF}"/>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7EA95D56-FAC1-4B6B-9A34-21FD44EA6B47}"/>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A5F509C6-961D-4222-A72C-3DFF20496E8A}"/>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D2D2EC3D-4D07-4A7D-A7D0-798F79D45015}"/>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FF8BA021-D7E4-4F18-B35E-BA0B6508EDF8}"/>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CA5C8A75-DAF6-420B-B290-BCE5CC2DAADC}"/>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8901276F-671A-4355-B5DD-4475EA5C01A5}"/>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CE68AB49-99C2-496F-BFFB-1DC9B3C4EDF9}"/>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5FDACFCC-6DDD-4636-81AE-54E932B17AC1}"/>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87594752-EFCF-4BE7-A0AF-1A2DED78FC92}"/>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66EED7E7-366C-4E5A-AB7A-C5C8519907D4}"/>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F155DDAC-0775-408B-9544-E90AA8F3AD5A}"/>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6E7ABF3C-CCCF-489C-9ADC-F445DE06332B}"/>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A64BB02-47C0-44F3-A868-06881908FD98}"/>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3FCEDF7F-37C2-4FC1-BE12-BCCF98249A2C}"/>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3FFC47CF-DAE0-4C5E-964E-C909957481D9}"/>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1F0AF989-DCE3-4FC0-8C64-BDA9093D6515}"/>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46CDA046-6F4C-4067-AF4F-AFA9F19C8C2D}"/>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9F077F23-8D11-4340-98C2-3526DC137E77}"/>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668BAF9C-57BE-46E4-97A8-6764AB6032D2}"/>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CEEA9021-6CDE-4BF4-8D8C-20D15B2F5D03}"/>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C30367ED-1C27-453B-9391-EEA3FEEE5A16}"/>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A9AAF95-0B85-4AB1-80F0-56DE7F5E6FD6}"/>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AEC455F0-00E4-4335-BFD3-4D526C93551A}"/>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1419C037-9FE6-469A-BDF0-93887840191E}"/>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2731A3DA-4B50-440B-9DCB-A062E1C3182F}"/>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A6D9D46F-7D41-4FA1-BB50-ACF786566E1B}"/>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29B4C8FE-A9A8-453F-BE6F-C8FC8F3F8747}"/>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2661C341-3236-466E-B769-98B5DFEF19E7}"/>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7D897949-9907-4041-81EA-01C250182A31}"/>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315DB17D-74A2-4C81-81B0-4AC37E44BE53}"/>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5840CA20-FAD4-4BFA-9BF2-1ED984930F40}"/>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7654D783-B47C-4713-9BF6-4CD6199A4993}"/>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有形固定資産減価償却率は、類似団体よりも高い水準となっている。当市においては、平成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月に「松戸市公共施設等総合管理計画」を、平成</a:t>
          </a:r>
          <a:r>
            <a:rPr kumimoji="1" lang="en-US" altLang="ja-JP" sz="1100" baseline="0">
              <a:solidFill>
                <a:schemeClr val="dk1"/>
              </a:solidFill>
              <a:effectLst/>
              <a:latin typeface="+mn-lt"/>
              <a:ea typeface="+mn-ea"/>
              <a:cs typeface="+mn-cs"/>
            </a:rPr>
            <a:t>31</a:t>
          </a:r>
          <a:r>
            <a:rPr kumimoji="1" lang="ja-JP" altLang="ja-JP" sz="1100" baseline="0">
              <a:solidFill>
                <a:schemeClr val="dk1"/>
              </a:solidFill>
              <a:effectLst/>
              <a:latin typeface="+mn-lt"/>
              <a:ea typeface="+mn-ea"/>
              <a:cs typeface="+mn-cs"/>
            </a:rPr>
            <a:t>年</a:t>
          </a:r>
          <a:r>
            <a:rPr kumimoji="1" lang="en-US" altLang="ja-JP" sz="1100" baseline="0">
              <a:solidFill>
                <a:schemeClr val="dk1"/>
              </a:solidFill>
              <a:effectLst/>
              <a:latin typeface="+mn-lt"/>
              <a:ea typeface="+mn-ea"/>
              <a:cs typeface="+mn-cs"/>
            </a:rPr>
            <a:t>4</a:t>
          </a:r>
          <a:r>
            <a:rPr kumimoji="1" lang="ja-JP" altLang="ja-JP" sz="1100" baseline="0">
              <a:solidFill>
                <a:schemeClr val="dk1"/>
              </a:solidFill>
              <a:effectLst/>
              <a:latin typeface="+mn-lt"/>
              <a:ea typeface="+mn-ea"/>
              <a:cs typeface="+mn-cs"/>
            </a:rPr>
            <a:t>月には、「松戸市公共施設再編整備基本計画」を策定。施設ごとの具体的な対応方針を定めた「松戸市公共施設個別施設計画」を令和</a:t>
          </a:r>
          <a:r>
            <a:rPr kumimoji="1" lang="en-US" altLang="ja-JP" sz="1100" baseline="0">
              <a:solidFill>
                <a:schemeClr val="dk1"/>
              </a:solidFill>
              <a:effectLst/>
              <a:latin typeface="+mn-lt"/>
              <a:ea typeface="+mn-ea"/>
              <a:cs typeface="+mn-cs"/>
            </a:rPr>
            <a:t>4</a:t>
          </a:r>
          <a:r>
            <a:rPr kumimoji="1" lang="ja-JP" altLang="ja-JP" sz="1100" baseline="0">
              <a:solidFill>
                <a:schemeClr val="dk1"/>
              </a:solidFill>
              <a:effectLst/>
              <a:latin typeface="+mn-lt"/>
              <a:ea typeface="+mn-ea"/>
              <a:cs typeface="+mn-cs"/>
            </a:rPr>
            <a:t>年</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月に策定したところである。これらに基づき、公共施設の総量の最適化や適正配置を図るとともに、財政的な負担を十分に考慮しながら、着実に再編整備を進めていきたい。</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BC6224-D879-4336-BBE1-5FAC39301367}"/>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F9E250A7-43DB-41B4-B4BB-E39932769B88}"/>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977E79F0-62EE-46BA-BB06-8A2A179A0959}"/>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259D6FA0-5BED-4BA1-B2CD-99BCBD71FA1E}"/>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D2B30E1A-D395-4391-BF65-266DBB9BF45C}"/>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0E0247D6-95D3-4197-8E01-B53EFE11A391}"/>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925BF6CF-2737-4543-8237-F4BC37A01FB2}"/>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99FE0DC2-700D-4408-AB7A-81B2122D7D2A}"/>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D99CB56-D30C-45DD-AFB8-E91B63555EBA}"/>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0F1C7BF3-C1D9-495E-A115-BE76215FA169}"/>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4C3E96EB-D59F-486B-A630-10B61A68B1E0}"/>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B0FEE64C-956F-4CDB-982F-361E2F4EA3C2}"/>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23E49F14-F302-4226-9C94-D4DBD1C23C60}"/>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F531618D-5C3C-4B5D-AB77-0356F329923D}"/>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7C7DBD57-9C24-48D1-A9A5-465D22909AE1}"/>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356BD697-782E-4D21-998E-04BFC7C678A7}"/>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153247</xdr:rowOff>
    </xdr:from>
    <xdr:to>
      <xdr:col>23</xdr:col>
      <xdr:colOff>85090</xdr:colOff>
      <xdr:row>34</xdr:row>
      <xdr:rowOff>75777</xdr:rowOff>
    </xdr:to>
    <xdr:cxnSp macro="">
      <xdr:nvCxnSpPr>
        <xdr:cNvPr id="67" name="直線コネクタ 66">
          <a:extLst>
            <a:ext uri="{FF2B5EF4-FFF2-40B4-BE49-F238E27FC236}">
              <a16:creationId xmlns:a16="http://schemas.microsoft.com/office/drawing/2014/main" id="{DBEB05A1-196D-409C-BF83-1B8DC38CA871}"/>
            </a:ext>
          </a:extLst>
        </xdr:cNvPr>
        <xdr:cNvCxnSpPr/>
      </xdr:nvCxnSpPr>
      <xdr:spPr>
        <a:xfrm flipV="1">
          <a:off x="4206240" y="5449147"/>
          <a:ext cx="1270" cy="1096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8" name="有形固定資産減価償却率最小値テキスト">
          <a:extLst>
            <a:ext uri="{FF2B5EF4-FFF2-40B4-BE49-F238E27FC236}">
              <a16:creationId xmlns:a16="http://schemas.microsoft.com/office/drawing/2014/main" id="{DBFB43CB-DD1A-4327-82E9-FECA3D6AC79E}"/>
            </a:ext>
          </a:extLst>
        </xdr:cNvPr>
        <xdr:cNvSpPr txBox="1"/>
      </xdr:nvSpPr>
      <xdr:spPr>
        <a:xfrm>
          <a:off x="4258945" y="6548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9" name="直線コネクタ 68">
          <a:extLst>
            <a:ext uri="{FF2B5EF4-FFF2-40B4-BE49-F238E27FC236}">
              <a16:creationId xmlns:a16="http://schemas.microsoft.com/office/drawing/2014/main" id="{65D6910B-B843-4AE4-8D10-DBE7F4C0F957}"/>
            </a:ext>
          </a:extLst>
        </xdr:cNvPr>
        <xdr:cNvCxnSpPr/>
      </xdr:nvCxnSpPr>
      <xdr:spPr>
        <a:xfrm>
          <a:off x="4119245" y="654515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99924</xdr:rowOff>
    </xdr:from>
    <xdr:ext cx="405111" cy="259045"/>
    <xdr:sp macro="" textlink="">
      <xdr:nvSpPr>
        <xdr:cNvPr id="70" name="有形固定資産減価償却率最大値テキスト">
          <a:extLst>
            <a:ext uri="{FF2B5EF4-FFF2-40B4-BE49-F238E27FC236}">
              <a16:creationId xmlns:a16="http://schemas.microsoft.com/office/drawing/2014/main" id="{18239D96-4457-4339-8BC9-BB1B075CC16D}"/>
            </a:ext>
          </a:extLst>
        </xdr:cNvPr>
        <xdr:cNvSpPr txBox="1"/>
      </xdr:nvSpPr>
      <xdr:spPr>
        <a:xfrm>
          <a:off x="4258945" y="5228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153247</xdr:rowOff>
    </xdr:from>
    <xdr:to>
      <xdr:col>23</xdr:col>
      <xdr:colOff>174625</xdr:colOff>
      <xdr:row>27</xdr:row>
      <xdr:rowOff>153247</xdr:rowOff>
    </xdr:to>
    <xdr:cxnSp macro="">
      <xdr:nvCxnSpPr>
        <xdr:cNvPr id="71" name="直線コネクタ 70">
          <a:extLst>
            <a:ext uri="{FF2B5EF4-FFF2-40B4-BE49-F238E27FC236}">
              <a16:creationId xmlns:a16="http://schemas.microsoft.com/office/drawing/2014/main" id="{B57ECA4A-9FA3-4536-AA67-037849318FBD}"/>
            </a:ext>
          </a:extLst>
        </xdr:cNvPr>
        <xdr:cNvCxnSpPr/>
      </xdr:nvCxnSpPr>
      <xdr:spPr>
        <a:xfrm>
          <a:off x="4119245" y="544914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41715</xdr:rowOff>
    </xdr:from>
    <xdr:ext cx="405111" cy="259045"/>
    <xdr:sp macro="" textlink="">
      <xdr:nvSpPr>
        <xdr:cNvPr id="72" name="有形固定資産減価償却率平均値テキスト">
          <a:extLst>
            <a:ext uri="{FF2B5EF4-FFF2-40B4-BE49-F238E27FC236}">
              <a16:creationId xmlns:a16="http://schemas.microsoft.com/office/drawing/2014/main" id="{CD3C2406-7B7B-4C43-9968-349337AC93AF}"/>
            </a:ext>
          </a:extLst>
        </xdr:cNvPr>
        <xdr:cNvSpPr txBox="1"/>
      </xdr:nvSpPr>
      <xdr:spPr>
        <a:xfrm>
          <a:off x="4258945" y="6008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18838</xdr:rowOff>
    </xdr:from>
    <xdr:to>
      <xdr:col>23</xdr:col>
      <xdr:colOff>136525</xdr:colOff>
      <xdr:row>32</xdr:row>
      <xdr:rowOff>120438</xdr:rowOff>
    </xdr:to>
    <xdr:sp macro="" textlink="">
      <xdr:nvSpPr>
        <xdr:cNvPr id="73" name="フローチャート: 判断 72">
          <a:extLst>
            <a:ext uri="{FF2B5EF4-FFF2-40B4-BE49-F238E27FC236}">
              <a16:creationId xmlns:a16="http://schemas.microsoft.com/office/drawing/2014/main" id="{B0FC09EE-B46F-4EFF-BEED-23283D02350B}"/>
            </a:ext>
          </a:extLst>
        </xdr:cNvPr>
        <xdr:cNvSpPr/>
      </xdr:nvSpPr>
      <xdr:spPr>
        <a:xfrm>
          <a:off x="4157345" y="61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4" name="フローチャート: 判断 73">
          <a:extLst>
            <a:ext uri="{FF2B5EF4-FFF2-40B4-BE49-F238E27FC236}">
              <a16:creationId xmlns:a16="http://schemas.microsoft.com/office/drawing/2014/main" id="{944607C9-FFBB-4079-8693-80E57B441ECF}"/>
            </a:ext>
          </a:extLst>
        </xdr:cNvPr>
        <xdr:cNvSpPr/>
      </xdr:nvSpPr>
      <xdr:spPr>
        <a:xfrm>
          <a:off x="3537585" y="5941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5" name="フローチャート: 判断 74">
          <a:extLst>
            <a:ext uri="{FF2B5EF4-FFF2-40B4-BE49-F238E27FC236}">
              <a16:creationId xmlns:a16="http://schemas.microsoft.com/office/drawing/2014/main" id="{23A14BA9-7C79-4BBD-BC10-1A10FE654DC7}"/>
            </a:ext>
          </a:extLst>
        </xdr:cNvPr>
        <xdr:cNvSpPr/>
      </xdr:nvSpPr>
      <xdr:spPr>
        <a:xfrm>
          <a:off x="2867025" y="5901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76" name="フローチャート: 判断 75">
          <a:extLst>
            <a:ext uri="{FF2B5EF4-FFF2-40B4-BE49-F238E27FC236}">
              <a16:creationId xmlns:a16="http://schemas.microsoft.com/office/drawing/2014/main" id="{657B767F-1F16-444D-B302-6DB850FEA16D}"/>
            </a:ext>
          </a:extLst>
        </xdr:cNvPr>
        <xdr:cNvSpPr/>
      </xdr:nvSpPr>
      <xdr:spPr>
        <a:xfrm>
          <a:off x="2196465" y="5872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7" name="フローチャート: 判断 76">
          <a:extLst>
            <a:ext uri="{FF2B5EF4-FFF2-40B4-BE49-F238E27FC236}">
              <a16:creationId xmlns:a16="http://schemas.microsoft.com/office/drawing/2014/main" id="{FE0C89EC-940A-4517-A81E-7B8B3DCD168C}"/>
            </a:ext>
          </a:extLst>
        </xdr:cNvPr>
        <xdr:cNvSpPr/>
      </xdr:nvSpPr>
      <xdr:spPr>
        <a:xfrm>
          <a:off x="1525905" y="58439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E4D5C3E-952B-46B8-B2A0-400BFEF23D11}"/>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5EC211D-3D9B-4BA7-B90C-28372657A619}"/>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81EDDEE-A37F-4A88-877C-8D4DB7621E71}"/>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E02BF13-F7A5-4947-ACCC-7F03D61AC0C3}"/>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14F692E-FFA2-4145-A679-B60709685BCC}"/>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47625</xdr:rowOff>
    </xdr:from>
    <xdr:to>
      <xdr:col>23</xdr:col>
      <xdr:colOff>136525</xdr:colOff>
      <xdr:row>32</xdr:row>
      <xdr:rowOff>149225</xdr:rowOff>
    </xdr:to>
    <xdr:sp macro="" textlink="">
      <xdr:nvSpPr>
        <xdr:cNvPr id="83" name="楕円 82">
          <a:extLst>
            <a:ext uri="{FF2B5EF4-FFF2-40B4-BE49-F238E27FC236}">
              <a16:creationId xmlns:a16="http://schemas.microsoft.com/office/drawing/2014/main" id="{515B1892-5ADB-4764-9ED6-492BBB0047F8}"/>
            </a:ext>
          </a:extLst>
        </xdr:cNvPr>
        <xdr:cNvSpPr/>
      </xdr:nvSpPr>
      <xdr:spPr>
        <a:xfrm>
          <a:off x="4157345" y="61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26052</xdr:rowOff>
    </xdr:from>
    <xdr:ext cx="405111" cy="259045"/>
    <xdr:sp macro="" textlink="">
      <xdr:nvSpPr>
        <xdr:cNvPr id="84" name="有形固定資産減価償却率該当値テキスト">
          <a:extLst>
            <a:ext uri="{FF2B5EF4-FFF2-40B4-BE49-F238E27FC236}">
              <a16:creationId xmlns:a16="http://schemas.microsoft.com/office/drawing/2014/main" id="{801B02CB-90BB-45FC-8101-2F9BE2A939DF}"/>
            </a:ext>
          </a:extLst>
        </xdr:cNvPr>
        <xdr:cNvSpPr txBox="1"/>
      </xdr:nvSpPr>
      <xdr:spPr>
        <a:xfrm>
          <a:off x="4258945" y="6160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40428</xdr:rowOff>
    </xdr:from>
    <xdr:to>
      <xdr:col>19</xdr:col>
      <xdr:colOff>187325</xdr:colOff>
      <xdr:row>32</xdr:row>
      <xdr:rowOff>142028</xdr:rowOff>
    </xdr:to>
    <xdr:sp macro="" textlink="">
      <xdr:nvSpPr>
        <xdr:cNvPr id="85" name="楕円 84">
          <a:extLst>
            <a:ext uri="{FF2B5EF4-FFF2-40B4-BE49-F238E27FC236}">
              <a16:creationId xmlns:a16="http://schemas.microsoft.com/office/drawing/2014/main" id="{B20002F0-8BAA-43FC-B12A-8FB61DB9D827}"/>
            </a:ext>
          </a:extLst>
        </xdr:cNvPr>
        <xdr:cNvSpPr/>
      </xdr:nvSpPr>
      <xdr:spPr>
        <a:xfrm>
          <a:off x="3537585" y="61745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91228</xdr:rowOff>
    </xdr:from>
    <xdr:to>
      <xdr:col>23</xdr:col>
      <xdr:colOff>85725</xdr:colOff>
      <xdr:row>32</xdr:row>
      <xdr:rowOff>98425</xdr:rowOff>
    </xdr:to>
    <xdr:cxnSp macro="">
      <xdr:nvCxnSpPr>
        <xdr:cNvPr id="86" name="直線コネクタ 85">
          <a:extLst>
            <a:ext uri="{FF2B5EF4-FFF2-40B4-BE49-F238E27FC236}">
              <a16:creationId xmlns:a16="http://schemas.microsoft.com/office/drawing/2014/main" id="{44E96137-7CA2-48D1-9E82-6309A5676CC2}"/>
            </a:ext>
          </a:extLst>
        </xdr:cNvPr>
        <xdr:cNvCxnSpPr/>
      </xdr:nvCxnSpPr>
      <xdr:spPr>
        <a:xfrm>
          <a:off x="3588385" y="6225328"/>
          <a:ext cx="61976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22437</xdr:rowOff>
    </xdr:from>
    <xdr:to>
      <xdr:col>15</xdr:col>
      <xdr:colOff>187325</xdr:colOff>
      <xdr:row>32</xdr:row>
      <xdr:rowOff>124037</xdr:rowOff>
    </xdr:to>
    <xdr:sp macro="" textlink="">
      <xdr:nvSpPr>
        <xdr:cNvPr id="87" name="楕円 86">
          <a:extLst>
            <a:ext uri="{FF2B5EF4-FFF2-40B4-BE49-F238E27FC236}">
              <a16:creationId xmlns:a16="http://schemas.microsoft.com/office/drawing/2014/main" id="{7A51AB86-0676-4116-932D-833AA921CDC4}"/>
            </a:ext>
          </a:extLst>
        </xdr:cNvPr>
        <xdr:cNvSpPr/>
      </xdr:nvSpPr>
      <xdr:spPr>
        <a:xfrm>
          <a:off x="2867025" y="61565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73237</xdr:rowOff>
    </xdr:from>
    <xdr:to>
      <xdr:col>19</xdr:col>
      <xdr:colOff>136525</xdr:colOff>
      <xdr:row>32</xdr:row>
      <xdr:rowOff>91228</xdr:rowOff>
    </xdr:to>
    <xdr:cxnSp macro="">
      <xdr:nvCxnSpPr>
        <xdr:cNvPr id="88" name="直線コネクタ 87">
          <a:extLst>
            <a:ext uri="{FF2B5EF4-FFF2-40B4-BE49-F238E27FC236}">
              <a16:creationId xmlns:a16="http://schemas.microsoft.com/office/drawing/2014/main" id="{3477897D-4596-43A7-98EA-68C2B066FC4F}"/>
            </a:ext>
          </a:extLst>
        </xdr:cNvPr>
        <xdr:cNvCxnSpPr/>
      </xdr:nvCxnSpPr>
      <xdr:spPr>
        <a:xfrm>
          <a:off x="2917825" y="6207337"/>
          <a:ext cx="67056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157903</xdr:rowOff>
    </xdr:from>
    <xdr:to>
      <xdr:col>11</xdr:col>
      <xdr:colOff>187325</xdr:colOff>
      <xdr:row>32</xdr:row>
      <xdr:rowOff>88053</xdr:rowOff>
    </xdr:to>
    <xdr:sp macro="" textlink="">
      <xdr:nvSpPr>
        <xdr:cNvPr id="89" name="楕円 88">
          <a:extLst>
            <a:ext uri="{FF2B5EF4-FFF2-40B4-BE49-F238E27FC236}">
              <a16:creationId xmlns:a16="http://schemas.microsoft.com/office/drawing/2014/main" id="{5A80B330-5E9A-40A2-9D3F-5B0693960457}"/>
            </a:ext>
          </a:extLst>
        </xdr:cNvPr>
        <xdr:cNvSpPr/>
      </xdr:nvSpPr>
      <xdr:spPr>
        <a:xfrm>
          <a:off x="2196465" y="61243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37253</xdr:rowOff>
    </xdr:from>
    <xdr:to>
      <xdr:col>15</xdr:col>
      <xdr:colOff>136525</xdr:colOff>
      <xdr:row>32</xdr:row>
      <xdr:rowOff>73237</xdr:rowOff>
    </xdr:to>
    <xdr:cxnSp macro="">
      <xdr:nvCxnSpPr>
        <xdr:cNvPr id="90" name="直線コネクタ 89">
          <a:extLst>
            <a:ext uri="{FF2B5EF4-FFF2-40B4-BE49-F238E27FC236}">
              <a16:creationId xmlns:a16="http://schemas.microsoft.com/office/drawing/2014/main" id="{A9D3918A-D9DF-41A3-BBEF-B2915034FB4C}"/>
            </a:ext>
          </a:extLst>
        </xdr:cNvPr>
        <xdr:cNvCxnSpPr/>
      </xdr:nvCxnSpPr>
      <xdr:spPr>
        <a:xfrm>
          <a:off x="2247265" y="6171353"/>
          <a:ext cx="67056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136313</xdr:rowOff>
    </xdr:from>
    <xdr:to>
      <xdr:col>7</xdr:col>
      <xdr:colOff>187325</xdr:colOff>
      <xdr:row>32</xdr:row>
      <xdr:rowOff>66463</xdr:rowOff>
    </xdr:to>
    <xdr:sp macro="" textlink="">
      <xdr:nvSpPr>
        <xdr:cNvPr id="91" name="楕円 90">
          <a:extLst>
            <a:ext uri="{FF2B5EF4-FFF2-40B4-BE49-F238E27FC236}">
              <a16:creationId xmlns:a16="http://schemas.microsoft.com/office/drawing/2014/main" id="{B6A78E31-6D0B-47DB-9BC3-51C7B810BFF5}"/>
            </a:ext>
          </a:extLst>
        </xdr:cNvPr>
        <xdr:cNvSpPr/>
      </xdr:nvSpPr>
      <xdr:spPr>
        <a:xfrm>
          <a:off x="1525905" y="61027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15663</xdr:rowOff>
    </xdr:from>
    <xdr:to>
      <xdr:col>11</xdr:col>
      <xdr:colOff>136525</xdr:colOff>
      <xdr:row>32</xdr:row>
      <xdr:rowOff>37253</xdr:rowOff>
    </xdr:to>
    <xdr:cxnSp macro="">
      <xdr:nvCxnSpPr>
        <xdr:cNvPr id="92" name="直線コネクタ 91">
          <a:extLst>
            <a:ext uri="{FF2B5EF4-FFF2-40B4-BE49-F238E27FC236}">
              <a16:creationId xmlns:a16="http://schemas.microsoft.com/office/drawing/2014/main" id="{0F816812-8C10-4077-9550-B1B394267875}"/>
            </a:ext>
          </a:extLst>
        </xdr:cNvPr>
        <xdr:cNvCxnSpPr/>
      </xdr:nvCxnSpPr>
      <xdr:spPr>
        <a:xfrm>
          <a:off x="1576705" y="6149763"/>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3" name="n_1aveValue有形固定資産減価償却率">
          <a:extLst>
            <a:ext uri="{FF2B5EF4-FFF2-40B4-BE49-F238E27FC236}">
              <a16:creationId xmlns:a16="http://schemas.microsoft.com/office/drawing/2014/main" id="{EDCFCDEC-5A61-45C7-84C7-31A95D16815A}"/>
            </a:ext>
          </a:extLst>
        </xdr:cNvPr>
        <xdr:cNvSpPr txBox="1"/>
      </xdr:nvSpPr>
      <xdr:spPr>
        <a:xfrm>
          <a:off x="3395989" y="572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4" name="n_2aveValue有形固定資産減価償却率">
          <a:extLst>
            <a:ext uri="{FF2B5EF4-FFF2-40B4-BE49-F238E27FC236}">
              <a16:creationId xmlns:a16="http://schemas.microsoft.com/office/drawing/2014/main" id="{6013ADC8-6D5D-40C1-8C0C-F82C13D1758F}"/>
            </a:ext>
          </a:extLst>
        </xdr:cNvPr>
        <xdr:cNvSpPr txBox="1"/>
      </xdr:nvSpPr>
      <xdr:spPr>
        <a:xfrm>
          <a:off x="2738129" y="568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20549</xdr:rowOff>
    </xdr:from>
    <xdr:ext cx="405111" cy="259045"/>
    <xdr:sp macro="" textlink="">
      <xdr:nvSpPr>
        <xdr:cNvPr id="95" name="n_3aveValue有形固定資産減価償却率">
          <a:extLst>
            <a:ext uri="{FF2B5EF4-FFF2-40B4-BE49-F238E27FC236}">
              <a16:creationId xmlns:a16="http://schemas.microsoft.com/office/drawing/2014/main" id="{100CF33E-C46F-4B5A-A6E3-50921092DD47}"/>
            </a:ext>
          </a:extLst>
        </xdr:cNvPr>
        <xdr:cNvSpPr txBox="1"/>
      </xdr:nvSpPr>
      <xdr:spPr>
        <a:xfrm>
          <a:off x="2067569" y="565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96" name="n_4aveValue有形固定資産減価償却率">
          <a:extLst>
            <a:ext uri="{FF2B5EF4-FFF2-40B4-BE49-F238E27FC236}">
              <a16:creationId xmlns:a16="http://schemas.microsoft.com/office/drawing/2014/main" id="{AD517B85-3DB9-4575-907A-A8AD7F80717C}"/>
            </a:ext>
          </a:extLst>
        </xdr:cNvPr>
        <xdr:cNvSpPr txBox="1"/>
      </xdr:nvSpPr>
      <xdr:spPr>
        <a:xfrm>
          <a:off x="1397009" y="562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133155</xdr:rowOff>
    </xdr:from>
    <xdr:ext cx="405111" cy="259045"/>
    <xdr:sp macro="" textlink="">
      <xdr:nvSpPr>
        <xdr:cNvPr id="97" name="n_1mainValue有形固定資産減価償却率">
          <a:extLst>
            <a:ext uri="{FF2B5EF4-FFF2-40B4-BE49-F238E27FC236}">
              <a16:creationId xmlns:a16="http://schemas.microsoft.com/office/drawing/2014/main" id="{56F9D5F3-E7C8-472A-9C49-F42759E66F7A}"/>
            </a:ext>
          </a:extLst>
        </xdr:cNvPr>
        <xdr:cNvSpPr txBox="1"/>
      </xdr:nvSpPr>
      <xdr:spPr>
        <a:xfrm>
          <a:off x="3395989" y="626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115164</xdr:rowOff>
    </xdr:from>
    <xdr:ext cx="405111" cy="259045"/>
    <xdr:sp macro="" textlink="">
      <xdr:nvSpPr>
        <xdr:cNvPr id="98" name="n_2mainValue有形固定資産減価償却率">
          <a:extLst>
            <a:ext uri="{FF2B5EF4-FFF2-40B4-BE49-F238E27FC236}">
              <a16:creationId xmlns:a16="http://schemas.microsoft.com/office/drawing/2014/main" id="{EFB48C79-238C-4A68-8110-D45CA05FD58B}"/>
            </a:ext>
          </a:extLst>
        </xdr:cNvPr>
        <xdr:cNvSpPr txBox="1"/>
      </xdr:nvSpPr>
      <xdr:spPr>
        <a:xfrm>
          <a:off x="2738129" y="624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79180</xdr:rowOff>
    </xdr:from>
    <xdr:ext cx="405111" cy="259045"/>
    <xdr:sp macro="" textlink="">
      <xdr:nvSpPr>
        <xdr:cNvPr id="99" name="n_3mainValue有形固定資産減価償却率">
          <a:extLst>
            <a:ext uri="{FF2B5EF4-FFF2-40B4-BE49-F238E27FC236}">
              <a16:creationId xmlns:a16="http://schemas.microsoft.com/office/drawing/2014/main" id="{34AE254C-A81F-4735-91A1-ECD972637744}"/>
            </a:ext>
          </a:extLst>
        </xdr:cNvPr>
        <xdr:cNvSpPr txBox="1"/>
      </xdr:nvSpPr>
      <xdr:spPr>
        <a:xfrm>
          <a:off x="2067569" y="6213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57590</xdr:rowOff>
    </xdr:from>
    <xdr:ext cx="405111" cy="259045"/>
    <xdr:sp macro="" textlink="">
      <xdr:nvSpPr>
        <xdr:cNvPr id="100" name="n_4mainValue有形固定資産減価償却率">
          <a:extLst>
            <a:ext uri="{FF2B5EF4-FFF2-40B4-BE49-F238E27FC236}">
              <a16:creationId xmlns:a16="http://schemas.microsoft.com/office/drawing/2014/main" id="{5C2F39EF-B23F-4E45-9263-D6621EAB9A3E}"/>
            </a:ext>
          </a:extLst>
        </xdr:cNvPr>
        <xdr:cNvSpPr txBox="1"/>
      </xdr:nvSpPr>
      <xdr:spPr>
        <a:xfrm>
          <a:off x="1397009" y="619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73A18DE2-5536-4E37-8CCC-CB73FAB36D9C}"/>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DA00F51A-E36D-41D1-8D6E-5A4243ECF392}"/>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8432744-FE8B-45ED-9892-2D71BC59A43E}"/>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E751742E-E577-403C-BC1D-2744F1115557}"/>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2BEB2033-4D45-444C-AA69-0AED987D5518}"/>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75A7820C-061B-4B01-A85A-25C91BEAFA12}"/>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E54433FF-F046-4AF7-9300-B466853D7994}"/>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D1881BAC-28FA-4BB2-9D31-5F5964057F4D}"/>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66999D9E-A7F9-4649-B6AD-615C17F4D133}"/>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EF4CB707-7BE0-404E-8EA6-878CCA96FFA2}"/>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D3CDFAD6-34FB-4431-A630-F61A20E847FB}"/>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3D3BC14D-F8CD-468C-8FA5-CA79D86FC97E}"/>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B55D3D0F-3363-4437-AA8D-B614606F8E5F}"/>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債務償還比率は、類似団体平均を</a:t>
          </a:r>
          <a:r>
            <a:rPr kumimoji="1" lang="en-US" altLang="ja-JP" sz="1100">
              <a:solidFill>
                <a:schemeClr val="dk1"/>
              </a:solidFill>
              <a:effectLst/>
              <a:latin typeface="+mn-lt"/>
              <a:ea typeface="+mn-ea"/>
              <a:cs typeface="+mn-cs"/>
            </a:rPr>
            <a:t>116</a:t>
          </a:r>
          <a:r>
            <a:rPr kumimoji="1" lang="ja-JP" altLang="ja-JP" sz="1100">
              <a:solidFill>
                <a:schemeClr val="dk1"/>
              </a:solidFill>
              <a:effectLst/>
              <a:latin typeface="+mn-lt"/>
              <a:ea typeface="+mn-ea"/>
              <a:cs typeface="+mn-cs"/>
            </a:rPr>
            <a:t>％程度上回っており、公共施設の再編や庁舎の整備等の大型事業の実施が控えているため、将来負担額の増加が見込まれる。「松戸市公共施設等総合管理計画」や「松戸市公共施設再編整備計画」、「松戸市公共施設個別施設計画」と合わせて、財政的な負担を十分に考慮しながら、各種事業に取り組んでいきたい。</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A88D01C8-6E1B-40B9-9169-C8416F146820}"/>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CCF057CD-153B-40C8-91CA-386C11BD0CBF}"/>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41B79438-FBBD-43A7-A34D-B2FF38F1D7E6}"/>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A274BBF4-449E-4606-AC5C-2FB55B940E98}"/>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105E7C25-B3E3-48D4-B24D-A695F28AAE6B}"/>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3BF9C341-0F8A-4099-93A1-9BDCC17608E5}"/>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1C997E75-9729-4158-8D8D-BB3D3B978E9B}"/>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5B2D952B-5292-442A-A907-44E654419F7E}"/>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64820DD1-377B-4BFF-B056-B45A3ABB4667}"/>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76C75B30-C526-4DBA-9E0F-6C091F9E8720}"/>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3FC942F4-9C5B-4E6C-A70D-4CB9274EA1D6}"/>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1F9386BC-76CD-4D9B-84F1-675677678B08}"/>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F4B13CF1-312D-4ABF-A834-747FF11E1CC4}"/>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749E544A-FCA6-4F4C-8F99-8E52C59179FB}"/>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37A4CF87-F128-4E40-B1DB-4E2F288F3025}"/>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D555B3C8-2156-45A7-920D-AE1421B9CF0A}"/>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727F0DC7-17BA-451E-B50A-FD9FE849C5D2}"/>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139981</xdr:rowOff>
    </xdr:to>
    <xdr:cxnSp macro="">
      <xdr:nvCxnSpPr>
        <xdr:cNvPr id="131" name="直線コネクタ 130">
          <a:extLst>
            <a:ext uri="{FF2B5EF4-FFF2-40B4-BE49-F238E27FC236}">
              <a16:creationId xmlns:a16="http://schemas.microsoft.com/office/drawing/2014/main" id="{D37A5278-B0BC-41E2-ABEE-07B44C7F08B2}"/>
            </a:ext>
          </a:extLst>
        </xdr:cNvPr>
        <xdr:cNvCxnSpPr/>
      </xdr:nvCxnSpPr>
      <xdr:spPr>
        <a:xfrm flipV="1">
          <a:off x="13027660" y="5160463"/>
          <a:ext cx="1269" cy="144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143808</xdr:rowOff>
    </xdr:from>
    <xdr:ext cx="469744" cy="259045"/>
    <xdr:sp macro="" textlink="">
      <xdr:nvSpPr>
        <xdr:cNvPr id="132" name="債務償還比率最小値テキスト">
          <a:extLst>
            <a:ext uri="{FF2B5EF4-FFF2-40B4-BE49-F238E27FC236}">
              <a16:creationId xmlns:a16="http://schemas.microsoft.com/office/drawing/2014/main" id="{B1ADC279-1826-45EF-A1E7-C1A60959E47F}"/>
            </a:ext>
          </a:extLst>
        </xdr:cNvPr>
        <xdr:cNvSpPr txBox="1"/>
      </xdr:nvSpPr>
      <xdr:spPr>
        <a:xfrm>
          <a:off x="13080365" y="661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139981</xdr:rowOff>
    </xdr:from>
    <xdr:to>
      <xdr:col>76</xdr:col>
      <xdr:colOff>111125</xdr:colOff>
      <xdr:row>34</xdr:row>
      <xdr:rowOff>139981</xdr:rowOff>
    </xdr:to>
    <xdr:cxnSp macro="">
      <xdr:nvCxnSpPr>
        <xdr:cNvPr id="133" name="直線コネクタ 132">
          <a:extLst>
            <a:ext uri="{FF2B5EF4-FFF2-40B4-BE49-F238E27FC236}">
              <a16:creationId xmlns:a16="http://schemas.microsoft.com/office/drawing/2014/main" id="{E6AED72E-F8A2-4B7C-968E-ADDB7A92D769}"/>
            </a:ext>
          </a:extLst>
        </xdr:cNvPr>
        <xdr:cNvCxnSpPr/>
      </xdr:nvCxnSpPr>
      <xdr:spPr>
        <a:xfrm>
          <a:off x="12963525" y="6609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D8D01ADE-282A-45DB-8A26-80F13DF8ED7A}"/>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AB148B67-DF6A-45F5-8800-52E43DFAED4F}"/>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114807</xdr:rowOff>
    </xdr:from>
    <xdr:ext cx="469744" cy="259045"/>
    <xdr:sp macro="" textlink="">
      <xdr:nvSpPr>
        <xdr:cNvPr id="136" name="債務償還比率平均値テキスト">
          <a:extLst>
            <a:ext uri="{FF2B5EF4-FFF2-40B4-BE49-F238E27FC236}">
              <a16:creationId xmlns:a16="http://schemas.microsoft.com/office/drawing/2014/main" id="{3C088459-705A-4D39-954F-2FEE79D0DE16}"/>
            </a:ext>
          </a:extLst>
        </xdr:cNvPr>
        <xdr:cNvSpPr txBox="1"/>
      </xdr:nvSpPr>
      <xdr:spPr>
        <a:xfrm>
          <a:off x="13080365" y="5578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91930</xdr:rowOff>
    </xdr:from>
    <xdr:to>
      <xdr:col>76</xdr:col>
      <xdr:colOff>73025</xdr:colOff>
      <xdr:row>30</xdr:row>
      <xdr:rowOff>22080</xdr:rowOff>
    </xdr:to>
    <xdr:sp macro="" textlink="">
      <xdr:nvSpPr>
        <xdr:cNvPr id="137" name="フローチャート: 判断 136">
          <a:extLst>
            <a:ext uri="{FF2B5EF4-FFF2-40B4-BE49-F238E27FC236}">
              <a16:creationId xmlns:a16="http://schemas.microsoft.com/office/drawing/2014/main" id="{485E6D5D-BF4B-4222-8A76-EDA01532550E}"/>
            </a:ext>
          </a:extLst>
        </xdr:cNvPr>
        <xdr:cNvSpPr/>
      </xdr:nvSpPr>
      <xdr:spPr>
        <a:xfrm>
          <a:off x="13001625" y="5723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55227</xdr:rowOff>
    </xdr:from>
    <xdr:to>
      <xdr:col>72</xdr:col>
      <xdr:colOff>123825</xdr:colOff>
      <xdr:row>29</xdr:row>
      <xdr:rowOff>156827</xdr:rowOff>
    </xdr:to>
    <xdr:sp macro="" textlink="">
      <xdr:nvSpPr>
        <xdr:cNvPr id="138" name="フローチャート: 判断 137">
          <a:extLst>
            <a:ext uri="{FF2B5EF4-FFF2-40B4-BE49-F238E27FC236}">
              <a16:creationId xmlns:a16="http://schemas.microsoft.com/office/drawing/2014/main" id="{577D8FE9-0084-41F9-8CCE-BC529A0A71F0}"/>
            </a:ext>
          </a:extLst>
        </xdr:cNvPr>
        <xdr:cNvSpPr/>
      </xdr:nvSpPr>
      <xdr:spPr>
        <a:xfrm>
          <a:off x="12359005" y="568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97980</xdr:rowOff>
    </xdr:from>
    <xdr:to>
      <xdr:col>68</xdr:col>
      <xdr:colOff>123825</xdr:colOff>
      <xdr:row>31</xdr:row>
      <xdr:rowOff>28130</xdr:rowOff>
    </xdr:to>
    <xdr:sp macro="" textlink="">
      <xdr:nvSpPr>
        <xdr:cNvPr id="139" name="フローチャート: 判断 138">
          <a:extLst>
            <a:ext uri="{FF2B5EF4-FFF2-40B4-BE49-F238E27FC236}">
              <a16:creationId xmlns:a16="http://schemas.microsoft.com/office/drawing/2014/main" id="{077D88AB-31DE-4A00-A806-BCE422E5666C}"/>
            </a:ext>
          </a:extLst>
        </xdr:cNvPr>
        <xdr:cNvSpPr/>
      </xdr:nvSpPr>
      <xdr:spPr>
        <a:xfrm>
          <a:off x="11688445" y="5896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167531</xdr:rowOff>
    </xdr:from>
    <xdr:to>
      <xdr:col>64</xdr:col>
      <xdr:colOff>123825</xdr:colOff>
      <xdr:row>31</xdr:row>
      <xdr:rowOff>97681</xdr:rowOff>
    </xdr:to>
    <xdr:sp macro="" textlink="">
      <xdr:nvSpPr>
        <xdr:cNvPr id="140" name="フローチャート: 判断 139">
          <a:extLst>
            <a:ext uri="{FF2B5EF4-FFF2-40B4-BE49-F238E27FC236}">
              <a16:creationId xmlns:a16="http://schemas.microsoft.com/office/drawing/2014/main" id="{5074C22E-B065-49A7-8326-1147BB1B2AD3}"/>
            </a:ext>
          </a:extLst>
        </xdr:cNvPr>
        <xdr:cNvSpPr/>
      </xdr:nvSpPr>
      <xdr:spPr>
        <a:xfrm>
          <a:off x="11017885" y="5966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155811</xdr:rowOff>
    </xdr:from>
    <xdr:to>
      <xdr:col>60</xdr:col>
      <xdr:colOff>123825</xdr:colOff>
      <xdr:row>31</xdr:row>
      <xdr:rowOff>85961</xdr:rowOff>
    </xdr:to>
    <xdr:sp macro="" textlink="">
      <xdr:nvSpPr>
        <xdr:cNvPr id="141" name="フローチャート: 判断 140">
          <a:extLst>
            <a:ext uri="{FF2B5EF4-FFF2-40B4-BE49-F238E27FC236}">
              <a16:creationId xmlns:a16="http://schemas.microsoft.com/office/drawing/2014/main" id="{DE11B1E6-0791-41C5-8AFA-2F0783C7A5FC}"/>
            </a:ext>
          </a:extLst>
        </xdr:cNvPr>
        <xdr:cNvSpPr/>
      </xdr:nvSpPr>
      <xdr:spPr>
        <a:xfrm>
          <a:off x="10347325" y="59546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282D1B3-B33A-4C0E-93D6-1C93D3A0EA6C}"/>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9A6ABD92-9B5E-4E9D-9EA5-2A56F5FD32EB}"/>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2799218-91BE-4374-8699-61BEBAF1DFEC}"/>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FE3DDCBC-1A59-432A-9554-9D3291E6EC94}"/>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C6981F60-7FE6-4502-B0BD-2F5CFBF14BA1}"/>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98597</xdr:rowOff>
    </xdr:from>
    <xdr:to>
      <xdr:col>76</xdr:col>
      <xdr:colOff>73025</xdr:colOff>
      <xdr:row>31</xdr:row>
      <xdr:rowOff>28747</xdr:rowOff>
    </xdr:to>
    <xdr:sp macro="" textlink="">
      <xdr:nvSpPr>
        <xdr:cNvPr id="147" name="楕円 146">
          <a:extLst>
            <a:ext uri="{FF2B5EF4-FFF2-40B4-BE49-F238E27FC236}">
              <a16:creationId xmlns:a16="http://schemas.microsoft.com/office/drawing/2014/main" id="{6CA2F0C2-44D4-46FA-932B-C8802992BAFE}"/>
            </a:ext>
          </a:extLst>
        </xdr:cNvPr>
        <xdr:cNvSpPr/>
      </xdr:nvSpPr>
      <xdr:spPr>
        <a:xfrm>
          <a:off x="13001625" y="58974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77024</xdr:rowOff>
    </xdr:from>
    <xdr:ext cx="469744" cy="259045"/>
    <xdr:sp macro="" textlink="">
      <xdr:nvSpPr>
        <xdr:cNvPr id="148" name="債務償還比率該当値テキスト">
          <a:extLst>
            <a:ext uri="{FF2B5EF4-FFF2-40B4-BE49-F238E27FC236}">
              <a16:creationId xmlns:a16="http://schemas.microsoft.com/office/drawing/2014/main" id="{DFA18BB5-910F-49CD-A779-68D33E04BA5C}"/>
            </a:ext>
          </a:extLst>
        </xdr:cNvPr>
        <xdr:cNvSpPr txBox="1"/>
      </xdr:nvSpPr>
      <xdr:spPr>
        <a:xfrm>
          <a:off x="13080365" y="5875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134184</xdr:rowOff>
    </xdr:from>
    <xdr:to>
      <xdr:col>72</xdr:col>
      <xdr:colOff>123825</xdr:colOff>
      <xdr:row>30</xdr:row>
      <xdr:rowOff>64334</xdr:rowOff>
    </xdr:to>
    <xdr:sp macro="" textlink="">
      <xdr:nvSpPr>
        <xdr:cNvPr id="149" name="楕円 148">
          <a:extLst>
            <a:ext uri="{FF2B5EF4-FFF2-40B4-BE49-F238E27FC236}">
              <a16:creationId xmlns:a16="http://schemas.microsoft.com/office/drawing/2014/main" id="{3AD51F2C-15B4-451D-A590-388021241D40}"/>
            </a:ext>
          </a:extLst>
        </xdr:cNvPr>
        <xdr:cNvSpPr/>
      </xdr:nvSpPr>
      <xdr:spPr>
        <a:xfrm>
          <a:off x="12359005" y="57653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13534</xdr:rowOff>
    </xdr:from>
    <xdr:to>
      <xdr:col>76</xdr:col>
      <xdr:colOff>22225</xdr:colOff>
      <xdr:row>30</xdr:row>
      <xdr:rowOff>149397</xdr:rowOff>
    </xdr:to>
    <xdr:cxnSp macro="">
      <xdr:nvCxnSpPr>
        <xdr:cNvPr id="150" name="直線コネクタ 149">
          <a:extLst>
            <a:ext uri="{FF2B5EF4-FFF2-40B4-BE49-F238E27FC236}">
              <a16:creationId xmlns:a16="http://schemas.microsoft.com/office/drawing/2014/main" id="{FCEBC470-FB97-449D-9BC3-898692057380}"/>
            </a:ext>
          </a:extLst>
        </xdr:cNvPr>
        <xdr:cNvCxnSpPr/>
      </xdr:nvCxnSpPr>
      <xdr:spPr>
        <a:xfrm>
          <a:off x="12409805" y="5812354"/>
          <a:ext cx="619760" cy="13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22606</xdr:rowOff>
    </xdr:from>
    <xdr:to>
      <xdr:col>68</xdr:col>
      <xdr:colOff>123825</xdr:colOff>
      <xdr:row>31</xdr:row>
      <xdr:rowOff>124206</xdr:rowOff>
    </xdr:to>
    <xdr:sp macro="" textlink="">
      <xdr:nvSpPr>
        <xdr:cNvPr id="151" name="楕円 150">
          <a:extLst>
            <a:ext uri="{FF2B5EF4-FFF2-40B4-BE49-F238E27FC236}">
              <a16:creationId xmlns:a16="http://schemas.microsoft.com/office/drawing/2014/main" id="{71BE5928-5D74-4BE8-BD09-6E2520C5A5E9}"/>
            </a:ext>
          </a:extLst>
        </xdr:cNvPr>
        <xdr:cNvSpPr/>
      </xdr:nvSpPr>
      <xdr:spPr>
        <a:xfrm>
          <a:off x="11688445"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13534</xdr:rowOff>
    </xdr:from>
    <xdr:to>
      <xdr:col>72</xdr:col>
      <xdr:colOff>73025</xdr:colOff>
      <xdr:row>31</xdr:row>
      <xdr:rowOff>73406</xdr:rowOff>
    </xdr:to>
    <xdr:cxnSp macro="">
      <xdr:nvCxnSpPr>
        <xdr:cNvPr id="152" name="直線コネクタ 151">
          <a:extLst>
            <a:ext uri="{FF2B5EF4-FFF2-40B4-BE49-F238E27FC236}">
              <a16:creationId xmlns:a16="http://schemas.microsoft.com/office/drawing/2014/main" id="{BC456CB9-FFED-4DB0-A5A4-20C358B9C4E8}"/>
            </a:ext>
          </a:extLst>
        </xdr:cNvPr>
        <xdr:cNvCxnSpPr/>
      </xdr:nvCxnSpPr>
      <xdr:spPr>
        <a:xfrm flipV="1">
          <a:off x="11739245" y="5812354"/>
          <a:ext cx="670560" cy="22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60080</xdr:rowOff>
    </xdr:from>
    <xdr:to>
      <xdr:col>64</xdr:col>
      <xdr:colOff>123825</xdr:colOff>
      <xdr:row>31</xdr:row>
      <xdr:rowOff>161680</xdr:rowOff>
    </xdr:to>
    <xdr:sp macro="" textlink="">
      <xdr:nvSpPr>
        <xdr:cNvPr id="153" name="楕円 152">
          <a:extLst>
            <a:ext uri="{FF2B5EF4-FFF2-40B4-BE49-F238E27FC236}">
              <a16:creationId xmlns:a16="http://schemas.microsoft.com/office/drawing/2014/main" id="{AE3693EE-5922-4E8E-8A25-0B0050C8F1ED}"/>
            </a:ext>
          </a:extLst>
        </xdr:cNvPr>
        <xdr:cNvSpPr/>
      </xdr:nvSpPr>
      <xdr:spPr>
        <a:xfrm>
          <a:off x="11017885" y="602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73406</xdr:rowOff>
    </xdr:from>
    <xdr:to>
      <xdr:col>68</xdr:col>
      <xdr:colOff>73025</xdr:colOff>
      <xdr:row>31</xdr:row>
      <xdr:rowOff>110880</xdr:rowOff>
    </xdr:to>
    <xdr:cxnSp macro="">
      <xdr:nvCxnSpPr>
        <xdr:cNvPr id="154" name="直線コネクタ 153">
          <a:extLst>
            <a:ext uri="{FF2B5EF4-FFF2-40B4-BE49-F238E27FC236}">
              <a16:creationId xmlns:a16="http://schemas.microsoft.com/office/drawing/2014/main" id="{773F13D7-BB53-4CCF-B857-56DC0647E333}"/>
            </a:ext>
          </a:extLst>
        </xdr:cNvPr>
        <xdr:cNvCxnSpPr/>
      </xdr:nvCxnSpPr>
      <xdr:spPr>
        <a:xfrm flipV="1">
          <a:off x="11068685" y="6039866"/>
          <a:ext cx="670560" cy="3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88918</xdr:rowOff>
    </xdr:from>
    <xdr:to>
      <xdr:col>60</xdr:col>
      <xdr:colOff>123825</xdr:colOff>
      <xdr:row>32</xdr:row>
      <xdr:rowOff>19068</xdr:rowOff>
    </xdr:to>
    <xdr:sp macro="" textlink="">
      <xdr:nvSpPr>
        <xdr:cNvPr id="155" name="楕円 154">
          <a:extLst>
            <a:ext uri="{FF2B5EF4-FFF2-40B4-BE49-F238E27FC236}">
              <a16:creationId xmlns:a16="http://schemas.microsoft.com/office/drawing/2014/main" id="{03DA819A-BA17-4271-BA9D-5DDB1B2A4217}"/>
            </a:ext>
          </a:extLst>
        </xdr:cNvPr>
        <xdr:cNvSpPr/>
      </xdr:nvSpPr>
      <xdr:spPr>
        <a:xfrm>
          <a:off x="10347325" y="60553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110880</xdr:rowOff>
    </xdr:from>
    <xdr:to>
      <xdr:col>64</xdr:col>
      <xdr:colOff>73025</xdr:colOff>
      <xdr:row>31</xdr:row>
      <xdr:rowOff>139718</xdr:rowOff>
    </xdr:to>
    <xdr:cxnSp macro="">
      <xdr:nvCxnSpPr>
        <xdr:cNvPr id="156" name="直線コネクタ 155">
          <a:extLst>
            <a:ext uri="{FF2B5EF4-FFF2-40B4-BE49-F238E27FC236}">
              <a16:creationId xmlns:a16="http://schemas.microsoft.com/office/drawing/2014/main" id="{8A276B56-B6D7-4220-A7B7-0EA62CE4E207}"/>
            </a:ext>
          </a:extLst>
        </xdr:cNvPr>
        <xdr:cNvCxnSpPr/>
      </xdr:nvCxnSpPr>
      <xdr:spPr>
        <a:xfrm flipV="1">
          <a:off x="10398125" y="6077340"/>
          <a:ext cx="670560" cy="2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1904</xdr:rowOff>
    </xdr:from>
    <xdr:ext cx="469744" cy="259045"/>
    <xdr:sp macro="" textlink="">
      <xdr:nvSpPr>
        <xdr:cNvPr id="157" name="n_1aveValue債務償還比率">
          <a:extLst>
            <a:ext uri="{FF2B5EF4-FFF2-40B4-BE49-F238E27FC236}">
              <a16:creationId xmlns:a16="http://schemas.microsoft.com/office/drawing/2014/main" id="{7CC39C49-C604-4C10-98FA-E226601ED71F}"/>
            </a:ext>
          </a:extLst>
        </xdr:cNvPr>
        <xdr:cNvSpPr txBox="1"/>
      </xdr:nvSpPr>
      <xdr:spPr>
        <a:xfrm>
          <a:off x="12185092" y="546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44657</xdr:rowOff>
    </xdr:from>
    <xdr:ext cx="469744" cy="259045"/>
    <xdr:sp macro="" textlink="">
      <xdr:nvSpPr>
        <xdr:cNvPr id="158" name="n_2aveValue債務償還比率">
          <a:extLst>
            <a:ext uri="{FF2B5EF4-FFF2-40B4-BE49-F238E27FC236}">
              <a16:creationId xmlns:a16="http://schemas.microsoft.com/office/drawing/2014/main" id="{213060C6-C65A-47D4-B890-4143EE926AD4}"/>
            </a:ext>
          </a:extLst>
        </xdr:cNvPr>
        <xdr:cNvSpPr txBox="1"/>
      </xdr:nvSpPr>
      <xdr:spPr>
        <a:xfrm>
          <a:off x="11527232" y="567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114208</xdr:rowOff>
    </xdr:from>
    <xdr:ext cx="469744" cy="259045"/>
    <xdr:sp macro="" textlink="">
      <xdr:nvSpPr>
        <xdr:cNvPr id="159" name="n_3aveValue債務償還比率">
          <a:extLst>
            <a:ext uri="{FF2B5EF4-FFF2-40B4-BE49-F238E27FC236}">
              <a16:creationId xmlns:a16="http://schemas.microsoft.com/office/drawing/2014/main" id="{061FB361-6F33-42F1-8706-2282C5009301}"/>
            </a:ext>
          </a:extLst>
        </xdr:cNvPr>
        <xdr:cNvSpPr txBox="1"/>
      </xdr:nvSpPr>
      <xdr:spPr>
        <a:xfrm>
          <a:off x="10856672" y="574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102488</xdr:rowOff>
    </xdr:from>
    <xdr:ext cx="469744" cy="259045"/>
    <xdr:sp macro="" textlink="">
      <xdr:nvSpPr>
        <xdr:cNvPr id="160" name="n_4aveValue債務償還比率">
          <a:extLst>
            <a:ext uri="{FF2B5EF4-FFF2-40B4-BE49-F238E27FC236}">
              <a16:creationId xmlns:a16="http://schemas.microsoft.com/office/drawing/2014/main" id="{36FBE66F-C9D6-48BE-90B1-8F9E1E04EDE5}"/>
            </a:ext>
          </a:extLst>
        </xdr:cNvPr>
        <xdr:cNvSpPr txBox="1"/>
      </xdr:nvSpPr>
      <xdr:spPr>
        <a:xfrm>
          <a:off x="10186112" y="573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55461</xdr:rowOff>
    </xdr:from>
    <xdr:ext cx="469744" cy="259045"/>
    <xdr:sp macro="" textlink="">
      <xdr:nvSpPr>
        <xdr:cNvPr id="161" name="n_1mainValue債務償還比率">
          <a:extLst>
            <a:ext uri="{FF2B5EF4-FFF2-40B4-BE49-F238E27FC236}">
              <a16:creationId xmlns:a16="http://schemas.microsoft.com/office/drawing/2014/main" id="{15ACC5D1-0251-4F51-88B5-0C4226C867F5}"/>
            </a:ext>
          </a:extLst>
        </xdr:cNvPr>
        <xdr:cNvSpPr txBox="1"/>
      </xdr:nvSpPr>
      <xdr:spPr>
        <a:xfrm>
          <a:off x="12185092" y="585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115333</xdr:rowOff>
    </xdr:from>
    <xdr:ext cx="469744" cy="259045"/>
    <xdr:sp macro="" textlink="">
      <xdr:nvSpPr>
        <xdr:cNvPr id="162" name="n_2mainValue債務償還比率">
          <a:extLst>
            <a:ext uri="{FF2B5EF4-FFF2-40B4-BE49-F238E27FC236}">
              <a16:creationId xmlns:a16="http://schemas.microsoft.com/office/drawing/2014/main" id="{1C25E072-8969-43B8-8CE7-A237BE963687}"/>
            </a:ext>
          </a:extLst>
        </xdr:cNvPr>
        <xdr:cNvSpPr txBox="1"/>
      </xdr:nvSpPr>
      <xdr:spPr>
        <a:xfrm>
          <a:off x="11527232" y="608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152807</xdr:rowOff>
    </xdr:from>
    <xdr:ext cx="469744" cy="259045"/>
    <xdr:sp macro="" textlink="">
      <xdr:nvSpPr>
        <xdr:cNvPr id="163" name="n_3mainValue債務償還比率">
          <a:extLst>
            <a:ext uri="{FF2B5EF4-FFF2-40B4-BE49-F238E27FC236}">
              <a16:creationId xmlns:a16="http://schemas.microsoft.com/office/drawing/2014/main" id="{F058C1E4-4277-465E-8B9C-398217AAD241}"/>
            </a:ext>
          </a:extLst>
        </xdr:cNvPr>
        <xdr:cNvSpPr txBox="1"/>
      </xdr:nvSpPr>
      <xdr:spPr>
        <a:xfrm>
          <a:off x="10856672" y="611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10195</xdr:rowOff>
    </xdr:from>
    <xdr:ext cx="469744" cy="259045"/>
    <xdr:sp macro="" textlink="">
      <xdr:nvSpPr>
        <xdr:cNvPr id="164" name="n_4mainValue債務償還比率">
          <a:extLst>
            <a:ext uri="{FF2B5EF4-FFF2-40B4-BE49-F238E27FC236}">
              <a16:creationId xmlns:a16="http://schemas.microsoft.com/office/drawing/2014/main" id="{27F5584C-A01C-434C-BA71-531676D7A1EA}"/>
            </a:ext>
          </a:extLst>
        </xdr:cNvPr>
        <xdr:cNvSpPr txBox="1"/>
      </xdr:nvSpPr>
      <xdr:spPr>
        <a:xfrm>
          <a:off x="10186112" y="614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E30ACDB0-16B8-47F2-AA3A-2D540414B66E}"/>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1D95EC7F-9830-4BC5-B89A-6B67C19FFCC8}"/>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202EACAC-71FF-4EA2-ADAD-F97C1444C1DB}"/>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7908322E-55B7-46AE-B29D-B7C9E83B75EC}"/>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BD6C7C01-16ED-45D9-A10C-4BDDCC7D3289}"/>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51328F31-D800-4B37-90C1-4CEA08CFF13B}"/>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299E48E-44EA-456E-A0F3-F76838B593D3}"/>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4B70C0A-4E8C-49CA-8FA3-12B2664D984C}"/>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C1578A5-9FE6-4747-A106-FEDFDB9EC06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71EC858-F870-43D1-8CDB-A48B0A6CB8A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1856297-083A-4062-A630-3A21B9C8DFD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58C1D84-73E1-471B-A781-0BBD902D454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70D53DD-62AE-49C4-8F33-863B55EC1F3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FE50A83-A22A-49D2-8DC5-1A526A6EFB8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0589581-4370-4B0F-9B89-3E2E6775BEDC}"/>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F2EAFC9-A0D8-44BC-9827-896BBAF1B69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497,120
479,216
61.38
193,467,227
183,865,661
7,022,323
93,811,358
125,344,203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80D2A3B-E71F-4222-B329-FC44950E91F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D926C80-3E3A-40AE-A5D4-1F5FE804535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47DD8AD-D836-486A-97DD-9F90D598DB0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F81D5A5-EB09-44B4-B3D4-2B987643B0A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9C9B6B8-7BE4-4860-84CF-629B02EEC94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4379573-DE3B-4797-9BF1-10668E51ADA9}"/>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83C3D0F-4CD1-430F-8DFA-F5464C15254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8EB573B-F5B1-4CA3-8F8B-83DC337ACF3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3189F91-257B-41F7-8153-1F4A5EC882D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D9A9AA4-A17E-4269-8DED-8725B8A061E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4973281-41DD-4348-B6D7-04E7FDA69E86}"/>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F725E6C-BEC7-4BA8-9997-16AEBEC4C46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17E94B0-C0CA-4850-803A-A4008B326B4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D083378-0E24-47D3-9FE6-EE7529C37DD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477A7F2-B234-4450-8E27-F887DA0104B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64EE712-3A90-41A1-91CC-D2A0E849A27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09204AC-7576-4E09-9C5A-B05C501C116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6C2EC97-641A-4489-90AC-DA25BE7273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7DC7BA8-CB4C-4E1D-BBA2-F62241B20646}"/>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87C42A8-DC5F-4A60-8BFB-FE80031E7022}"/>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BD23B8A-E8DD-4EF6-BEA4-3213A0FDA9D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4AC96E0-AEAB-4432-ABBE-EEEB6E29108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48E43AF-FC88-4835-993D-8D24711AF5E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DD93A4B-4961-47FF-BCFE-A5D4ABB5999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22D09C9-4971-4475-876D-095192354791}"/>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EFFFED7-AC76-4DBA-8D61-CDB705BEEFA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3E89E95-1281-4C79-8923-DAC841326EE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7272A26-9D09-4C44-BAFF-9000E47368E2}"/>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199E32F-3471-4F4C-B291-7FB4DDFAABC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BC1475D-A399-4450-8B3F-736EA7085A1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4B54C88-F036-4333-8612-53E231D2CAE3}"/>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30A3049-652A-4A2F-8450-549C900A9DA2}"/>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9CD3C43-581E-4A53-8DB1-F4BB93A1E5C4}"/>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46754E8-8CBC-4F2F-A5DE-5C918992A2AF}"/>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A0D5426-4A16-4749-BF24-477768583AD6}"/>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F5BF359-5E55-4CEB-87AA-3E6A1C9FDB95}"/>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D2B4681-D19F-4387-B33A-41047358D022}"/>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11494EC-EFEC-4AD8-89BA-72E06354A33C}"/>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C484248-5044-4BC4-A453-842FCF5D5891}"/>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A6BC941-2C30-4310-A672-37FF4D5DB522}"/>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892F6AB-F8EC-4802-A900-441355C45F56}"/>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B923C16-30AB-4788-861D-07E5D97F5A64}"/>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01C6679-86D3-4731-A769-1F3E63EC6991}"/>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BB62101-A69B-4AF3-84AD-4FFB12C2448B}"/>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802E16D-4C02-4C09-94D5-DB1A686C93E4}"/>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1310CEF-3ED0-48B2-8D7A-68434DEDE16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63137</xdr:rowOff>
    </xdr:to>
    <xdr:cxnSp macro="">
      <xdr:nvCxnSpPr>
        <xdr:cNvPr id="58" name="直線コネクタ 57">
          <a:extLst>
            <a:ext uri="{FF2B5EF4-FFF2-40B4-BE49-F238E27FC236}">
              <a16:creationId xmlns:a16="http://schemas.microsoft.com/office/drawing/2014/main" id="{3A28BE20-9D42-47DC-9C37-DDA3F7CFFC1A}"/>
            </a:ext>
          </a:extLst>
        </xdr:cNvPr>
        <xdr:cNvCxnSpPr/>
      </xdr:nvCxnSpPr>
      <xdr:spPr>
        <a:xfrm flipV="1">
          <a:off x="4086225" y="5733506"/>
          <a:ext cx="0" cy="1202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66964</xdr:rowOff>
    </xdr:from>
    <xdr:ext cx="405111" cy="259045"/>
    <xdr:sp macro="" textlink="">
      <xdr:nvSpPr>
        <xdr:cNvPr id="59" name="【道路】&#10;有形固定資産減価償却率最小値テキスト">
          <a:extLst>
            <a:ext uri="{FF2B5EF4-FFF2-40B4-BE49-F238E27FC236}">
              <a16:creationId xmlns:a16="http://schemas.microsoft.com/office/drawing/2014/main" id="{4B649967-2D39-4AE3-9EB8-8B0C27C2D665}"/>
            </a:ext>
          </a:extLst>
        </xdr:cNvPr>
        <xdr:cNvSpPr txBox="1"/>
      </xdr:nvSpPr>
      <xdr:spPr>
        <a:xfrm>
          <a:off x="4124960"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63137</xdr:rowOff>
    </xdr:from>
    <xdr:to>
      <xdr:col>24</xdr:col>
      <xdr:colOff>152400</xdr:colOff>
      <xdr:row>41</xdr:row>
      <xdr:rowOff>63137</xdr:rowOff>
    </xdr:to>
    <xdr:cxnSp macro="">
      <xdr:nvCxnSpPr>
        <xdr:cNvPr id="60" name="直線コネクタ 59">
          <a:extLst>
            <a:ext uri="{FF2B5EF4-FFF2-40B4-BE49-F238E27FC236}">
              <a16:creationId xmlns:a16="http://schemas.microsoft.com/office/drawing/2014/main" id="{AC1E24EE-72D0-48A9-9534-A5C9C3DF91F6}"/>
            </a:ext>
          </a:extLst>
        </xdr:cNvPr>
        <xdr:cNvCxnSpPr/>
      </xdr:nvCxnSpPr>
      <xdr:spPr>
        <a:xfrm>
          <a:off x="4020820" y="69363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a:extLst>
            <a:ext uri="{FF2B5EF4-FFF2-40B4-BE49-F238E27FC236}">
              <a16:creationId xmlns:a16="http://schemas.microsoft.com/office/drawing/2014/main" id="{53A3D35C-36C8-4A9F-88AA-52CAEA87388C}"/>
            </a:ext>
          </a:extLst>
        </xdr:cNvPr>
        <xdr:cNvSpPr txBox="1"/>
      </xdr:nvSpPr>
      <xdr:spPr>
        <a:xfrm>
          <a:off x="412496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a:extLst>
            <a:ext uri="{FF2B5EF4-FFF2-40B4-BE49-F238E27FC236}">
              <a16:creationId xmlns:a16="http://schemas.microsoft.com/office/drawing/2014/main" id="{18D65B66-06CC-47F8-ADE2-0A17C86FDBD2}"/>
            </a:ext>
          </a:extLst>
        </xdr:cNvPr>
        <xdr:cNvCxnSpPr/>
      </xdr:nvCxnSpPr>
      <xdr:spPr>
        <a:xfrm>
          <a:off x="402082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18886</xdr:rowOff>
    </xdr:from>
    <xdr:ext cx="405111" cy="259045"/>
    <xdr:sp macro="" textlink="">
      <xdr:nvSpPr>
        <xdr:cNvPr id="63" name="【道路】&#10;有形固定資産減価償却率平均値テキスト">
          <a:extLst>
            <a:ext uri="{FF2B5EF4-FFF2-40B4-BE49-F238E27FC236}">
              <a16:creationId xmlns:a16="http://schemas.microsoft.com/office/drawing/2014/main" id="{FAEE52E3-FEF8-494C-812E-F92701675C94}"/>
            </a:ext>
          </a:extLst>
        </xdr:cNvPr>
        <xdr:cNvSpPr txBox="1"/>
      </xdr:nvSpPr>
      <xdr:spPr>
        <a:xfrm>
          <a:off x="4124960" y="63892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64" name="フローチャート: 判断 63">
          <a:extLst>
            <a:ext uri="{FF2B5EF4-FFF2-40B4-BE49-F238E27FC236}">
              <a16:creationId xmlns:a16="http://schemas.microsoft.com/office/drawing/2014/main" id="{F917920C-272D-45F8-8806-FCC39A99AF5E}"/>
            </a:ext>
          </a:extLst>
        </xdr:cNvPr>
        <xdr:cNvSpPr/>
      </xdr:nvSpPr>
      <xdr:spPr>
        <a:xfrm>
          <a:off x="4036060" y="6537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138067</xdr:rowOff>
    </xdr:from>
    <xdr:to>
      <xdr:col>20</xdr:col>
      <xdr:colOff>38100</xdr:colOff>
      <xdr:row>39</xdr:row>
      <xdr:rowOff>68217</xdr:rowOff>
    </xdr:to>
    <xdr:sp macro="" textlink="">
      <xdr:nvSpPr>
        <xdr:cNvPr id="65" name="フローチャート: 判断 64">
          <a:extLst>
            <a:ext uri="{FF2B5EF4-FFF2-40B4-BE49-F238E27FC236}">
              <a16:creationId xmlns:a16="http://schemas.microsoft.com/office/drawing/2014/main" id="{F465C628-F21A-46A0-B0F9-9C16D8244E4A}"/>
            </a:ext>
          </a:extLst>
        </xdr:cNvPr>
        <xdr:cNvSpPr/>
      </xdr:nvSpPr>
      <xdr:spPr>
        <a:xfrm>
          <a:off x="3312160" y="65083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a:extLst>
            <a:ext uri="{FF2B5EF4-FFF2-40B4-BE49-F238E27FC236}">
              <a16:creationId xmlns:a16="http://schemas.microsoft.com/office/drawing/2014/main" id="{7F112109-7F61-40BF-90B3-D2C8A8B16D5E}"/>
            </a:ext>
          </a:extLst>
        </xdr:cNvPr>
        <xdr:cNvSpPr/>
      </xdr:nvSpPr>
      <xdr:spPr>
        <a:xfrm>
          <a:off x="2514600" y="6461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66222</xdr:rowOff>
    </xdr:from>
    <xdr:to>
      <xdr:col>10</xdr:col>
      <xdr:colOff>165100</xdr:colOff>
      <xdr:row>38</xdr:row>
      <xdr:rowOff>167822</xdr:rowOff>
    </xdr:to>
    <xdr:sp macro="" textlink="">
      <xdr:nvSpPr>
        <xdr:cNvPr id="67" name="フローチャート: 判断 66">
          <a:extLst>
            <a:ext uri="{FF2B5EF4-FFF2-40B4-BE49-F238E27FC236}">
              <a16:creationId xmlns:a16="http://schemas.microsoft.com/office/drawing/2014/main" id="{44519C67-899F-42E3-9247-13A2DD00FDAE}"/>
            </a:ext>
          </a:extLst>
        </xdr:cNvPr>
        <xdr:cNvSpPr/>
      </xdr:nvSpPr>
      <xdr:spPr>
        <a:xfrm>
          <a:off x="1739900" y="64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46627</xdr:rowOff>
    </xdr:from>
    <xdr:to>
      <xdr:col>6</xdr:col>
      <xdr:colOff>38100</xdr:colOff>
      <xdr:row>38</xdr:row>
      <xdr:rowOff>148227</xdr:rowOff>
    </xdr:to>
    <xdr:sp macro="" textlink="">
      <xdr:nvSpPr>
        <xdr:cNvPr id="68" name="フローチャート: 判断 67">
          <a:extLst>
            <a:ext uri="{FF2B5EF4-FFF2-40B4-BE49-F238E27FC236}">
              <a16:creationId xmlns:a16="http://schemas.microsoft.com/office/drawing/2014/main" id="{446AE932-673C-42D9-B5FF-F3ECD8D54775}"/>
            </a:ext>
          </a:extLst>
        </xdr:cNvPr>
        <xdr:cNvSpPr/>
      </xdr:nvSpPr>
      <xdr:spPr>
        <a:xfrm>
          <a:off x="965200" y="64169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10A4088-33BF-44E2-AF75-2E5B80E2933C}"/>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3E4DF41-0AE5-4430-8EF2-EEA605A14237}"/>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3890366-63F7-4FE9-9C3F-DFF11A23749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294C921-7F72-41C2-A6E7-20E6A9FB5A1E}"/>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5E961D0-384D-4E75-86F4-FBAC5E0ED22D}"/>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74" name="楕円 73">
          <a:extLst>
            <a:ext uri="{FF2B5EF4-FFF2-40B4-BE49-F238E27FC236}">
              <a16:creationId xmlns:a16="http://schemas.microsoft.com/office/drawing/2014/main" id="{313101BC-2D48-44AF-9F56-3BF4059371D5}"/>
            </a:ext>
          </a:extLst>
        </xdr:cNvPr>
        <xdr:cNvSpPr/>
      </xdr:nvSpPr>
      <xdr:spPr>
        <a:xfrm>
          <a:off x="403606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152417</xdr:rowOff>
    </xdr:from>
    <xdr:ext cx="405111" cy="259045"/>
    <xdr:sp macro="" textlink="">
      <xdr:nvSpPr>
        <xdr:cNvPr id="75" name="【道路】&#10;有形固定資産減価償却率該当値テキスト">
          <a:extLst>
            <a:ext uri="{FF2B5EF4-FFF2-40B4-BE49-F238E27FC236}">
              <a16:creationId xmlns:a16="http://schemas.microsoft.com/office/drawing/2014/main" id="{185C2011-8F8F-4482-AB03-B5CE1A604E1F}"/>
            </a:ext>
          </a:extLst>
        </xdr:cNvPr>
        <xdr:cNvSpPr txBox="1"/>
      </xdr:nvSpPr>
      <xdr:spPr>
        <a:xfrm>
          <a:off x="4124960"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6" name="楕円 75">
          <a:extLst>
            <a:ext uri="{FF2B5EF4-FFF2-40B4-BE49-F238E27FC236}">
              <a16:creationId xmlns:a16="http://schemas.microsoft.com/office/drawing/2014/main" id="{4753E42E-7619-438D-A345-3D1957779881}"/>
            </a:ext>
          </a:extLst>
        </xdr:cNvPr>
        <xdr:cNvSpPr/>
      </xdr:nvSpPr>
      <xdr:spPr>
        <a:xfrm>
          <a:off x="3312160" y="6521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30480</xdr:rowOff>
    </xdr:from>
    <xdr:to>
      <xdr:col>24</xdr:col>
      <xdr:colOff>63500</xdr:colOff>
      <xdr:row>39</xdr:row>
      <xdr:rowOff>53340</xdr:rowOff>
    </xdr:to>
    <xdr:cxnSp macro="">
      <xdr:nvCxnSpPr>
        <xdr:cNvPr id="77" name="直線コネクタ 76">
          <a:extLst>
            <a:ext uri="{FF2B5EF4-FFF2-40B4-BE49-F238E27FC236}">
              <a16:creationId xmlns:a16="http://schemas.microsoft.com/office/drawing/2014/main" id="{2690AA17-38DA-409E-A5AF-F7D702709521}"/>
            </a:ext>
          </a:extLst>
        </xdr:cNvPr>
        <xdr:cNvCxnSpPr/>
      </xdr:nvCxnSpPr>
      <xdr:spPr>
        <a:xfrm>
          <a:off x="3355340" y="656844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125004</xdr:rowOff>
    </xdr:from>
    <xdr:to>
      <xdr:col>15</xdr:col>
      <xdr:colOff>101600</xdr:colOff>
      <xdr:row>39</xdr:row>
      <xdr:rowOff>55154</xdr:rowOff>
    </xdr:to>
    <xdr:sp macro="" textlink="">
      <xdr:nvSpPr>
        <xdr:cNvPr id="78" name="楕円 77">
          <a:extLst>
            <a:ext uri="{FF2B5EF4-FFF2-40B4-BE49-F238E27FC236}">
              <a16:creationId xmlns:a16="http://schemas.microsoft.com/office/drawing/2014/main" id="{428343CE-DF23-4C91-BA5B-A2EA287ABFB0}"/>
            </a:ext>
          </a:extLst>
        </xdr:cNvPr>
        <xdr:cNvSpPr/>
      </xdr:nvSpPr>
      <xdr:spPr>
        <a:xfrm>
          <a:off x="2514600" y="6495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4354</xdr:rowOff>
    </xdr:from>
    <xdr:to>
      <xdr:col>19</xdr:col>
      <xdr:colOff>177800</xdr:colOff>
      <xdr:row>39</xdr:row>
      <xdr:rowOff>30480</xdr:rowOff>
    </xdr:to>
    <xdr:cxnSp macro="">
      <xdr:nvCxnSpPr>
        <xdr:cNvPr id="79" name="直線コネクタ 78">
          <a:extLst>
            <a:ext uri="{FF2B5EF4-FFF2-40B4-BE49-F238E27FC236}">
              <a16:creationId xmlns:a16="http://schemas.microsoft.com/office/drawing/2014/main" id="{2A44E43B-7DBE-41A6-B28A-9849D44A9706}"/>
            </a:ext>
          </a:extLst>
        </xdr:cNvPr>
        <xdr:cNvCxnSpPr/>
      </xdr:nvCxnSpPr>
      <xdr:spPr>
        <a:xfrm>
          <a:off x="2565400" y="6542314"/>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102144</xdr:rowOff>
    </xdr:from>
    <xdr:to>
      <xdr:col>10</xdr:col>
      <xdr:colOff>165100</xdr:colOff>
      <xdr:row>39</xdr:row>
      <xdr:rowOff>32294</xdr:rowOff>
    </xdr:to>
    <xdr:sp macro="" textlink="">
      <xdr:nvSpPr>
        <xdr:cNvPr id="80" name="楕円 79">
          <a:extLst>
            <a:ext uri="{FF2B5EF4-FFF2-40B4-BE49-F238E27FC236}">
              <a16:creationId xmlns:a16="http://schemas.microsoft.com/office/drawing/2014/main" id="{57772DAC-56C6-4FCD-84DE-E92192B3E158}"/>
            </a:ext>
          </a:extLst>
        </xdr:cNvPr>
        <xdr:cNvSpPr/>
      </xdr:nvSpPr>
      <xdr:spPr>
        <a:xfrm>
          <a:off x="1739900" y="64724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152944</xdr:rowOff>
    </xdr:from>
    <xdr:to>
      <xdr:col>15</xdr:col>
      <xdr:colOff>50800</xdr:colOff>
      <xdr:row>39</xdr:row>
      <xdr:rowOff>4354</xdr:rowOff>
    </xdr:to>
    <xdr:cxnSp macro="">
      <xdr:nvCxnSpPr>
        <xdr:cNvPr id="81" name="直線コネクタ 80">
          <a:extLst>
            <a:ext uri="{FF2B5EF4-FFF2-40B4-BE49-F238E27FC236}">
              <a16:creationId xmlns:a16="http://schemas.microsoft.com/office/drawing/2014/main" id="{D45A25FE-A3ED-4742-8726-C778DBAA9D9C}"/>
            </a:ext>
          </a:extLst>
        </xdr:cNvPr>
        <xdr:cNvCxnSpPr/>
      </xdr:nvCxnSpPr>
      <xdr:spPr>
        <a:xfrm>
          <a:off x="1790700" y="6523264"/>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79284</xdr:rowOff>
    </xdr:from>
    <xdr:to>
      <xdr:col>6</xdr:col>
      <xdr:colOff>38100</xdr:colOff>
      <xdr:row>39</xdr:row>
      <xdr:rowOff>9434</xdr:rowOff>
    </xdr:to>
    <xdr:sp macro="" textlink="">
      <xdr:nvSpPr>
        <xdr:cNvPr id="82" name="楕円 81">
          <a:extLst>
            <a:ext uri="{FF2B5EF4-FFF2-40B4-BE49-F238E27FC236}">
              <a16:creationId xmlns:a16="http://schemas.microsoft.com/office/drawing/2014/main" id="{1F217F35-009F-4936-A503-408597DDAD0F}"/>
            </a:ext>
          </a:extLst>
        </xdr:cNvPr>
        <xdr:cNvSpPr/>
      </xdr:nvSpPr>
      <xdr:spPr>
        <a:xfrm>
          <a:off x="965200" y="64496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130084</xdr:rowOff>
    </xdr:from>
    <xdr:to>
      <xdr:col>10</xdr:col>
      <xdr:colOff>114300</xdr:colOff>
      <xdr:row>38</xdr:row>
      <xdr:rowOff>152944</xdr:rowOff>
    </xdr:to>
    <xdr:cxnSp macro="">
      <xdr:nvCxnSpPr>
        <xdr:cNvPr id="83" name="直線コネクタ 82">
          <a:extLst>
            <a:ext uri="{FF2B5EF4-FFF2-40B4-BE49-F238E27FC236}">
              <a16:creationId xmlns:a16="http://schemas.microsoft.com/office/drawing/2014/main" id="{CC6B7B05-098D-461D-89B6-F97015832925}"/>
            </a:ext>
          </a:extLst>
        </xdr:cNvPr>
        <xdr:cNvCxnSpPr/>
      </xdr:nvCxnSpPr>
      <xdr:spPr>
        <a:xfrm>
          <a:off x="1008380" y="6500404"/>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84744</xdr:rowOff>
    </xdr:from>
    <xdr:ext cx="405111" cy="259045"/>
    <xdr:sp macro="" textlink="">
      <xdr:nvSpPr>
        <xdr:cNvPr id="84" name="n_1aveValue【道路】&#10;有形固定資産減価償却率">
          <a:extLst>
            <a:ext uri="{FF2B5EF4-FFF2-40B4-BE49-F238E27FC236}">
              <a16:creationId xmlns:a16="http://schemas.microsoft.com/office/drawing/2014/main" id="{FCCAEFDB-FC64-45A2-B94E-9833AA78859D}"/>
            </a:ext>
          </a:extLst>
        </xdr:cNvPr>
        <xdr:cNvSpPr txBox="1"/>
      </xdr:nvSpPr>
      <xdr:spPr>
        <a:xfrm>
          <a:off x="3170564" y="628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85" name="n_2aveValue【道路】&#10;有形固定資産減価償却率">
          <a:extLst>
            <a:ext uri="{FF2B5EF4-FFF2-40B4-BE49-F238E27FC236}">
              <a16:creationId xmlns:a16="http://schemas.microsoft.com/office/drawing/2014/main" id="{907D47E9-D0CF-4CCE-AEC6-EAB40D3C2E9D}"/>
            </a:ext>
          </a:extLst>
        </xdr:cNvPr>
        <xdr:cNvSpPr txBox="1"/>
      </xdr:nvSpPr>
      <xdr:spPr>
        <a:xfrm>
          <a:off x="2385704"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12899</xdr:rowOff>
    </xdr:from>
    <xdr:ext cx="405111" cy="259045"/>
    <xdr:sp macro="" textlink="">
      <xdr:nvSpPr>
        <xdr:cNvPr id="86" name="n_3aveValue【道路】&#10;有形固定資産減価償却率">
          <a:extLst>
            <a:ext uri="{FF2B5EF4-FFF2-40B4-BE49-F238E27FC236}">
              <a16:creationId xmlns:a16="http://schemas.microsoft.com/office/drawing/2014/main" id="{5CB6BCAD-9160-4480-8343-A9994DEC758E}"/>
            </a:ext>
          </a:extLst>
        </xdr:cNvPr>
        <xdr:cNvSpPr txBox="1"/>
      </xdr:nvSpPr>
      <xdr:spPr>
        <a:xfrm>
          <a:off x="1611004" y="6215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164754</xdr:rowOff>
    </xdr:from>
    <xdr:ext cx="405111" cy="259045"/>
    <xdr:sp macro="" textlink="">
      <xdr:nvSpPr>
        <xdr:cNvPr id="87" name="n_4aveValue【道路】&#10;有形固定資産減価償却率">
          <a:extLst>
            <a:ext uri="{FF2B5EF4-FFF2-40B4-BE49-F238E27FC236}">
              <a16:creationId xmlns:a16="http://schemas.microsoft.com/office/drawing/2014/main" id="{3217B1FC-32F7-480C-B21B-BB12BF7464BC}"/>
            </a:ext>
          </a:extLst>
        </xdr:cNvPr>
        <xdr:cNvSpPr txBox="1"/>
      </xdr:nvSpPr>
      <xdr:spPr>
        <a:xfrm>
          <a:off x="83630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72407</xdr:rowOff>
    </xdr:from>
    <xdr:ext cx="405111" cy="259045"/>
    <xdr:sp macro="" textlink="">
      <xdr:nvSpPr>
        <xdr:cNvPr id="88" name="n_1mainValue【道路】&#10;有形固定資産減価償却率">
          <a:extLst>
            <a:ext uri="{FF2B5EF4-FFF2-40B4-BE49-F238E27FC236}">
              <a16:creationId xmlns:a16="http://schemas.microsoft.com/office/drawing/2014/main" id="{7E5DF3B9-3EE0-48E6-AAA5-94DADC34AE60}"/>
            </a:ext>
          </a:extLst>
        </xdr:cNvPr>
        <xdr:cNvSpPr txBox="1"/>
      </xdr:nvSpPr>
      <xdr:spPr>
        <a:xfrm>
          <a:off x="317056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9" name="n_2mainValue【道路】&#10;有形固定資産減価償却率">
          <a:extLst>
            <a:ext uri="{FF2B5EF4-FFF2-40B4-BE49-F238E27FC236}">
              <a16:creationId xmlns:a16="http://schemas.microsoft.com/office/drawing/2014/main" id="{3FBFC2AB-EC40-4ACC-9663-1974158501D6}"/>
            </a:ext>
          </a:extLst>
        </xdr:cNvPr>
        <xdr:cNvSpPr txBox="1"/>
      </xdr:nvSpPr>
      <xdr:spPr>
        <a:xfrm>
          <a:off x="2385704" y="65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90" name="n_3mainValue【道路】&#10;有形固定資産減価償却率">
          <a:extLst>
            <a:ext uri="{FF2B5EF4-FFF2-40B4-BE49-F238E27FC236}">
              <a16:creationId xmlns:a16="http://schemas.microsoft.com/office/drawing/2014/main" id="{F833E381-3829-47F3-ACEB-3B55EB009F89}"/>
            </a:ext>
          </a:extLst>
        </xdr:cNvPr>
        <xdr:cNvSpPr txBox="1"/>
      </xdr:nvSpPr>
      <xdr:spPr>
        <a:xfrm>
          <a:off x="161100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561</xdr:rowOff>
    </xdr:from>
    <xdr:ext cx="405111" cy="259045"/>
    <xdr:sp macro="" textlink="">
      <xdr:nvSpPr>
        <xdr:cNvPr id="91" name="n_4mainValue【道路】&#10;有形固定資産減価償却率">
          <a:extLst>
            <a:ext uri="{FF2B5EF4-FFF2-40B4-BE49-F238E27FC236}">
              <a16:creationId xmlns:a16="http://schemas.microsoft.com/office/drawing/2014/main" id="{0A14E0D6-56AC-4875-9C47-AD4E8B612021}"/>
            </a:ext>
          </a:extLst>
        </xdr:cNvPr>
        <xdr:cNvSpPr txBox="1"/>
      </xdr:nvSpPr>
      <xdr:spPr>
        <a:xfrm>
          <a:off x="83630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CB60A3D-9828-4D9D-B79B-6597236F071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92DF9CA-8DB3-4760-A84A-24729A6BF607}"/>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704AC60-77C4-4208-9171-A4B7E054B4C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B76FFD1-0DF5-4609-A93E-915F7A4DC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A435DCA-98FD-4BC0-817F-80D8C4D1A445}"/>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00354C9-DB7A-4991-A216-9C9BC3B4ABA2}"/>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FB87545-750D-4F4D-A846-8444404C93D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4A69CAF-25FE-448D-B04C-1814DDED69C4}"/>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782D416A-C912-4565-8AF8-8A320C5D4262}"/>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22969EF-F74A-472E-AA0E-9F795674F094}"/>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B873309F-D930-4F45-9413-5AEAB2A666DD}"/>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C1914283-77B3-4C38-A174-4F3A57864985}"/>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E4C55408-EE5F-4080-BE54-676EE6AC5BEF}"/>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4FA67BB6-0BA0-47AE-89F1-82E49334F5AE}"/>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1A69F1B8-EA08-44B8-BE40-22DA2A4C04EE}"/>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95D32E6C-A078-4114-96C7-8F8A56BB11E5}"/>
            </a:ext>
          </a:extLst>
        </xdr:cNvPr>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AB249A-7B0C-4B58-BF55-6ED5EF22650D}"/>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CD432159-D3C7-4D87-9B28-8D04F30FFC3B}"/>
            </a:ext>
          </a:extLst>
        </xdr:cNvPr>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FA8ED9E7-7DE1-42B1-873C-0FE6830C1039}"/>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35398785-0216-4B3D-863A-3F661A152FF5}"/>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11264EFE-AA8D-4E4A-BB8C-59FE860BB37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112502</xdr:rowOff>
    </xdr:from>
    <xdr:to>
      <xdr:col>54</xdr:col>
      <xdr:colOff>189865</xdr:colOff>
      <xdr:row>41</xdr:row>
      <xdr:rowOff>93802</xdr:rowOff>
    </xdr:to>
    <xdr:cxnSp macro="">
      <xdr:nvCxnSpPr>
        <xdr:cNvPr id="113" name="直線コネクタ 112">
          <a:extLst>
            <a:ext uri="{FF2B5EF4-FFF2-40B4-BE49-F238E27FC236}">
              <a16:creationId xmlns:a16="http://schemas.microsoft.com/office/drawing/2014/main" id="{321FC1A4-FFB1-41FF-9000-CB0EBFEEA0D8}"/>
            </a:ext>
          </a:extLst>
        </xdr:cNvPr>
        <xdr:cNvCxnSpPr/>
      </xdr:nvCxnSpPr>
      <xdr:spPr>
        <a:xfrm flipV="1">
          <a:off x="9219565" y="5812262"/>
          <a:ext cx="0" cy="115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97629</xdr:rowOff>
    </xdr:from>
    <xdr:ext cx="469744" cy="259045"/>
    <xdr:sp macro="" textlink="">
      <xdr:nvSpPr>
        <xdr:cNvPr id="114" name="【道路】&#10;一人当たり延長最小値テキスト">
          <a:extLst>
            <a:ext uri="{FF2B5EF4-FFF2-40B4-BE49-F238E27FC236}">
              <a16:creationId xmlns:a16="http://schemas.microsoft.com/office/drawing/2014/main" id="{346C19A1-4A3E-4481-9BFE-CE5AD2CFBCAB}"/>
            </a:ext>
          </a:extLst>
        </xdr:cNvPr>
        <xdr:cNvSpPr txBox="1"/>
      </xdr:nvSpPr>
      <xdr:spPr>
        <a:xfrm>
          <a:off x="9258300" y="697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93802</xdr:rowOff>
    </xdr:from>
    <xdr:to>
      <xdr:col>55</xdr:col>
      <xdr:colOff>88900</xdr:colOff>
      <xdr:row>41</xdr:row>
      <xdr:rowOff>93802</xdr:rowOff>
    </xdr:to>
    <xdr:cxnSp macro="">
      <xdr:nvCxnSpPr>
        <xdr:cNvPr id="115" name="直線コネクタ 114">
          <a:extLst>
            <a:ext uri="{FF2B5EF4-FFF2-40B4-BE49-F238E27FC236}">
              <a16:creationId xmlns:a16="http://schemas.microsoft.com/office/drawing/2014/main" id="{FB0A9C5D-11A6-4834-8C03-48C20E4F2938}"/>
            </a:ext>
          </a:extLst>
        </xdr:cNvPr>
        <xdr:cNvCxnSpPr/>
      </xdr:nvCxnSpPr>
      <xdr:spPr>
        <a:xfrm>
          <a:off x="9154160" y="6967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59179</xdr:rowOff>
    </xdr:from>
    <xdr:ext cx="534377" cy="259045"/>
    <xdr:sp macro="" textlink="">
      <xdr:nvSpPr>
        <xdr:cNvPr id="116" name="【道路】&#10;一人当たり延長最大値テキスト">
          <a:extLst>
            <a:ext uri="{FF2B5EF4-FFF2-40B4-BE49-F238E27FC236}">
              <a16:creationId xmlns:a16="http://schemas.microsoft.com/office/drawing/2014/main" id="{6BA578C0-71C5-4AA8-AE41-625F3B011A72}"/>
            </a:ext>
          </a:extLst>
        </xdr:cNvPr>
        <xdr:cNvSpPr txBox="1"/>
      </xdr:nvSpPr>
      <xdr:spPr>
        <a:xfrm>
          <a:off x="9258300" y="559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112502</xdr:rowOff>
    </xdr:from>
    <xdr:to>
      <xdr:col>55</xdr:col>
      <xdr:colOff>88900</xdr:colOff>
      <xdr:row>34</xdr:row>
      <xdr:rowOff>112502</xdr:rowOff>
    </xdr:to>
    <xdr:cxnSp macro="">
      <xdr:nvCxnSpPr>
        <xdr:cNvPr id="117" name="直線コネクタ 116">
          <a:extLst>
            <a:ext uri="{FF2B5EF4-FFF2-40B4-BE49-F238E27FC236}">
              <a16:creationId xmlns:a16="http://schemas.microsoft.com/office/drawing/2014/main" id="{D1E8ADDE-8404-4A44-8FF1-2CFD4683528A}"/>
            </a:ext>
          </a:extLst>
        </xdr:cNvPr>
        <xdr:cNvCxnSpPr/>
      </xdr:nvCxnSpPr>
      <xdr:spPr>
        <a:xfrm>
          <a:off x="9154160" y="58122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87596</xdr:rowOff>
    </xdr:from>
    <xdr:ext cx="469744" cy="259045"/>
    <xdr:sp macro="" textlink="">
      <xdr:nvSpPr>
        <xdr:cNvPr id="118" name="【道路】&#10;一人当たり延長平均値テキスト">
          <a:extLst>
            <a:ext uri="{FF2B5EF4-FFF2-40B4-BE49-F238E27FC236}">
              <a16:creationId xmlns:a16="http://schemas.microsoft.com/office/drawing/2014/main" id="{39DF070D-5061-42B7-AA55-1B19CB70DB3F}"/>
            </a:ext>
          </a:extLst>
        </xdr:cNvPr>
        <xdr:cNvSpPr txBox="1"/>
      </xdr:nvSpPr>
      <xdr:spPr>
        <a:xfrm>
          <a:off x="9258300" y="6625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64719</xdr:rowOff>
    </xdr:from>
    <xdr:to>
      <xdr:col>55</xdr:col>
      <xdr:colOff>50800</xdr:colOff>
      <xdr:row>40</xdr:row>
      <xdr:rowOff>166319</xdr:rowOff>
    </xdr:to>
    <xdr:sp macro="" textlink="">
      <xdr:nvSpPr>
        <xdr:cNvPr id="119" name="フローチャート: 判断 118">
          <a:extLst>
            <a:ext uri="{FF2B5EF4-FFF2-40B4-BE49-F238E27FC236}">
              <a16:creationId xmlns:a16="http://schemas.microsoft.com/office/drawing/2014/main" id="{DBC02CAB-6BE2-4092-8E1A-C9D4363AC280}"/>
            </a:ext>
          </a:extLst>
        </xdr:cNvPr>
        <xdr:cNvSpPr/>
      </xdr:nvSpPr>
      <xdr:spPr>
        <a:xfrm>
          <a:off x="9192260" y="67703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65314</xdr:rowOff>
    </xdr:from>
    <xdr:to>
      <xdr:col>50</xdr:col>
      <xdr:colOff>165100</xdr:colOff>
      <xdr:row>40</xdr:row>
      <xdr:rowOff>166914</xdr:rowOff>
    </xdr:to>
    <xdr:sp macro="" textlink="">
      <xdr:nvSpPr>
        <xdr:cNvPr id="120" name="フローチャート: 判断 119">
          <a:extLst>
            <a:ext uri="{FF2B5EF4-FFF2-40B4-BE49-F238E27FC236}">
              <a16:creationId xmlns:a16="http://schemas.microsoft.com/office/drawing/2014/main" id="{4B056E04-29DD-4C50-B1E2-873CFCC2E1F8}"/>
            </a:ext>
          </a:extLst>
        </xdr:cNvPr>
        <xdr:cNvSpPr/>
      </xdr:nvSpPr>
      <xdr:spPr>
        <a:xfrm>
          <a:off x="8445500" y="677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65953</xdr:rowOff>
    </xdr:from>
    <xdr:to>
      <xdr:col>46</xdr:col>
      <xdr:colOff>38100</xdr:colOff>
      <xdr:row>40</xdr:row>
      <xdr:rowOff>167553</xdr:rowOff>
    </xdr:to>
    <xdr:sp macro="" textlink="">
      <xdr:nvSpPr>
        <xdr:cNvPr id="121" name="フローチャート: 判断 120">
          <a:extLst>
            <a:ext uri="{FF2B5EF4-FFF2-40B4-BE49-F238E27FC236}">
              <a16:creationId xmlns:a16="http://schemas.microsoft.com/office/drawing/2014/main" id="{A4F1449B-3F4C-4F70-A1BE-365EA9ED1F8F}"/>
            </a:ext>
          </a:extLst>
        </xdr:cNvPr>
        <xdr:cNvSpPr/>
      </xdr:nvSpPr>
      <xdr:spPr>
        <a:xfrm>
          <a:off x="7670800" y="67715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56993</xdr:rowOff>
    </xdr:from>
    <xdr:to>
      <xdr:col>41</xdr:col>
      <xdr:colOff>101600</xdr:colOff>
      <xdr:row>40</xdr:row>
      <xdr:rowOff>158593</xdr:rowOff>
    </xdr:to>
    <xdr:sp macro="" textlink="">
      <xdr:nvSpPr>
        <xdr:cNvPr id="122" name="フローチャート: 判断 121">
          <a:extLst>
            <a:ext uri="{FF2B5EF4-FFF2-40B4-BE49-F238E27FC236}">
              <a16:creationId xmlns:a16="http://schemas.microsoft.com/office/drawing/2014/main" id="{28C726E1-3BB5-4128-AFA2-6E0B6650E04E}"/>
            </a:ext>
          </a:extLst>
        </xdr:cNvPr>
        <xdr:cNvSpPr/>
      </xdr:nvSpPr>
      <xdr:spPr>
        <a:xfrm>
          <a:off x="6873240" y="67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56947</xdr:rowOff>
    </xdr:from>
    <xdr:to>
      <xdr:col>36</xdr:col>
      <xdr:colOff>165100</xdr:colOff>
      <xdr:row>40</xdr:row>
      <xdr:rowOff>158547</xdr:rowOff>
    </xdr:to>
    <xdr:sp macro="" textlink="">
      <xdr:nvSpPr>
        <xdr:cNvPr id="123" name="フローチャート: 判断 122">
          <a:extLst>
            <a:ext uri="{FF2B5EF4-FFF2-40B4-BE49-F238E27FC236}">
              <a16:creationId xmlns:a16="http://schemas.microsoft.com/office/drawing/2014/main" id="{AFB99031-703C-4839-A964-C85F57889B42}"/>
            </a:ext>
          </a:extLst>
        </xdr:cNvPr>
        <xdr:cNvSpPr/>
      </xdr:nvSpPr>
      <xdr:spPr>
        <a:xfrm>
          <a:off x="6098540" y="67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E6F8813-B85F-4636-B55D-10C18B81472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9669E71-9F62-401F-81B5-642473FFC71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4FF0392-5C7E-4AE4-B1C9-11C65949B01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A54835E-44C1-4FA0-B1C9-3D03A31D1588}"/>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3808BE6-F434-492F-AC10-4F3EEDC5DDAB}"/>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141483</xdr:rowOff>
    </xdr:from>
    <xdr:to>
      <xdr:col>55</xdr:col>
      <xdr:colOff>50800</xdr:colOff>
      <xdr:row>41</xdr:row>
      <xdr:rowOff>71633</xdr:rowOff>
    </xdr:to>
    <xdr:sp macro="" textlink="">
      <xdr:nvSpPr>
        <xdr:cNvPr id="129" name="楕円 128">
          <a:extLst>
            <a:ext uri="{FF2B5EF4-FFF2-40B4-BE49-F238E27FC236}">
              <a16:creationId xmlns:a16="http://schemas.microsoft.com/office/drawing/2014/main" id="{873E747E-E52C-4552-809D-3FE0AD11E8BC}"/>
            </a:ext>
          </a:extLst>
        </xdr:cNvPr>
        <xdr:cNvSpPr/>
      </xdr:nvSpPr>
      <xdr:spPr>
        <a:xfrm>
          <a:off x="9192260" y="68470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56410</xdr:rowOff>
    </xdr:from>
    <xdr:ext cx="469744" cy="259045"/>
    <xdr:sp macro="" textlink="">
      <xdr:nvSpPr>
        <xdr:cNvPr id="130" name="【道路】&#10;一人当たり延長該当値テキスト">
          <a:extLst>
            <a:ext uri="{FF2B5EF4-FFF2-40B4-BE49-F238E27FC236}">
              <a16:creationId xmlns:a16="http://schemas.microsoft.com/office/drawing/2014/main" id="{7F803FF3-F901-4B23-B8C9-9C068E047BEB}"/>
            </a:ext>
          </a:extLst>
        </xdr:cNvPr>
        <xdr:cNvSpPr txBox="1"/>
      </xdr:nvSpPr>
      <xdr:spPr>
        <a:xfrm>
          <a:off x="9258300" y="676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143266</xdr:rowOff>
    </xdr:from>
    <xdr:to>
      <xdr:col>50</xdr:col>
      <xdr:colOff>165100</xdr:colOff>
      <xdr:row>41</xdr:row>
      <xdr:rowOff>73416</xdr:rowOff>
    </xdr:to>
    <xdr:sp macro="" textlink="">
      <xdr:nvSpPr>
        <xdr:cNvPr id="131" name="楕円 130">
          <a:extLst>
            <a:ext uri="{FF2B5EF4-FFF2-40B4-BE49-F238E27FC236}">
              <a16:creationId xmlns:a16="http://schemas.microsoft.com/office/drawing/2014/main" id="{0EC52386-9763-4EFA-A7EA-5F002C6088F9}"/>
            </a:ext>
          </a:extLst>
        </xdr:cNvPr>
        <xdr:cNvSpPr/>
      </xdr:nvSpPr>
      <xdr:spPr>
        <a:xfrm>
          <a:off x="8445500" y="68488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20833</xdr:rowOff>
    </xdr:from>
    <xdr:to>
      <xdr:col>55</xdr:col>
      <xdr:colOff>0</xdr:colOff>
      <xdr:row>41</xdr:row>
      <xdr:rowOff>22616</xdr:rowOff>
    </xdr:to>
    <xdr:cxnSp macro="">
      <xdr:nvCxnSpPr>
        <xdr:cNvPr id="132" name="直線コネクタ 131">
          <a:extLst>
            <a:ext uri="{FF2B5EF4-FFF2-40B4-BE49-F238E27FC236}">
              <a16:creationId xmlns:a16="http://schemas.microsoft.com/office/drawing/2014/main" id="{9BE9D918-468C-4871-AE85-8A922CC544A0}"/>
            </a:ext>
          </a:extLst>
        </xdr:cNvPr>
        <xdr:cNvCxnSpPr/>
      </xdr:nvCxnSpPr>
      <xdr:spPr>
        <a:xfrm flipV="1">
          <a:off x="8496300" y="6894073"/>
          <a:ext cx="7239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144821</xdr:rowOff>
    </xdr:from>
    <xdr:to>
      <xdr:col>46</xdr:col>
      <xdr:colOff>38100</xdr:colOff>
      <xdr:row>41</xdr:row>
      <xdr:rowOff>74971</xdr:rowOff>
    </xdr:to>
    <xdr:sp macro="" textlink="">
      <xdr:nvSpPr>
        <xdr:cNvPr id="133" name="楕円 132">
          <a:extLst>
            <a:ext uri="{FF2B5EF4-FFF2-40B4-BE49-F238E27FC236}">
              <a16:creationId xmlns:a16="http://schemas.microsoft.com/office/drawing/2014/main" id="{EAF53827-03BA-4398-B695-AB5BD1FEAB4E}"/>
            </a:ext>
          </a:extLst>
        </xdr:cNvPr>
        <xdr:cNvSpPr/>
      </xdr:nvSpPr>
      <xdr:spPr>
        <a:xfrm>
          <a:off x="7670800" y="68504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22616</xdr:rowOff>
    </xdr:from>
    <xdr:to>
      <xdr:col>50</xdr:col>
      <xdr:colOff>114300</xdr:colOff>
      <xdr:row>41</xdr:row>
      <xdr:rowOff>24171</xdr:rowOff>
    </xdr:to>
    <xdr:cxnSp macro="">
      <xdr:nvCxnSpPr>
        <xdr:cNvPr id="134" name="直線コネクタ 133">
          <a:extLst>
            <a:ext uri="{FF2B5EF4-FFF2-40B4-BE49-F238E27FC236}">
              <a16:creationId xmlns:a16="http://schemas.microsoft.com/office/drawing/2014/main" id="{779C9AD9-9D40-42C2-A155-80BF87743D33}"/>
            </a:ext>
          </a:extLst>
        </xdr:cNvPr>
        <xdr:cNvCxnSpPr/>
      </xdr:nvCxnSpPr>
      <xdr:spPr>
        <a:xfrm flipV="1">
          <a:off x="7713980" y="6895856"/>
          <a:ext cx="78232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146010</xdr:rowOff>
    </xdr:from>
    <xdr:to>
      <xdr:col>41</xdr:col>
      <xdr:colOff>101600</xdr:colOff>
      <xdr:row>41</xdr:row>
      <xdr:rowOff>76160</xdr:rowOff>
    </xdr:to>
    <xdr:sp macro="" textlink="">
      <xdr:nvSpPr>
        <xdr:cNvPr id="135" name="楕円 134">
          <a:extLst>
            <a:ext uri="{FF2B5EF4-FFF2-40B4-BE49-F238E27FC236}">
              <a16:creationId xmlns:a16="http://schemas.microsoft.com/office/drawing/2014/main" id="{7E2A6DC0-5B80-4CB1-8BA1-7DD99985D275}"/>
            </a:ext>
          </a:extLst>
        </xdr:cNvPr>
        <xdr:cNvSpPr/>
      </xdr:nvSpPr>
      <xdr:spPr>
        <a:xfrm>
          <a:off x="6873240" y="6851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24171</xdr:rowOff>
    </xdr:from>
    <xdr:to>
      <xdr:col>45</xdr:col>
      <xdr:colOff>177800</xdr:colOff>
      <xdr:row>41</xdr:row>
      <xdr:rowOff>25360</xdr:rowOff>
    </xdr:to>
    <xdr:cxnSp macro="">
      <xdr:nvCxnSpPr>
        <xdr:cNvPr id="136" name="直線コネクタ 135">
          <a:extLst>
            <a:ext uri="{FF2B5EF4-FFF2-40B4-BE49-F238E27FC236}">
              <a16:creationId xmlns:a16="http://schemas.microsoft.com/office/drawing/2014/main" id="{C974F544-114E-4DA0-92BC-01DBA1541477}"/>
            </a:ext>
          </a:extLst>
        </xdr:cNvPr>
        <xdr:cNvCxnSpPr/>
      </xdr:nvCxnSpPr>
      <xdr:spPr>
        <a:xfrm flipV="1">
          <a:off x="6924040" y="6897411"/>
          <a:ext cx="78994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147427</xdr:rowOff>
    </xdr:from>
    <xdr:to>
      <xdr:col>36</xdr:col>
      <xdr:colOff>165100</xdr:colOff>
      <xdr:row>41</xdr:row>
      <xdr:rowOff>77577</xdr:rowOff>
    </xdr:to>
    <xdr:sp macro="" textlink="">
      <xdr:nvSpPr>
        <xdr:cNvPr id="137" name="楕円 136">
          <a:extLst>
            <a:ext uri="{FF2B5EF4-FFF2-40B4-BE49-F238E27FC236}">
              <a16:creationId xmlns:a16="http://schemas.microsoft.com/office/drawing/2014/main" id="{9BD654D7-F3C5-42CA-BBF6-D10998440CCF}"/>
            </a:ext>
          </a:extLst>
        </xdr:cNvPr>
        <xdr:cNvSpPr/>
      </xdr:nvSpPr>
      <xdr:spPr>
        <a:xfrm>
          <a:off x="6098540" y="68530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25360</xdr:rowOff>
    </xdr:from>
    <xdr:to>
      <xdr:col>41</xdr:col>
      <xdr:colOff>50800</xdr:colOff>
      <xdr:row>41</xdr:row>
      <xdr:rowOff>26777</xdr:rowOff>
    </xdr:to>
    <xdr:cxnSp macro="">
      <xdr:nvCxnSpPr>
        <xdr:cNvPr id="138" name="直線コネクタ 137">
          <a:extLst>
            <a:ext uri="{FF2B5EF4-FFF2-40B4-BE49-F238E27FC236}">
              <a16:creationId xmlns:a16="http://schemas.microsoft.com/office/drawing/2014/main" id="{0E1BE10A-363F-42B3-B7D8-E9AFCEC68460}"/>
            </a:ext>
          </a:extLst>
        </xdr:cNvPr>
        <xdr:cNvCxnSpPr/>
      </xdr:nvCxnSpPr>
      <xdr:spPr>
        <a:xfrm flipV="1">
          <a:off x="6149340" y="6898600"/>
          <a:ext cx="7747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11991</xdr:rowOff>
    </xdr:from>
    <xdr:ext cx="469744" cy="259045"/>
    <xdr:sp macro="" textlink="">
      <xdr:nvSpPr>
        <xdr:cNvPr id="139" name="n_1aveValue【道路】&#10;一人当たり延長">
          <a:extLst>
            <a:ext uri="{FF2B5EF4-FFF2-40B4-BE49-F238E27FC236}">
              <a16:creationId xmlns:a16="http://schemas.microsoft.com/office/drawing/2014/main" id="{FE285C04-9E31-4A5B-81D5-D3A4F324F95B}"/>
            </a:ext>
          </a:extLst>
        </xdr:cNvPr>
        <xdr:cNvSpPr txBox="1"/>
      </xdr:nvSpPr>
      <xdr:spPr>
        <a:xfrm>
          <a:off x="8271587" y="654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12630</xdr:rowOff>
    </xdr:from>
    <xdr:ext cx="469744" cy="259045"/>
    <xdr:sp macro="" textlink="">
      <xdr:nvSpPr>
        <xdr:cNvPr id="140" name="n_2aveValue【道路】&#10;一人当たり延長">
          <a:extLst>
            <a:ext uri="{FF2B5EF4-FFF2-40B4-BE49-F238E27FC236}">
              <a16:creationId xmlns:a16="http://schemas.microsoft.com/office/drawing/2014/main" id="{615266EE-EDF1-41B2-932C-7920A7772BE9}"/>
            </a:ext>
          </a:extLst>
        </xdr:cNvPr>
        <xdr:cNvSpPr txBox="1"/>
      </xdr:nvSpPr>
      <xdr:spPr>
        <a:xfrm>
          <a:off x="7509587" y="655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3670</xdr:rowOff>
    </xdr:from>
    <xdr:ext cx="469744" cy="259045"/>
    <xdr:sp macro="" textlink="">
      <xdr:nvSpPr>
        <xdr:cNvPr id="141" name="n_3aveValue【道路】&#10;一人当たり延長">
          <a:extLst>
            <a:ext uri="{FF2B5EF4-FFF2-40B4-BE49-F238E27FC236}">
              <a16:creationId xmlns:a16="http://schemas.microsoft.com/office/drawing/2014/main" id="{3D3B15E7-C61B-4009-868F-86B8AE13D572}"/>
            </a:ext>
          </a:extLst>
        </xdr:cNvPr>
        <xdr:cNvSpPr txBox="1"/>
      </xdr:nvSpPr>
      <xdr:spPr>
        <a:xfrm>
          <a:off x="6712027" y="654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3624</xdr:rowOff>
    </xdr:from>
    <xdr:ext cx="469744" cy="259045"/>
    <xdr:sp macro="" textlink="">
      <xdr:nvSpPr>
        <xdr:cNvPr id="142" name="n_4aveValue【道路】&#10;一人当たり延長">
          <a:extLst>
            <a:ext uri="{FF2B5EF4-FFF2-40B4-BE49-F238E27FC236}">
              <a16:creationId xmlns:a16="http://schemas.microsoft.com/office/drawing/2014/main" id="{F4B6E8B8-E472-4109-8B2B-203D5FF53E30}"/>
            </a:ext>
          </a:extLst>
        </xdr:cNvPr>
        <xdr:cNvSpPr txBox="1"/>
      </xdr:nvSpPr>
      <xdr:spPr>
        <a:xfrm>
          <a:off x="5937327" y="654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64543</xdr:rowOff>
    </xdr:from>
    <xdr:ext cx="469744" cy="259045"/>
    <xdr:sp macro="" textlink="">
      <xdr:nvSpPr>
        <xdr:cNvPr id="143" name="n_1mainValue【道路】&#10;一人当たり延長">
          <a:extLst>
            <a:ext uri="{FF2B5EF4-FFF2-40B4-BE49-F238E27FC236}">
              <a16:creationId xmlns:a16="http://schemas.microsoft.com/office/drawing/2014/main" id="{20F65CDB-8A40-41E3-B8E0-399AFF72D8F6}"/>
            </a:ext>
          </a:extLst>
        </xdr:cNvPr>
        <xdr:cNvSpPr txBox="1"/>
      </xdr:nvSpPr>
      <xdr:spPr>
        <a:xfrm>
          <a:off x="8271587" y="693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66098</xdr:rowOff>
    </xdr:from>
    <xdr:ext cx="469744" cy="259045"/>
    <xdr:sp macro="" textlink="">
      <xdr:nvSpPr>
        <xdr:cNvPr id="144" name="n_2mainValue【道路】&#10;一人当たり延長">
          <a:extLst>
            <a:ext uri="{FF2B5EF4-FFF2-40B4-BE49-F238E27FC236}">
              <a16:creationId xmlns:a16="http://schemas.microsoft.com/office/drawing/2014/main" id="{FCB01F27-00C9-470D-8EBF-DD5A9EA2A425}"/>
            </a:ext>
          </a:extLst>
        </xdr:cNvPr>
        <xdr:cNvSpPr txBox="1"/>
      </xdr:nvSpPr>
      <xdr:spPr>
        <a:xfrm>
          <a:off x="7509587" y="693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67287</xdr:rowOff>
    </xdr:from>
    <xdr:ext cx="469744" cy="259045"/>
    <xdr:sp macro="" textlink="">
      <xdr:nvSpPr>
        <xdr:cNvPr id="145" name="n_3mainValue【道路】&#10;一人当たり延長">
          <a:extLst>
            <a:ext uri="{FF2B5EF4-FFF2-40B4-BE49-F238E27FC236}">
              <a16:creationId xmlns:a16="http://schemas.microsoft.com/office/drawing/2014/main" id="{8E4F2794-21B1-4AA8-B267-054CC28EABFD}"/>
            </a:ext>
          </a:extLst>
        </xdr:cNvPr>
        <xdr:cNvSpPr txBox="1"/>
      </xdr:nvSpPr>
      <xdr:spPr>
        <a:xfrm>
          <a:off x="6712027" y="69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68704</xdr:rowOff>
    </xdr:from>
    <xdr:ext cx="469744" cy="259045"/>
    <xdr:sp macro="" textlink="">
      <xdr:nvSpPr>
        <xdr:cNvPr id="146" name="n_4mainValue【道路】&#10;一人当たり延長">
          <a:extLst>
            <a:ext uri="{FF2B5EF4-FFF2-40B4-BE49-F238E27FC236}">
              <a16:creationId xmlns:a16="http://schemas.microsoft.com/office/drawing/2014/main" id="{E5C9E459-7B69-42E2-A38A-19A6B24AE06B}"/>
            </a:ext>
          </a:extLst>
        </xdr:cNvPr>
        <xdr:cNvSpPr txBox="1"/>
      </xdr:nvSpPr>
      <xdr:spPr>
        <a:xfrm>
          <a:off x="5937327" y="694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BF81A6B-63D3-45A0-BF70-AD890C51448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CC2B228B-726E-4A5D-B147-374124787B1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D4B468F0-F383-4CB2-B64C-D278459CF52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A1D17B8E-D1AB-4885-9A98-73738278272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6CA0B032-F250-4DCD-836B-1C669FCB84D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B34DF78-3B09-4877-B950-4028A3E11FE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B69F97F0-CA6B-4E49-9ADF-7F72FA8EBB6B}"/>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1743D7F2-0141-4E70-B429-8BA7E279946A}"/>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521F9E3A-5626-4EF5-992D-CFBBA4F709F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4319E90C-F4F4-4FB3-9E18-2E64E51EE32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5D7AF4B3-4E0E-4BE9-8E45-1C99656F8F0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3BC060BD-E205-40F7-A246-711D01AB7657}"/>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A0291BB8-E9FC-4C93-9178-265DA5A28F02}"/>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92B5EE38-A37D-4EAF-9B06-BD8F03E47C48}"/>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94B40647-B66A-42DB-887F-EEDDC23CE08C}"/>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3C4E40A1-B831-426A-80BB-738F27F6AEDC}"/>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A8163C9-1F76-4AEB-98D8-8B845C1C68E7}"/>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D622BA82-2022-4FA8-B76E-727E9041FA88}"/>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6EF64CB2-7909-4E7E-ACB3-DF17B376423F}"/>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8FE41B6C-1F98-4868-BAF6-3651CF142B81}"/>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16328EB4-6579-4910-B137-DFADA5F67B4A}"/>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C373C8B-D9C4-468D-8FC4-56A7730E3182}"/>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B29D7DAB-FE7F-4017-8C3C-CD2892634E31}"/>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1D117773-14D8-4740-BFC6-5DCA571A7C85}"/>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C4CE5492-552F-4DB6-BCB6-BEA191E98B9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96338</xdr:rowOff>
    </xdr:to>
    <xdr:cxnSp macro="">
      <xdr:nvCxnSpPr>
        <xdr:cNvPr id="172" name="直線コネクタ 171">
          <a:extLst>
            <a:ext uri="{FF2B5EF4-FFF2-40B4-BE49-F238E27FC236}">
              <a16:creationId xmlns:a16="http://schemas.microsoft.com/office/drawing/2014/main" id="{57F71477-F359-4018-B836-EC8EF10CC909}"/>
            </a:ext>
          </a:extLst>
        </xdr:cNvPr>
        <xdr:cNvCxnSpPr/>
      </xdr:nvCxnSpPr>
      <xdr:spPr>
        <a:xfrm flipV="1">
          <a:off x="4086225" y="9373688"/>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E2B21D57-805B-4CB3-8710-DA9F2A7785A3}"/>
            </a:ext>
          </a:extLst>
        </xdr:cNvPr>
        <xdr:cNvSpPr txBox="1"/>
      </xdr:nvSpPr>
      <xdr:spPr>
        <a:xfrm>
          <a:off x="4124960" y="1066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4" name="直線コネクタ 173">
          <a:extLst>
            <a:ext uri="{FF2B5EF4-FFF2-40B4-BE49-F238E27FC236}">
              <a16:creationId xmlns:a16="http://schemas.microsoft.com/office/drawing/2014/main" id="{ABE766A4-30EF-42DA-940D-C367B049E073}"/>
            </a:ext>
          </a:extLst>
        </xdr:cNvPr>
        <xdr:cNvCxnSpPr/>
      </xdr:nvCxnSpPr>
      <xdr:spPr>
        <a:xfrm>
          <a:off x="4020820" y="10657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83FCD43D-5D9D-4E37-9F71-838A75363766}"/>
            </a:ext>
          </a:extLst>
        </xdr:cNvPr>
        <xdr:cNvSpPr txBox="1"/>
      </xdr:nvSpPr>
      <xdr:spPr>
        <a:xfrm>
          <a:off x="4124960" y="9152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6" name="直線コネクタ 175">
          <a:extLst>
            <a:ext uri="{FF2B5EF4-FFF2-40B4-BE49-F238E27FC236}">
              <a16:creationId xmlns:a16="http://schemas.microsoft.com/office/drawing/2014/main" id="{7BD30778-199A-4FAB-A9DB-6C73CE7A5F87}"/>
            </a:ext>
          </a:extLst>
        </xdr:cNvPr>
        <xdr:cNvCxnSpPr/>
      </xdr:nvCxnSpPr>
      <xdr:spPr>
        <a:xfrm>
          <a:off x="4020820" y="937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31D55681-0023-4235-BBED-AE6675EC23D7}"/>
            </a:ext>
          </a:extLst>
        </xdr:cNvPr>
        <xdr:cNvSpPr txBox="1"/>
      </xdr:nvSpPr>
      <xdr:spPr>
        <a:xfrm>
          <a:off x="4124960" y="10077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8" name="フローチャート: 判断 177">
          <a:extLst>
            <a:ext uri="{FF2B5EF4-FFF2-40B4-BE49-F238E27FC236}">
              <a16:creationId xmlns:a16="http://schemas.microsoft.com/office/drawing/2014/main" id="{EDDD61FD-2E73-4C4E-B8D4-5A79278ACEDE}"/>
            </a:ext>
          </a:extLst>
        </xdr:cNvPr>
        <xdr:cNvSpPr/>
      </xdr:nvSpPr>
      <xdr:spPr>
        <a:xfrm>
          <a:off x="403606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a:extLst>
            <a:ext uri="{FF2B5EF4-FFF2-40B4-BE49-F238E27FC236}">
              <a16:creationId xmlns:a16="http://schemas.microsoft.com/office/drawing/2014/main" id="{E1F3C210-9C8A-4CF1-8553-2157F36395D7}"/>
            </a:ext>
          </a:extLst>
        </xdr:cNvPr>
        <xdr:cNvSpPr/>
      </xdr:nvSpPr>
      <xdr:spPr>
        <a:xfrm>
          <a:off x="3312160" y="102100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0" name="フローチャート: 判断 179">
          <a:extLst>
            <a:ext uri="{FF2B5EF4-FFF2-40B4-BE49-F238E27FC236}">
              <a16:creationId xmlns:a16="http://schemas.microsoft.com/office/drawing/2014/main" id="{BFEAEA87-56CD-43C7-98F5-EFF80339AF67}"/>
            </a:ext>
          </a:extLst>
        </xdr:cNvPr>
        <xdr:cNvSpPr/>
      </xdr:nvSpPr>
      <xdr:spPr>
        <a:xfrm>
          <a:off x="251460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1" name="フローチャート: 判断 180">
          <a:extLst>
            <a:ext uri="{FF2B5EF4-FFF2-40B4-BE49-F238E27FC236}">
              <a16:creationId xmlns:a16="http://schemas.microsoft.com/office/drawing/2014/main" id="{1532F86F-C2FA-4597-A759-18F09086D673}"/>
            </a:ext>
          </a:extLst>
        </xdr:cNvPr>
        <xdr:cNvSpPr/>
      </xdr:nvSpPr>
      <xdr:spPr>
        <a:xfrm>
          <a:off x="17399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2" name="フローチャート: 判断 181">
          <a:extLst>
            <a:ext uri="{FF2B5EF4-FFF2-40B4-BE49-F238E27FC236}">
              <a16:creationId xmlns:a16="http://schemas.microsoft.com/office/drawing/2014/main" id="{CAE10DC7-B94D-49BF-813A-5717B13C2C7C}"/>
            </a:ext>
          </a:extLst>
        </xdr:cNvPr>
        <xdr:cNvSpPr/>
      </xdr:nvSpPr>
      <xdr:spPr>
        <a:xfrm>
          <a:off x="965200" y="10149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F2C2436-4862-4B6C-ACA9-AF3F404CA76B}"/>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A55481E-4CDD-46FD-8118-0B65E36F463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7CD21E8-DF21-40A2-BB5C-771B00F9B04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4CB0807-83F7-42BE-AE2B-5807C28B875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C2E792B-6C8A-4016-B004-730B3302D298}"/>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71665</xdr:rowOff>
    </xdr:from>
    <xdr:to>
      <xdr:col>24</xdr:col>
      <xdr:colOff>114300</xdr:colOff>
      <xdr:row>62</xdr:row>
      <xdr:rowOff>1815</xdr:rowOff>
    </xdr:to>
    <xdr:sp macro="" textlink="">
      <xdr:nvSpPr>
        <xdr:cNvPr id="188" name="楕円 187">
          <a:extLst>
            <a:ext uri="{FF2B5EF4-FFF2-40B4-BE49-F238E27FC236}">
              <a16:creationId xmlns:a16="http://schemas.microsoft.com/office/drawing/2014/main" id="{DCDBFD9B-59B0-47D5-A13D-215240628804}"/>
            </a:ext>
          </a:extLst>
        </xdr:cNvPr>
        <xdr:cNvSpPr/>
      </xdr:nvSpPr>
      <xdr:spPr>
        <a:xfrm>
          <a:off x="4036060" y="10297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50092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3A26152D-3F55-4215-A4ED-DA7795D9C96E}"/>
            </a:ext>
          </a:extLst>
        </xdr:cNvPr>
        <xdr:cNvSpPr txBox="1"/>
      </xdr:nvSpPr>
      <xdr:spPr>
        <a:xfrm>
          <a:off x="4124960" y="102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52070</xdr:rowOff>
    </xdr:from>
    <xdr:to>
      <xdr:col>20</xdr:col>
      <xdr:colOff>38100</xdr:colOff>
      <xdr:row>61</xdr:row>
      <xdr:rowOff>153670</xdr:rowOff>
    </xdr:to>
    <xdr:sp macro="" textlink="">
      <xdr:nvSpPr>
        <xdr:cNvPr id="190" name="楕円 189">
          <a:extLst>
            <a:ext uri="{FF2B5EF4-FFF2-40B4-BE49-F238E27FC236}">
              <a16:creationId xmlns:a16="http://schemas.microsoft.com/office/drawing/2014/main" id="{A614B5A0-F38D-4E64-BE1B-3BA0E5113B81}"/>
            </a:ext>
          </a:extLst>
        </xdr:cNvPr>
        <xdr:cNvSpPr/>
      </xdr:nvSpPr>
      <xdr:spPr>
        <a:xfrm>
          <a:off x="3312160" y="10278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102870</xdr:rowOff>
    </xdr:from>
    <xdr:to>
      <xdr:col>24</xdr:col>
      <xdr:colOff>63500</xdr:colOff>
      <xdr:row>61</xdr:row>
      <xdr:rowOff>122465</xdr:rowOff>
    </xdr:to>
    <xdr:cxnSp macro="">
      <xdr:nvCxnSpPr>
        <xdr:cNvPr id="191" name="直線コネクタ 190">
          <a:extLst>
            <a:ext uri="{FF2B5EF4-FFF2-40B4-BE49-F238E27FC236}">
              <a16:creationId xmlns:a16="http://schemas.microsoft.com/office/drawing/2014/main" id="{82299630-5780-478C-A53D-CAD544293744}"/>
            </a:ext>
          </a:extLst>
        </xdr:cNvPr>
        <xdr:cNvCxnSpPr/>
      </xdr:nvCxnSpPr>
      <xdr:spPr>
        <a:xfrm>
          <a:off x="3355340" y="10328910"/>
          <a:ext cx="73152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25944</xdr:rowOff>
    </xdr:from>
    <xdr:to>
      <xdr:col>15</xdr:col>
      <xdr:colOff>101600</xdr:colOff>
      <xdr:row>61</xdr:row>
      <xdr:rowOff>127544</xdr:rowOff>
    </xdr:to>
    <xdr:sp macro="" textlink="">
      <xdr:nvSpPr>
        <xdr:cNvPr id="192" name="楕円 191">
          <a:extLst>
            <a:ext uri="{FF2B5EF4-FFF2-40B4-BE49-F238E27FC236}">
              <a16:creationId xmlns:a16="http://schemas.microsoft.com/office/drawing/2014/main" id="{DC4B4873-94DC-4F44-B040-CC13E7AB6D59}"/>
            </a:ext>
          </a:extLst>
        </xdr:cNvPr>
        <xdr:cNvSpPr/>
      </xdr:nvSpPr>
      <xdr:spPr>
        <a:xfrm>
          <a:off x="2514600" y="102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76744</xdr:rowOff>
    </xdr:from>
    <xdr:to>
      <xdr:col>19</xdr:col>
      <xdr:colOff>177800</xdr:colOff>
      <xdr:row>61</xdr:row>
      <xdr:rowOff>102870</xdr:rowOff>
    </xdr:to>
    <xdr:cxnSp macro="">
      <xdr:nvCxnSpPr>
        <xdr:cNvPr id="193" name="直線コネクタ 192">
          <a:extLst>
            <a:ext uri="{FF2B5EF4-FFF2-40B4-BE49-F238E27FC236}">
              <a16:creationId xmlns:a16="http://schemas.microsoft.com/office/drawing/2014/main" id="{32D6CC49-91C5-4AC4-8E88-38E6B2A3A1C5}"/>
            </a:ext>
          </a:extLst>
        </xdr:cNvPr>
        <xdr:cNvCxnSpPr/>
      </xdr:nvCxnSpPr>
      <xdr:spPr>
        <a:xfrm>
          <a:off x="2565400" y="10302784"/>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xdr:rowOff>
    </xdr:from>
    <xdr:to>
      <xdr:col>10</xdr:col>
      <xdr:colOff>165100</xdr:colOff>
      <xdr:row>61</xdr:row>
      <xdr:rowOff>106317</xdr:rowOff>
    </xdr:to>
    <xdr:sp macro="" textlink="">
      <xdr:nvSpPr>
        <xdr:cNvPr id="194" name="楕円 193">
          <a:extLst>
            <a:ext uri="{FF2B5EF4-FFF2-40B4-BE49-F238E27FC236}">
              <a16:creationId xmlns:a16="http://schemas.microsoft.com/office/drawing/2014/main" id="{E21F482F-40B7-4A0B-94B7-9041F06EFB04}"/>
            </a:ext>
          </a:extLst>
        </xdr:cNvPr>
        <xdr:cNvSpPr/>
      </xdr:nvSpPr>
      <xdr:spPr>
        <a:xfrm>
          <a:off x="1739900" y="1023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55517</xdr:rowOff>
    </xdr:from>
    <xdr:to>
      <xdr:col>15</xdr:col>
      <xdr:colOff>50800</xdr:colOff>
      <xdr:row>61</xdr:row>
      <xdr:rowOff>76744</xdr:rowOff>
    </xdr:to>
    <xdr:cxnSp macro="">
      <xdr:nvCxnSpPr>
        <xdr:cNvPr id="195" name="直線コネクタ 194">
          <a:extLst>
            <a:ext uri="{FF2B5EF4-FFF2-40B4-BE49-F238E27FC236}">
              <a16:creationId xmlns:a16="http://schemas.microsoft.com/office/drawing/2014/main" id="{EB069D0D-814E-4DE2-A6DE-2D40DCF77156}"/>
            </a:ext>
          </a:extLst>
        </xdr:cNvPr>
        <xdr:cNvCxnSpPr/>
      </xdr:nvCxnSpPr>
      <xdr:spPr>
        <a:xfrm>
          <a:off x="1790700" y="10281557"/>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158206</xdr:rowOff>
    </xdr:from>
    <xdr:to>
      <xdr:col>6</xdr:col>
      <xdr:colOff>38100</xdr:colOff>
      <xdr:row>61</xdr:row>
      <xdr:rowOff>88356</xdr:rowOff>
    </xdr:to>
    <xdr:sp macro="" textlink="">
      <xdr:nvSpPr>
        <xdr:cNvPr id="196" name="楕円 195">
          <a:extLst>
            <a:ext uri="{FF2B5EF4-FFF2-40B4-BE49-F238E27FC236}">
              <a16:creationId xmlns:a16="http://schemas.microsoft.com/office/drawing/2014/main" id="{86ABDDEE-323F-48E0-AED2-691E379DE053}"/>
            </a:ext>
          </a:extLst>
        </xdr:cNvPr>
        <xdr:cNvSpPr/>
      </xdr:nvSpPr>
      <xdr:spPr>
        <a:xfrm>
          <a:off x="965200" y="102166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37556</xdr:rowOff>
    </xdr:from>
    <xdr:to>
      <xdr:col>10</xdr:col>
      <xdr:colOff>114300</xdr:colOff>
      <xdr:row>61</xdr:row>
      <xdr:rowOff>55517</xdr:rowOff>
    </xdr:to>
    <xdr:cxnSp macro="">
      <xdr:nvCxnSpPr>
        <xdr:cNvPr id="197" name="直線コネクタ 196">
          <a:extLst>
            <a:ext uri="{FF2B5EF4-FFF2-40B4-BE49-F238E27FC236}">
              <a16:creationId xmlns:a16="http://schemas.microsoft.com/office/drawing/2014/main" id="{DECF8B74-DC64-4B0F-9C47-F04254B1DD62}"/>
            </a:ext>
          </a:extLst>
        </xdr:cNvPr>
        <xdr:cNvCxnSpPr/>
      </xdr:nvCxnSpPr>
      <xdr:spPr>
        <a:xfrm>
          <a:off x="1008380" y="10263596"/>
          <a:ext cx="7823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3B23F2FE-3D57-41EE-B112-301C7F34F6E4}"/>
            </a:ext>
          </a:extLst>
        </xdr:cNvPr>
        <xdr:cNvSpPr txBox="1"/>
      </xdr:nvSpPr>
      <xdr:spPr>
        <a:xfrm>
          <a:off x="3170564" y="998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F6BD94E1-99C1-40F1-BAEB-551278AC1A92}"/>
            </a:ext>
          </a:extLst>
        </xdr:cNvPr>
        <xdr:cNvSpPr txBox="1"/>
      </xdr:nvSpPr>
      <xdr:spPr>
        <a:xfrm>
          <a:off x="2385704" y="997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CCEC72C5-03C9-4348-B20F-182DD40AF629}"/>
            </a:ext>
          </a:extLst>
        </xdr:cNvPr>
        <xdr:cNvSpPr txBox="1"/>
      </xdr:nvSpPr>
      <xdr:spPr>
        <a:xfrm>
          <a:off x="1611004" y="9948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1AF6F997-F87D-4232-8E26-C4A98912BC6F}"/>
            </a:ext>
          </a:extLst>
        </xdr:cNvPr>
        <xdr:cNvSpPr txBox="1"/>
      </xdr:nvSpPr>
      <xdr:spPr>
        <a:xfrm>
          <a:off x="836304" y="992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144797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1DC04E11-0D85-48C7-B12D-9C47E3BDA435}"/>
            </a:ext>
          </a:extLst>
        </xdr:cNvPr>
        <xdr:cNvSpPr txBox="1"/>
      </xdr:nvSpPr>
      <xdr:spPr>
        <a:xfrm>
          <a:off x="317056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118671</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8EA29B9-B87C-4F6E-BB17-A474500162D0}"/>
            </a:ext>
          </a:extLst>
        </xdr:cNvPr>
        <xdr:cNvSpPr txBox="1"/>
      </xdr:nvSpPr>
      <xdr:spPr>
        <a:xfrm>
          <a:off x="2385704" y="1034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97444</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66BA37BA-7DAF-46E9-8AEC-5B5B535BFEC2}"/>
            </a:ext>
          </a:extLst>
        </xdr:cNvPr>
        <xdr:cNvSpPr txBox="1"/>
      </xdr:nvSpPr>
      <xdr:spPr>
        <a:xfrm>
          <a:off x="1611004" y="10323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79483</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FCCE874-3C8A-4DC0-81B1-16EA65DB548E}"/>
            </a:ext>
          </a:extLst>
        </xdr:cNvPr>
        <xdr:cNvSpPr txBox="1"/>
      </xdr:nvSpPr>
      <xdr:spPr>
        <a:xfrm>
          <a:off x="836304" y="1030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84E3DBF-AFA7-4447-898C-68AA9488576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493C7523-085D-4434-BC90-4AADA86F43F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B1BD1AB4-FB0F-4B9A-BFDA-4C9E00652EA9}"/>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3357B612-CE32-4D1F-8913-D7110162E7D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F9E6375E-0A14-42C9-9BAC-80EAFCF34863}"/>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81A3A2B5-F9E4-47DD-AF7D-099CBD947FD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EFEF852F-66EB-47CC-81A2-C1A276FE211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70D1AE8E-D463-4DA8-9C05-6F779B6A210C}"/>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A7B36165-F2A5-4F8D-9F39-85F9A2AA715D}"/>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EA78583C-FE67-48C6-B459-097A398E1E6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89AB1002-8167-45DF-9206-65BEA4DD8CD2}"/>
            </a:ext>
          </a:extLst>
        </xdr:cNvPr>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a:extLst>
            <a:ext uri="{FF2B5EF4-FFF2-40B4-BE49-F238E27FC236}">
              <a16:creationId xmlns:a16="http://schemas.microsoft.com/office/drawing/2014/main" id="{739A1C17-899E-4C5D-B326-362FB495DF93}"/>
            </a:ext>
          </a:extLst>
        </xdr:cNvPr>
        <xdr:cNvSpPr txBox="1"/>
      </xdr:nvSpPr>
      <xdr:spPr>
        <a:xfrm>
          <a:off x="5600834" y="104800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349B0925-93E1-4CB8-8BA2-58C4EB1E04C6}"/>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D5D2D362-97C7-4171-99E7-92D00CA05EA1}"/>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565C4D83-FE08-4CA7-A23D-274DD91541DF}"/>
            </a:ext>
          </a:extLst>
        </xdr:cNvPr>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a:extLst>
            <a:ext uri="{FF2B5EF4-FFF2-40B4-BE49-F238E27FC236}">
              <a16:creationId xmlns:a16="http://schemas.microsoft.com/office/drawing/2014/main" id="{CB384194-DE80-4CAB-AE86-4999EAF0A3ED}"/>
            </a:ext>
          </a:extLst>
        </xdr:cNvPr>
        <xdr:cNvSpPr txBox="1"/>
      </xdr:nvSpPr>
      <xdr:spPr>
        <a:xfrm>
          <a:off x="5299921" y="9363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99D50DF0-6F39-4659-A609-F5A6FC300735}"/>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25A7DFD9-BFFA-45A0-A024-DEC8AD48F690}"/>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97204350-1C87-4741-88B0-750E941839C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150853</xdr:rowOff>
    </xdr:from>
    <xdr:to>
      <xdr:col>54</xdr:col>
      <xdr:colOff>189865</xdr:colOff>
      <xdr:row>63</xdr:row>
      <xdr:rowOff>52870</xdr:rowOff>
    </xdr:to>
    <xdr:cxnSp macro="">
      <xdr:nvCxnSpPr>
        <xdr:cNvPr id="225" name="直線コネクタ 224">
          <a:extLst>
            <a:ext uri="{FF2B5EF4-FFF2-40B4-BE49-F238E27FC236}">
              <a16:creationId xmlns:a16="http://schemas.microsoft.com/office/drawing/2014/main" id="{96AE18A8-E166-4FE5-A12E-F2E79BB28CB4}"/>
            </a:ext>
          </a:extLst>
        </xdr:cNvPr>
        <xdr:cNvCxnSpPr/>
      </xdr:nvCxnSpPr>
      <xdr:spPr>
        <a:xfrm flipV="1">
          <a:off x="9219565" y="9371053"/>
          <a:ext cx="0" cy="1243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56697</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7B09A602-DF88-4241-B827-669BAEC0AE65}"/>
            </a:ext>
          </a:extLst>
        </xdr:cNvPr>
        <xdr:cNvSpPr txBox="1"/>
      </xdr:nvSpPr>
      <xdr:spPr>
        <a:xfrm>
          <a:off x="9258300" y="10618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52870</xdr:rowOff>
    </xdr:from>
    <xdr:to>
      <xdr:col>55</xdr:col>
      <xdr:colOff>88900</xdr:colOff>
      <xdr:row>63</xdr:row>
      <xdr:rowOff>52870</xdr:rowOff>
    </xdr:to>
    <xdr:cxnSp macro="">
      <xdr:nvCxnSpPr>
        <xdr:cNvPr id="227" name="直線コネクタ 226">
          <a:extLst>
            <a:ext uri="{FF2B5EF4-FFF2-40B4-BE49-F238E27FC236}">
              <a16:creationId xmlns:a16="http://schemas.microsoft.com/office/drawing/2014/main" id="{916D10F9-AF53-4057-ADF8-0841BF860170}"/>
            </a:ext>
          </a:extLst>
        </xdr:cNvPr>
        <xdr:cNvCxnSpPr/>
      </xdr:nvCxnSpPr>
      <xdr:spPr>
        <a:xfrm>
          <a:off x="9154160" y="1061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97530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A2CDCC56-6305-4DA3-AC47-817B088780C2}"/>
            </a:ext>
          </a:extLst>
        </xdr:cNvPr>
        <xdr:cNvSpPr txBox="1"/>
      </xdr:nvSpPr>
      <xdr:spPr>
        <a:xfrm>
          <a:off x="9258300" y="915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150853</xdr:rowOff>
    </xdr:from>
    <xdr:to>
      <xdr:col>55</xdr:col>
      <xdr:colOff>88900</xdr:colOff>
      <xdr:row>55</xdr:row>
      <xdr:rowOff>150853</xdr:rowOff>
    </xdr:to>
    <xdr:cxnSp macro="">
      <xdr:nvCxnSpPr>
        <xdr:cNvPr id="229" name="直線コネクタ 228">
          <a:extLst>
            <a:ext uri="{FF2B5EF4-FFF2-40B4-BE49-F238E27FC236}">
              <a16:creationId xmlns:a16="http://schemas.microsoft.com/office/drawing/2014/main" id="{E8E84DED-C0ED-4FB4-B16A-E91A86EDBA4B}"/>
            </a:ext>
          </a:extLst>
        </xdr:cNvPr>
        <xdr:cNvCxnSpPr/>
      </xdr:nvCxnSpPr>
      <xdr:spPr>
        <a:xfrm>
          <a:off x="9154160" y="9371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49511</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153CF70D-F0ED-4632-9E46-7ED58AF81FA7}"/>
            </a:ext>
          </a:extLst>
        </xdr:cNvPr>
        <xdr:cNvSpPr txBox="1"/>
      </xdr:nvSpPr>
      <xdr:spPr>
        <a:xfrm>
          <a:off x="9258300" y="10107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71084</xdr:rowOff>
    </xdr:from>
    <xdr:to>
      <xdr:col>55</xdr:col>
      <xdr:colOff>50800</xdr:colOff>
      <xdr:row>61</xdr:row>
      <xdr:rowOff>1234</xdr:rowOff>
    </xdr:to>
    <xdr:sp macro="" textlink="">
      <xdr:nvSpPr>
        <xdr:cNvPr id="231" name="フローチャート: 判断 230">
          <a:extLst>
            <a:ext uri="{FF2B5EF4-FFF2-40B4-BE49-F238E27FC236}">
              <a16:creationId xmlns:a16="http://schemas.microsoft.com/office/drawing/2014/main" id="{48D517FB-F3BB-48FB-BCD2-7B745BD98F96}"/>
            </a:ext>
          </a:extLst>
        </xdr:cNvPr>
        <xdr:cNvSpPr/>
      </xdr:nvSpPr>
      <xdr:spPr>
        <a:xfrm>
          <a:off x="9192260" y="101294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75998</xdr:rowOff>
    </xdr:from>
    <xdr:to>
      <xdr:col>50</xdr:col>
      <xdr:colOff>165100</xdr:colOff>
      <xdr:row>61</xdr:row>
      <xdr:rowOff>6148</xdr:rowOff>
    </xdr:to>
    <xdr:sp macro="" textlink="">
      <xdr:nvSpPr>
        <xdr:cNvPr id="232" name="フローチャート: 判断 231">
          <a:extLst>
            <a:ext uri="{FF2B5EF4-FFF2-40B4-BE49-F238E27FC236}">
              <a16:creationId xmlns:a16="http://schemas.microsoft.com/office/drawing/2014/main" id="{7C2A3F1E-C0B8-4BDA-A919-6A9CAB8B9094}"/>
            </a:ext>
          </a:extLst>
        </xdr:cNvPr>
        <xdr:cNvSpPr/>
      </xdr:nvSpPr>
      <xdr:spPr>
        <a:xfrm>
          <a:off x="8445500" y="101343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77667</xdr:rowOff>
    </xdr:from>
    <xdr:to>
      <xdr:col>46</xdr:col>
      <xdr:colOff>38100</xdr:colOff>
      <xdr:row>61</xdr:row>
      <xdr:rowOff>7817</xdr:rowOff>
    </xdr:to>
    <xdr:sp macro="" textlink="">
      <xdr:nvSpPr>
        <xdr:cNvPr id="233" name="フローチャート: 判断 232">
          <a:extLst>
            <a:ext uri="{FF2B5EF4-FFF2-40B4-BE49-F238E27FC236}">
              <a16:creationId xmlns:a16="http://schemas.microsoft.com/office/drawing/2014/main" id="{F965AFED-A4DA-46B3-8009-A87E0F4B2762}"/>
            </a:ext>
          </a:extLst>
        </xdr:cNvPr>
        <xdr:cNvSpPr/>
      </xdr:nvSpPr>
      <xdr:spPr>
        <a:xfrm>
          <a:off x="7670800" y="10136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46692</xdr:rowOff>
    </xdr:from>
    <xdr:to>
      <xdr:col>41</xdr:col>
      <xdr:colOff>101600</xdr:colOff>
      <xdr:row>60</xdr:row>
      <xdr:rowOff>148292</xdr:rowOff>
    </xdr:to>
    <xdr:sp macro="" textlink="">
      <xdr:nvSpPr>
        <xdr:cNvPr id="234" name="フローチャート: 判断 233">
          <a:extLst>
            <a:ext uri="{FF2B5EF4-FFF2-40B4-BE49-F238E27FC236}">
              <a16:creationId xmlns:a16="http://schemas.microsoft.com/office/drawing/2014/main" id="{6AD51203-5937-424A-9474-7B4A5A3CAEC9}"/>
            </a:ext>
          </a:extLst>
        </xdr:cNvPr>
        <xdr:cNvSpPr/>
      </xdr:nvSpPr>
      <xdr:spPr>
        <a:xfrm>
          <a:off x="6873240" y="101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49967</xdr:rowOff>
    </xdr:from>
    <xdr:to>
      <xdr:col>36</xdr:col>
      <xdr:colOff>165100</xdr:colOff>
      <xdr:row>60</xdr:row>
      <xdr:rowOff>151567</xdr:rowOff>
    </xdr:to>
    <xdr:sp macro="" textlink="">
      <xdr:nvSpPr>
        <xdr:cNvPr id="235" name="フローチャート: 判断 234">
          <a:extLst>
            <a:ext uri="{FF2B5EF4-FFF2-40B4-BE49-F238E27FC236}">
              <a16:creationId xmlns:a16="http://schemas.microsoft.com/office/drawing/2014/main" id="{B1C47272-CF70-4576-8433-3829A88CCE56}"/>
            </a:ext>
          </a:extLst>
        </xdr:cNvPr>
        <xdr:cNvSpPr/>
      </xdr:nvSpPr>
      <xdr:spPr>
        <a:xfrm>
          <a:off x="6098540" y="1010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F8ACF5D3-9BF9-43B4-A937-460E04377AAC}"/>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944D687-A64D-4BA8-8FAA-9C02773DC3A5}"/>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48C1C46-63D3-400F-ACD2-3F2CA6918EE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69E62AD-2B94-47EC-B2BC-AC62840E8966}"/>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1DE1F16-7164-4928-9368-79A35E721D8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57242</xdr:rowOff>
    </xdr:from>
    <xdr:to>
      <xdr:col>55</xdr:col>
      <xdr:colOff>50800</xdr:colOff>
      <xdr:row>56</xdr:row>
      <xdr:rowOff>158842</xdr:rowOff>
    </xdr:to>
    <xdr:sp macro="" textlink="">
      <xdr:nvSpPr>
        <xdr:cNvPr id="241" name="楕円 240">
          <a:extLst>
            <a:ext uri="{FF2B5EF4-FFF2-40B4-BE49-F238E27FC236}">
              <a16:creationId xmlns:a16="http://schemas.microsoft.com/office/drawing/2014/main" id="{03F1BAB8-1307-4070-BA34-0B239C4F6678}"/>
            </a:ext>
          </a:extLst>
        </xdr:cNvPr>
        <xdr:cNvSpPr/>
      </xdr:nvSpPr>
      <xdr:spPr>
        <a:xfrm>
          <a:off x="9192260" y="94450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80119</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19B5414B-A46B-4E78-9C66-A60702DE1D2D}"/>
            </a:ext>
          </a:extLst>
        </xdr:cNvPr>
        <xdr:cNvSpPr txBox="1"/>
      </xdr:nvSpPr>
      <xdr:spPr>
        <a:xfrm>
          <a:off x="9258300" y="93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63883</xdr:rowOff>
    </xdr:from>
    <xdr:to>
      <xdr:col>50</xdr:col>
      <xdr:colOff>165100</xdr:colOff>
      <xdr:row>56</xdr:row>
      <xdr:rowOff>165483</xdr:rowOff>
    </xdr:to>
    <xdr:sp macro="" textlink="">
      <xdr:nvSpPr>
        <xdr:cNvPr id="243" name="楕円 242">
          <a:extLst>
            <a:ext uri="{FF2B5EF4-FFF2-40B4-BE49-F238E27FC236}">
              <a16:creationId xmlns:a16="http://schemas.microsoft.com/office/drawing/2014/main" id="{546FC32B-821C-4656-ACFA-5A8C06C44E33}"/>
            </a:ext>
          </a:extLst>
        </xdr:cNvPr>
        <xdr:cNvSpPr/>
      </xdr:nvSpPr>
      <xdr:spPr>
        <a:xfrm>
          <a:off x="8445500" y="945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108042</xdr:rowOff>
    </xdr:from>
    <xdr:to>
      <xdr:col>55</xdr:col>
      <xdr:colOff>0</xdr:colOff>
      <xdr:row>56</xdr:row>
      <xdr:rowOff>114683</xdr:rowOff>
    </xdr:to>
    <xdr:cxnSp macro="">
      <xdr:nvCxnSpPr>
        <xdr:cNvPr id="244" name="直線コネクタ 243">
          <a:extLst>
            <a:ext uri="{FF2B5EF4-FFF2-40B4-BE49-F238E27FC236}">
              <a16:creationId xmlns:a16="http://schemas.microsoft.com/office/drawing/2014/main" id="{552037FF-4B5C-477E-BB99-C1CA489374BA}"/>
            </a:ext>
          </a:extLst>
        </xdr:cNvPr>
        <xdr:cNvCxnSpPr/>
      </xdr:nvCxnSpPr>
      <xdr:spPr>
        <a:xfrm flipV="1">
          <a:off x="8496300" y="9495882"/>
          <a:ext cx="723900" cy="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69666</xdr:rowOff>
    </xdr:from>
    <xdr:to>
      <xdr:col>46</xdr:col>
      <xdr:colOff>38100</xdr:colOff>
      <xdr:row>56</xdr:row>
      <xdr:rowOff>171266</xdr:rowOff>
    </xdr:to>
    <xdr:sp macro="" textlink="">
      <xdr:nvSpPr>
        <xdr:cNvPr id="245" name="楕円 244">
          <a:extLst>
            <a:ext uri="{FF2B5EF4-FFF2-40B4-BE49-F238E27FC236}">
              <a16:creationId xmlns:a16="http://schemas.microsoft.com/office/drawing/2014/main" id="{E1D3B6BF-D282-4EA6-AD41-0D4F75C3A965}"/>
            </a:ext>
          </a:extLst>
        </xdr:cNvPr>
        <xdr:cNvSpPr/>
      </xdr:nvSpPr>
      <xdr:spPr>
        <a:xfrm>
          <a:off x="7670800" y="94575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114683</xdr:rowOff>
    </xdr:from>
    <xdr:to>
      <xdr:col>50</xdr:col>
      <xdr:colOff>114300</xdr:colOff>
      <xdr:row>56</xdr:row>
      <xdr:rowOff>120466</xdr:rowOff>
    </xdr:to>
    <xdr:cxnSp macro="">
      <xdr:nvCxnSpPr>
        <xdr:cNvPr id="246" name="直線コネクタ 245">
          <a:extLst>
            <a:ext uri="{FF2B5EF4-FFF2-40B4-BE49-F238E27FC236}">
              <a16:creationId xmlns:a16="http://schemas.microsoft.com/office/drawing/2014/main" id="{5ADAD546-8947-41DA-AB3B-C96969D4F6DB}"/>
            </a:ext>
          </a:extLst>
        </xdr:cNvPr>
        <xdr:cNvCxnSpPr/>
      </xdr:nvCxnSpPr>
      <xdr:spPr>
        <a:xfrm flipV="1">
          <a:off x="7713980" y="9502523"/>
          <a:ext cx="782320" cy="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76844</xdr:rowOff>
    </xdr:from>
    <xdr:to>
      <xdr:col>41</xdr:col>
      <xdr:colOff>101600</xdr:colOff>
      <xdr:row>57</xdr:row>
      <xdr:rowOff>6994</xdr:rowOff>
    </xdr:to>
    <xdr:sp macro="" textlink="">
      <xdr:nvSpPr>
        <xdr:cNvPr id="247" name="楕円 246">
          <a:extLst>
            <a:ext uri="{FF2B5EF4-FFF2-40B4-BE49-F238E27FC236}">
              <a16:creationId xmlns:a16="http://schemas.microsoft.com/office/drawing/2014/main" id="{9E0C9171-61E2-4F3F-B286-4C573C75F861}"/>
            </a:ext>
          </a:extLst>
        </xdr:cNvPr>
        <xdr:cNvSpPr/>
      </xdr:nvSpPr>
      <xdr:spPr>
        <a:xfrm>
          <a:off x="6873240" y="94646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120466</xdr:rowOff>
    </xdr:from>
    <xdr:to>
      <xdr:col>45</xdr:col>
      <xdr:colOff>177800</xdr:colOff>
      <xdr:row>56</xdr:row>
      <xdr:rowOff>127644</xdr:rowOff>
    </xdr:to>
    <xdr:cxnSp macro="">
      <xdr:nvCxnSpPr>
        <xdr:cNvPr id="248" name="直線コネクタ 247">
          <a:extLst>
            <a:ext uri="{FF2B5EF4-FFF2-40B4-BE49-F238E27FC236}">
              <a16:creationId xmlns:a16="http://schemas.microsoft.com/office/drawing/2014/main" id="{5DDEA5BA-9CEA-4E82-96FF-1A22DC23FFB2}"/>
            </a:ext>
          </a:extLst>
        </xdr:cNvPr>
        <xdr:cNvCxnSpPr/>
      </xdr:nvCxnSpPr>
      <xdr:spPr>
        <a:xfrm flipV="1">
          <a:off x="6924040" y="9508306"/>
          <a:ext cx="78994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83148</xdr:rowOff>
    </xdr:from>
    <xdr:to>
      <xdr:col>36</xdr:col>
      <xdr:colOff>165100</xdr:colOff>
      <xdr:row>57</xdr:row>
      <xdr:rowOff>13298</xdr:rowOff>
    </xdr:to>
    <xdr:sp macro="" textlink="">
      <xdr:nvSpPr>
        <xdr:cNvPr id="249" name="楕円 248">
          <a:extLst>
            <a:ext uri="{FF2B5EF4-FFF2-40B4-BE49-F238E27FC236}">
              <a16:creationId xmlns:a16="http://schemas.microsoft.com/office/drawing/2014/main" id="{AE3E9A64-8BF8-4F99-88D0-B4B48641FD82}"/>
            </a:ext>
          </a:extLst>
        </xdr:cNvPr>
        <xdr:cNvSpPr/>
      </xdr:nvSpPr>
      <xdr:spPr>
        <a:xfrm>
          <a:off x="6098540" y="94709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127644</xdr:rowOff>
    </xdr:from>
    <xdr:to>
      <xdr:col>41</xdr:col>
      <xdr:colOff>50800</xdr:colOff>
      <xdr:row>56</xdr:row>
      <xdr:rowOff>133948</xdr:rowOff>
    </xdr:to>
    <xdr:cxnSp macro="">
      <xdr:nvCxnSpPr>
        <xdr:cNvPr id="250" name="直線コネクタ 249">
          <a:extLst>
            <a:ext uri="{FF2B5EF4-FFF2-40B4-BE49-F238E27FC236}">
              <a16:creationId xmlns:a16="http://schemas.microsoft.com/office/drawing/2014/main" id="{65AB4074-2C0B-4AF6-9D42-831D3A8813C8}"/>
            </a:ext>
          </a:extLst>
        </xdr:cNvPr>
        <xdr:cNvCxnSpPr/>
      </xdr:nvCxnSpPr>
      <xdr:spPr>
        <a:xfrm flipV="1">
          <a:off x="6149340" y="9515484"/>
          <a:ext cx="774700" cy="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168725</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743EC2DC-A111-49B5-9A82-3DD635243192}"/>
            </a:ext>
          </a:extLst>
        </xdr:cNvPr>
        <xdr:cNvSpPr txBox="1"/>
      </xdr:nvSpPr>
      <xdr:spPr>
        <a:xfrm>
          <a:off x="8239271" y="1022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170394</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6BBC8428-D233-41B4-B41D-64DA548EEB82}"/>
            </a:ext>
          </a:extLst>
        </xdr:cNvPr>
        <xdr:cNvSpPr txBox="1"/>
      </xdr:nvSpPr>
      <xdr:spPr>
        <a:xfrm>
          <a:off x="7477271" y="1022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139419</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1548CB26-0A43-456C-8498-EECDD6370AA6}"/>
            </a:ext>
          </a:extLst>
        </xdr:cNvPr>
        <xdr:cNvSpPr txBox="1"/>
      </xdr:nvSpPr>
      <xdr:spPr>
        <a:xfrm>
          <a:off x="6702571" y="1019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142694</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BBE1EC7B-D8B7-458D-81F6-DBDC7FCE2595}"/>
            </a:ext>
          </a:extLst>
        </xdr:cNvPr>
        <xdr:cNvSpPr txBox="1"/>
      </xdr:nvSpPr>
      <xdr:spPr>
        <a:xfrm>
          <a:off x="5905011" y="1020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10560</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8FDDA975-1417-4060-97C7-9DFF40A7DBB3}"/>
            </a:ext>
          </a:extLst>
        </xdr:cNvPr>
        <xdr:cNvSpPr txBox="1"/>
      </xdr:nvSpPr>
      <xdr:spPr>
        <a:xfrm>
          <a:off x="8214575" y="923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16343</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E941B349-A811-469D-8100-8862FC71FAC3}"/>
            </a:ext>
          </a:extLst>
        </xdr:cNvPr>
        <xdr:cNvSpPr txBox="1"/>
      </xdr:nvSpPr>
      <xdr:spPr>
        <a:xfrm>
          <a:off x="7444955" y="923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23521</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914BEFD9-411C-4192-8685-1668F7D26A73}"/>
            </a:ext>
          </a:extLst>
        </xdr:cNvPr>
        <xdr:cNvSpPr txBox="1"/>
      </xdr:nvSpPr>
      <xdr:spPr>
        <a:xfrm>
          <a:off x="6670255" y="924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29825</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C6CB8A4E-39C7-4705-AD31-298DF79258DD}"/>
            </a:ext>
          </a:extLst>
        </xdr:cNvPr>
        <xdr:cNvSpPr txBox="1"/>
      </xdr:nvSpPr>
      <xdr:spPr>
        <a:xfrm>
          <a:off x="5872695" y="92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12CE3004-865E-497A-8947-25288599B93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D10675A-D433-4947-ACD1-0D98D065CE3B}"/>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73DF01E4-3BB1-4C24-A184-695B1748113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1FD984FF-63DE-4973-B541-1787390D8A5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A860E756-347E-4BEE-BFC7-637EE7655919}"/>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DF33B335-E2DA-4121-B0F4-B8355A71E36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21DA48A6-3DC7-40F1-A2B0-F707828D4F1D}"/>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15A2D322-C2EF-4519-A632-B56121F36862}"/>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35A8B4F0-258A-4C0D-A703-52795C52143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F643D0D-D4CC-4EE6-8E0D-A659F91FA1F7}"/>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49A81A77-88CD-4D2C-8C6C-E0206C2B7FAD}"/>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BF668E44-2B14-423E-883A-DB8E291D8176}"/>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5991BD19-50AD-42AF-9595-A81E37B0909F}"/>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112B7E47-3EDB-4038-A23D-18A12C51A09B}"/>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67725398-D0B1-4FCE-AB1E-58FA7FB795AC}"/>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9359AD79-642F-4BDF-9745-5A4A6A1AF374}"/>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F958E312-D476-4412-8A2B-42C14C155E8C}"/>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F5070BB-1F6D-4453-9FD3-94F8D9F85A22}"/>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DEDC7185-4E77-4DF2-8B86-D518A5805261}"/>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839EE30D-D998-46D2-9021-93C0E507231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AC42EB13-15E4-44FC-A63C-DAC8803D1DF6}"/>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888E7FBE-D074-42C7-9EFA-8C20455B96B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166115</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71778A97-79DE-4FAE-9AC8-C18008984732}"/>
            </a:ext>
          </a:extLst>
        </xdr:cNvPr>
        <xdr:cNvCxnSpPr/>
      </xdr:nvCxnSpPr>
      <xdr:spPr>
        <a:xfrm flipV="1">
          <a:off x="4086225" y="13074395"/>
          <a:ext cx="0" cy="1380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241330B7-DD0E-4D4A-BA4D-AA54C140B941}"/>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E444E87A-02C9-4B59-A7F2-4E40C09AA24D}"/>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112792</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BB802A29-6D93-40C0-95CA-1758B03B1173}"/>
            </a:ext>
          </a:extLst>
        </xdr:cNvPr>
        <xdr:cNvSpPr txBox="1"/>
      </xdr:nvSpPr>
      <xdr:spPr>
        <a:xfrm>
          <a:off x="4124960" y="1285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166115</xdr:rowOff>
    </xdr:from>
    <xdr:to>
      <xdr:col>24</xdr:col>
      <xdr:colOff>152400</xdr:colOff>
      <xdr:row>77</xdr:row>
      <xdr:rowOff>166115</xdr:rowOff>
    </xdr:to>
    <xdr:cxnSp macro="">
      <xdr:nvCxnSpPr>
        <xdr:cNvPr id="285" name="直線コネクタ 284">
          <a:extLst>
            <a:ext uri="{FF2B5EF4-FFF2-40B4-BE49-F238E27FC236}">
              <a16:creationId xmlns:a16="http://schemas.microsoft.com/office/drawing/2014/main" id="{4236EE6A-1D4A-472D-A9EC-05626D070466}"/>
            </a:ext>
          </a:extLst>
        </xdr:cNvPr>
        <xdr:cNvCxnSpPr/>
      </xdr:nvCxnSpPr>
      <xdr:spPr>
        <a:xfrm>
          <a:off x="4020820" y="13074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122190</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656472A0-EB34-48F9-9179-E4FF44871E22}"/>
            </a:ext>
          </a:extLst>
        </xdr:cNvPr>
        <xdr:cNvSpPr txBox="1"/>
      </xdr:nvSpPr>
      <xdr:spPr>
        <a:xfrm>
          <a:off x="4124960" y="1353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87" name="フローチャート: 判断 286">
          <a:extLst>
            <a:ext uri="{FF2B5EF4-FFF2-40B4-BE49-F238E27FC236}">
              <a16:creationId xmlns:a16="http://schemas.microsoft.com/office/drawing/2014/main" id="{B618FE83-1579-4C77-A6B4-EA754395A078}"/>
            </a:ext>
          </a:extLst>
        </xdr:cNvPr>
        <xdr:cNvSpPr/>
      </xdr:nvSpPr>
      <xdr:spPr>
        <a:xfrm>
          <a:off x="4036060" y="13678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85598</xdr:rowOff>
    </xdr:from>
    <xdr:to>
      <xdr:col>20</xdr:col>
      <xdr:colOff>38100</xdr:colOff>
      <xdr:row>82</xdr:row>
      <xdr:rowOff>15748</xdr:rowOff>
    </xdr:to>
    <xdr:sp macro="" textlink="">
      <xdr:nvSpPr>
        <xdr:cNvPr id="288" name="フローチャート: 判断 287">
          <a:extLst>
            <a:ext uri="{FF2B5EF4-FFF2-40B4-BE49-F238E27FC236}">
              <a16:creationId xmlns:a16="http://schemas.microsoft.com/office/drawing/2014/main" id="{4E363C76-E174-46B3-9600-32FA64F0144D}"/>
            </a:ext>
          </a:extLst>
        </xdr:cNvPr>
        <xdr:cNvSpPr/>
      </xdr:nvSpPr>
      <xdr:spPr>
        <a:xfrm>
          <a:off x="3312160" y="136644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46737</xdr:rowOff>
    </xdr:from>
    <xdr:to>
      <xdr:col>15</xdr:col>
      <xdr:colOff>101600</xdr:colOff>
      <xdr:row>81</xdr:row>
      <xdr:rowOff>148337</xdr:rowOff>
    </xdr:to>
    <xdr:sp macro="" textlink="">
      <xdr:nvSpPr>
        <xdr:cNvPr id="289" name="フローチャート: 判断 288">
          <a:extLst>
            <a:ext uri="{FF2B5EF4-FFF2-40B4-BE49-F238E27FC236}">
              <a16:creationId xmlns:a16="http://schemas.microsoft.com/office/drawing/2014/main" id="{9576BF81-7D16-4359-A003-3E0D7353C071}"/>
            </a:ext>
          </a:extLst>
        </xdr:cNvPr>
        <xdr:cNvSpPr/>
      </xdr:nvSpPr>
      <xdr:spPr>
        <a:xfrm>
          <a:off x="2514600" y="1362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0" name="フローチャート: 判断 289">
          <a:extLst>
            <a:ext uri="{FF2B5EF4-FFF2-40B4-BE49-F238E27FC236}">
              <a16:creationId xmlns:a16="http://schemas.microsoft.com/office/drawing/2014/main" id="{C267858B-9F84-46C6-9FB4-5143CF927479}"/>
            </a:ext>
          </a:extLst>
        </xdr:cNvPr>
        <xdr:cNvSpPr/>
      </xdr:nvSpPr>
      <xdr:spPr>
        <a:xfrm>
          <a:off x="1739900" y="1358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1" name="フローチャート: 判断 290">
          <a:extLst>
            <a:ext uri="{FF2B5EF4-FFF2-40B4-BE49-F238E27FC236}">
              <a16:creationId xmlns:a16="http://schemas.microsoft.com/office/drawing/2014/main" id="{428066FD-42F9-42D4-8364-02F794A31F42}"/>
            </a:ext>
          </a:extLst>
        </xdr:cNvPr>
        <xdr:cNvSpPr/>
      </xdr:nvSpPr>
      <xdr:spPr>
        <a:xfrm>
          <a:off x="965200" y="13558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F409397-BA7D-42B4-BA52-9BFBB1A60525}"/>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7464DE85-4999-4461-BEA4-C996696160F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AFE6FC3-1275-48D9-8408-52D7E767D835}"/>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D1C0C19F-CD95-44F6-BD06-86DC53BF61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68DC6EA-A758-4497-9F66-2F07EAA1443E}"/>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115315</xdr:rowOff>
    </xdr:from>
    <xdr:to>
      <xdr:col>24</xdr:col>
      <xdr:colOff>114300</xdr:colOff>
      <xdr:row>83</xdr:row>
      <xdr:rowOff>45465</xdr:rowOff>
    </xdr:to>
    <xdr:sp macro="" textlink="">
      <xdr:nvSpPr>
        <xdr:cNvPr id="297" name="楕円 296">
          <a:extLst>
            <a:ext uri="{FF2B5EF4-FFF2-40B4-BE49-F238E27FC236}">
              <a16:creationId xmlns:a16="http://schemas.microsoft.com/office/drawing/2014/main" id="{9C843398-771C-4DE7-A8C8-C38BA32636EF}"/>
            </a:ext>
          </a:extLst>
        </xdr:cNvPr>
        <xdr:cNvSpPr/>
      </xdr:nvSpPr>
      <xdr:spPr>
        <a:xfrm>
          <a:off x="4036060" y="13861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93742</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2FBFDDBC-5896-4DC7-B98C-580E0FBD130E}"/>
            </a:ext>
          </a:extLst>
        </xdr:cNvPr>
        <xdr:cNvSpPr txBox="1"/>
      </xdr:nvSpPr>
      <xdr:spPr>
        <a:xfrm>
          <a:off x="4124960" y="1384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126746</xdr:rowOff>
    </xdr:from>
    <xdr:to>
      <xdr:col>20</xdr:col>
      <xdr:colOff>38100</xdr:colOff>
      <xdr:row>83</xdr:row>
      <xdr:rowOff>56896</xdr:rowOff>
    </xdr:to>
    <xdr:sp macro="" textlink="">
      <xdr:nvSpPr>
        <xdr:cNvPr id="299" name="楕円 298">
          <a:extLst>
            <a:ext uri="{FF2B5EF4-FFF2-40B4-BE49-F238E27FC236}">
              <a16:creationId xmlns:a16="http://schemas.microsoft.com/office/drawing/2014/main" id="{2288280A-B848-49A7-B1AE-37560EB2E3DF}"/>
            </a:ext>
          </a:extLst>
        </xdr:cNvPr>
        <xdr:cNvSpPr/>
      </xdr:nvSpPr>
      <xdr:spPr>
        <a:xfrm>
          <a:off x="3312160" y="138732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166115</xdr:rowOff>
    </xdr:from>
    <xdr:to>
      <xdr:col>24</xdr:col>
      <xdr:colOff>63500</xdr:colOff>
      <xdr:row>83</xdr:row>
      <xdr:rowOff>6096</xdr:rowOff>
    </xdr:to>
    <xdr:cxnSp macro="">
      <xdr:nvCxnSpPr>
        <xdr:cNvPr id="300" name="直線コネクタ 299">
          <a:extLst>
            <a:ext uri="{FF2B5EF4-FFF2-40B4-BE49-F238E27FC236}">
              <a16:creationId xmlns:a16="http://schemas.microsoft.com/office/drawing/2014/main" id="{FBFA2724-D2E5-44CB-9981-6663F5528F9C}"/>
            </a:ext>
          </a:extLst>
        </xdr:cNvPr>
        <xdr:cNvCxnSpPr/>
      </xdr:nvCxnSpPr>
      <xdr:spPr>
        <a:xfrm flipV="1">
          <a:off x="3355340" y="13912595"/>
          <a:ext cx="73152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147320</xdr:rowOff>
    </xdr:from>
    <xdr:to>
      <xdr:col>15</xdr:col>
      <xdr:colOff>101600</xdr:colOff>
      <xdr:row>83</xdr:row>
      <xdr:rowOff>77470</xdr:rowOff>
    </xdr:to>
    <xdr:sp macro="" textlink="">
      <xdr:nvSpPr>
        <xdr:cNvPr id="301" name="楕円 300">
          <a:extLst>
            <a:ext uri="{FF2B5EF4-FFF2-40B4-BE49-F238E27FC236}">
              <a16:creationId xmlns:a16="http://schemas.microsoft.com/office/drawing/2014/main" id="{28F024C6-FC1B-4D03-B684-A6DDABBCDF95}"/>
            </a:ext>
          </a:extLst>
        </xdr:cNvPr>
        <xdr:cNvSpPr/>
      </xdr:nvSpPr>
      <xdr:spPr>
        <a:xfrm>
          <a:off x="2514600" y="1389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6096</xdr:rowOff>
    </xdr:from>
    <xdr:to>
      <xdr:col>19</xdr:col>
      <xdr:colOff>177800</xdr:colOff>
      <xdr:row>83</xdr:row>
      <xdr:rowOff>26670</xdr:rowOff>
    </xdr:to>
    <xdr:cxnSp macro="">
      <xdr:nvCxnSpPr>
        <xdr:cNvPr id="302" name="直線コネクタ 301">
          <a:extLst>
            <a:ext uri="{FF2B5EF4-FFF2-40B4-BE49-F238E27FC236}">
              <a16:creationId xmlns:a16="http://schemas.microsoft.com/office/drawing/2014/main" id="{815BEB92-C08B-4687-83FD-8B0944F1463B}"/>
            </a:ext>
          </a:extLst>
        </xdr:cNvPr>
        <xdr:cNvCxnSpPr/>
      </xdr:nvCxnSpPr>
      <xdr:spPr>
        <a:xfrm flipV="1">
          <a:off x="2565400" y="13920216"/>
          <a:ext cx="78994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129032</xdr:rowOff>
    </xdr:from>
    <xdr:to>
      <xdr:col>10</xdr:col>
      <xdr:colOff>165100</xdr:colOff>
      <xdr:row>83</xdr:row>
      <xdr:rowOff>59182</xdr:rowOff>
    </xdr:to>
    <xdr:sp macro="" textlink="">
      <xdr:nvSpPr>
        <xdr:cNvPr id="303" name="楕円 302">
          <a:extLst>
            <a:ext uri="{FF2B5EF4-FFF2-40B4-BE49-F238E27FC236}">
              <a16:creationId xmlns:a16="http://schemas.microsoft.com/office/drawing/2014/main" id="{D679633E-1E76-445A-8675-54C718A34DC3}"/>
            </a:ext>
          </a:extLst>
        </xdr:cNvPr>
        <xdr:cNvSpPr/>
      </xdr:nvSpPr>
      <xdr:spPr>
        <a:xfrm>
          <a:off x="1739900" y="138755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8382</xdr:rowOff>
    </xdr:from>
    <xdr:to>
      <xdr:col>15</xdr:col>
      <xdr:colOff>50800</xdr:colOff>
      <xdr:row>83</xdr:row>
      <xdr:rowOff>26670</xdr:rowOff>
    </xdr:to>
    <xdr:cxnSp macro="">
      <xdr:nvCxnSpPr>
        <xdr:cNvPr id="304" name="直線コネクタ 303">
          <a:extLst>
            <a:ext uri="{FF2B5EF4-FFF2-40B4-BE49-F238E27FC236}">
              <a16:creationId xmlns:a16="http://schemas.microsoft.com/office/drawing/2014/main" id="{376E05A0-0A22-475D-8F40-3075F578ABC8}"/>
            </a:ext>
          </a:extLst>
        </xdr:cNvPr>
        <xdr:cNvCxnSpPr/>
      </xdr:nvCxnSpPr>
      <xdr:spPr>
        <a:xfrm>
          <a:off x="1790700" y="13922502"/>
          <a:ext cx="7747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106172</xdr:rowOff>
    </xdr:from>
    <xdr:to>
      <xdr:col>6</xdr:col>
      <xdr:colOff>38100</xdr:colOff>
      <xdr:row>83</xdr:row>
      <xdr:rowOff>36322</xdr:rowOff>
    </xdr:to>
    <xdr:sp macro="" textlink="">
      <xdr:nvSpPr>
        <xdr:cNvPr id="305" name="楕円 304">
          <a:extLst>
            <a:ext uri="{FF2B5EF4-FFF2-40B4-BE49-F238E27FC236}">
              <a16:creationId xmlns:a16="http://schemas.microsoft.com/office/drawing/2014/main" id="{C236C731-1207-4AB8-9676-6F5FB7A3C9CB}"/>
            </a:ext>
          </a:extLst>
        </xdr:cNvPr>
        <xdr:cNvSpPr/>
      </xdr:nvSpPr>
      <xdr:spPr>
        <a:xfrm>
          <a:off x="965200" y="138526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156972</xdr:rowOff>
    </xdr:from>
    <xdr:to>
      <xdr:col>10</xdr:col>
      <xdr:colOff>114300</xdr:colOff>
      <xdr:row>83</xdr:row>
      <xdr:rowOff>8382</xdr:rowOff>
    </xdr:to>
    <xdr:cxnSp macro="">
      <xdr:nvCxnSpPr>
        <xdr:cNvPr id="306" name="直線コネクタ 305">
          <a:extLst>
            <a:ext uri="{FF2B5EF4-FFF2-40B4-BE49-F238E27FC236}">
              <a16:creationId xmlns:a16="http://schemas.microsoft.com/office/drawing/2014/main" id="{9683D774-A9BC-4FB3-ADC9-46971BD8E6BF}"/>
            </a:ext>
          </a:extLst>
        </xdr:cNvPr>
        <xdr:cNvCxnSpPr/>
      </xdr:nvCxnSpPr>
      <xdr:spPr>
        <a:xfrm>
          <a:off x="1008380" y="13903452"/>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32275</xdr:rowOff>
    </xdr:from>
    <xdr:ext cx="405111" cy="259045"/>
    <xdr:sp macro="" textlink="">
      <xdr:nvSpPr>
        <xdr:cNvPr id="307" name="n_1aveValue【公営住宅】&#10;有形固定資産減価償却率">
          <a:extLst>
            <a:ext uri="{FF2B5EF4-FFF2-40B4-BE49-F238E27FC236}">
              <a16:creationId xmlns:a16="http://schemas.microsoft.com/office/drawing/2014/main" id="{03684BDB-645B-478E-A2B5-847FC128412A}"/>
            </a:ext>
          </a:extLst>
        </xdr:cNvPr>
        <xdr:cNvSpPr txBox="1"/>
      </xdr:nvSpPr>
      <xdr:spPr>
        <a:xfrm>
          <a:off x="3170564" y="1344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164864</xdr:rowOff>
    </xdr:from>
    <xdr:ext cx="405111" cy="259045"/>
    <xdr:sp macro="" textlink="">
      <xdr:nvSpPr>
        <xdr:cNvPr id="308" name="n_2aveValue【公営住宅】&#10;有形固定資産減価償却率">
          <a:extLst>
            <a:ext uri="{FF2B5EF4-FFF2-40B4-BE49-F238E27FC236}">
              <a16:creationId xmlns:a16="http://schemas.microsoft.com/office/drawing/2014/main" id="{F202D55B-F410-4E49-ACCD-E53E13035716}"/>
            </a:ext>
          </a:extLst>
        </xdr:cNvPr>
        <xdr:cNvSpPr txBox="1"/>
      </xdr:nvSpPr>
      <xdr:spPr>
        <a:xfrm>
          <a:off x="2385704" y="13408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09" name="n_3aveValue【公営住宅】&#10;有形固定資産減価償却率">
          <a:extLst>
            <a:ext uri="{FF2B5EF4-FFF2-40B4-BE49-F238E27FC236}">
              <a16:creationId xmlns:a16="http://schemas.microsoft.com/office/drawing/2014/main" id="{709EE54F-A756-4A1D-BAFF-AAA5D54C2597}"/>
            </a:ext>
          </a:extLst>
        </xdr:cNvPr>
        <xdr:cNvSpPr txBox="1"/>
      </xdr:nvSpPr>
      <xdr:spPr>
        <a:xfrm>
          <a:off x="1611004" y="1337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0" name="n_4aveValue【公営住宅】&#10;有形固定資産減価償却率">
          <a:extLst>
            <a:ext uri="{FF2B5EF4-FFF2-40B4-BE49-F238E27FC236}">
              <a16:creationId xmlns:a16="http://schemas.microsoft.com/office/drawing/2014/main" id="{26B5723C-06A8-43D4-9096-09B682D3C036}"/>
            </a:ext>
          </a:extLst>
        </xdr:cNvPr>
        <xdr:cNvSpPr txBox="1"/>
      </xdr:nvSpPr>
      <xdr:spPr>
        <a:xfrm>
          <a:off x="83630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48023</xdr:rowOff>
    </xdr:from>
    <xdr:ext cx="405111" cy="259045"/>
    <xdr:sp macro="" textlink="">
      <xdr:nvSpPr>
        <xdr:cNvPr id="311" name="n_1mainValue【公営住宅】&#10;有形固定資産減価償却率">
          <a:extLst>
            <a:ext uri="{FF2B5EF4-FFF2-40B4-BE49-F238E27FC236}">
              <a16:creationId xmlns:a16="http://schemas.microsoft.com/office/drawing/2014/main" id="{BF451115-72F6-44E9-85A7-582BB2B1B01B}"/>
            </a:ext>
          </a:extLst>
        </xdr:cNvPr>
        <xdr:cNvSpPr txBox="1"/>
      </xdr:nvSpPr>
      <xdr:spPr>
        <a:xfrm>
          <a:off x="3170564" y="13962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312" name="n_2mainValue【公営住宅】&#10;有形固定資産減価償却率">
          <a:extLst>
            <a:ext uri="{FF2B5EF4-FFF2-40B4-BE49-F238E27FC236}">
              <a16:creationId xmlns:a16="http://schemas.microsoft.com/office/drawing/2014/main" id="{E6F24D02-EB72-4646-AF70-E841EEA7705C}"/>
            </a:ext>
          </a:extLst>
        </xdr:cNvPr>
        <xdr:cNvSpPr txBox="1"/>
      </xdr:nvSpPr>
      <xdr:spPr>
        <a:xfrm>
          <a:off x="2385704" y="1398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50309</xdr:rowOff>
    </xdr:from>
    <xdr:ext cx="405111" cy="259045"/>
    <xdr:sp macro="" textlink="">
      <xdr:nvSpPr>
        <xdr:cNvPr id="313" name="n_3mainValue【公営住宅】&#10;有形固定資産減価償却率">
          <a:extLst>
            <a:ext uri="{FF2B5EF4-FFF2-40B4-BE49-F238E27FC236}">
              <a16:creationId xmlns:a16="http://schemas.microsoft.com/office/drawing/2014/main" id="{48AFA5C5-D19E-4A52-A830-FAE9D5714174}"/>
            </a:ext>
          </a:extLst>
        </xdr:cNvPr>
        <xdr:cNvSpPr txBox="1"/>
      </xdr:nvSpPr>
      <xdr:spPr>
        <a:xfrm>
          <a:off x="1611004" y="139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27449</xdr:rowOff>
    </xdr:from>
    <xdr:ext cx="405111" cy="259045"/>
    <xdr:sp macro="" textlink="">
      <xdr:nvSpPr>
        <xdr:cNvPr id="314" name="n_4mainValue【公営住宅】&#10;有形固定資産減価償却率">
          <a:extLst>
            <a:ext uri="{FF2B5EF4-FFF2-40B4-BE49-F238E27FC236}">
              <a16:creationId xmlns:a16="http://schemas.microsoft.com/office/drawing/2014/main" id="{CB6DD400-24ED-4F9C-BBA1-72F76211687A}"/>
            </a:ext>
          </a:extLst>
        </xdr:cNvPr>
        <xdr:cNvSpPr txBox="1"/>
      </xdr:nvSpPr>
      <xdr:spPr>
        <a:xfrm>
          <a:off x="836304" y="13941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6796CB4F-2F2C-4708-BF06-12A65FBE646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BED28260-DCEE-40E7-87B0-2C0E5B642B48}"/>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FDC9EA34-8494-48B9-8126-47DD906853C1}"/>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CA96DA72-61DA-427D-B1BA-F52791045545}"/>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14707513-33A8-4943-9134-F5802B69F8F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ED9D8450-6175-4E61-86BB-6CFB5F8C22A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6FB8C694-0E8A-462B-BD01-70BE333EB91C}"/>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24912A68-919B-448A-9D38-94F2DE075E81}"/>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3C0ADEF6-AECD-4110-9C20-7EED7761C20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CBF73469-4725-4D40-B8B6-8DA8CA89B84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2D233F4F-E4D5-4DBB-97C0-11B80049412D}"/>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0EC937C8-A90A-47F9-9962-76BED4A50AFF}"/>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86EC2A43-D161-4769-85C4-1E3326FC5B03}"/>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C7AADC0D-C3BA-4FD1-86F3-C2C0F53B6325}"/>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9192F67C-8701-447D-AAA3-26C4982FE3B2}"/>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0EF52E53-064B-45D1-8050-E7A0F12F1CD0}"/>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07DF0B18-631C-4E22-87B3-B2E533CCCD2E}"/>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29FA9001-29D0-49B8-A9DA-EEB73311052B}"/>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806BA02A-CCC7-489B-91B9-8D12632FF02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117B2C82-6D1B-4AAF-9705-CC998DF73FA6}"/>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AEB986CF-41E1-4D6D-A275-9B9BD321E4C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95250</xdr:rowOff>
    </xdr:from>
    <xdr:to>
      <xdr:col>54</xdr:col>
      <xdr:colOff>189865</xdr:colOff>
      <xdr:row>86</xdr:row>
      <xdr:rowOff>37643</xdr:rowOff>
    </xdr:to>
    <xdr:cxnSp macro="">
      <xdr:nvCxnSpPr>
        <xdr:cNvPr id="336" name="直線コネクタ 335">
          <a:extLst>
            <a:ext uri="{FF2B5EF4-FFF2-40B4-BE49-F238E27FC236}">
              <a16:creationId xmlns:a16="http://schemas.microsoft.com/office/drawing/2014/main" id="{D9308DCF-30C9-464E-B317-0B3415301D5A}"/>
            </a:ext>
          </a:extLst>
        </xdr:cNvPr>
        <xdr:cNvCxnSpPr/>
      </xdr:nvCxnSpPr>
      <xdr:spPr>
        <a:xfrm flipV="1">
          <a:off x="9219565" y="13171170"/>
          <a:ext cx="0" cy="1283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41470</xdr:rowOff>
    </xdr:from>
    <xdr:ext cx="469744" cy="259045"/>
    <xdr:sp macro="" textlink="">
      <xdr:nvSpPr>
        <xdr:cNvPr id="337" name="【公営住宅】&#10;一人当たり面積最小値テキスト">
          <a:extLst>
            <a:ext uri="{FF2B5EF4-FFF2-40B4-BE49-F238E27FC236}">
              <a16:creationId xmlns:a16="http://schemas.microsoft.com/office/drawing/2014/main" id="{79EC8C95-7E75-43D8-9F5E-2324F0FB303C}"/>
            </a:ext>
          </a:extLst>
        </xdr:cNvPr>
        <xdr:cNvSpPr txBox="1"/>
      </xdr:nvSpPr>
      <xdr:spPr>
        <a:xfrm>
          <a:off x="9258300" y="1445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37643</xdr:rowOff>
    </xdr:from>
    <xdr:to>
      <xdr:col>55</xdr:col>
      <xdr:colOff>88900</xdr:colOff>
      <xdr:row>86</xdr:row>
      <xdr:rowOff>37643</xdr:rowOff>
    </xdr:to>
    <xdr:cxnSp macro="">
      <xdr:nvCxnSpPr>
        <xdr:cNvPr id="338" name="直線コネクタ 337">
          <a:extLst>
            <a:ext uri="{FF2B5EF4-FFF2-40B4-BE49-F238E27FC236}">
              <a16:creationId xmlns:a16="http://schemas.microsoft.com/office/drawing/2014/main" id="{6054DE24-C9BC-44C1-8B2E-E361E5D7EA73}"/>
            </a:ext>
          </a:extLst>
        </xdr:cNvPr>
        <xdr:cNvCxnSpPr/>
      </xdr:nvCxnSpPr>
      <xdr:spPr>
        <a:xfrm>
          <a:off x="9154160" y="14454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41927</xdr:rowOff>
    </xdr:from>
    <xdr:ext cx="469744" cy="259045"/>
    <xdr:sp macro="" textlink="">
      <xdr:nvSpPr>
        <xdr:cNvPr id="339" name="【公営住宅】&#10;一人当たり面積最大値テキスト">
          <a:extLst>
            <a:ext uri="{FF2B5EF4-FFF2-40B4-BE49-F238E27FC236}">
              <a16:creationId xmlns:a16="http://schemas.microsoft.com/office/drawing/2014/main" id="{5E3D8803-FEA4-43A2-9C2C-F59A6DDC1247}"/>
            </a:ext>
          </a:extLst>
        </xdr:cNvPr>
        <xdr:cNvSpPr txBox="1"/>
      </xdr:nvSpPr>
      <xdr:spPr>
        <a:xfrm>
          <a:off x="9258300" y="1295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95250</xdr:rowOff>
    </xdr:from>
    <xdr:to>
      <xdr:col>55</xdr:col>
      <xdr:colOff>88900</xdr:colOff>
      <xdr:row>78</xdr:row>
      <xdr:rowOff>95250</xdr:rowOff>
    </xdr:to>
    <xdr:cxnSp macro="">
      <xdr:nvCxnSpPr>
        <xdr:cNvPr id="340" name="直線コネクタ 339">
          <a:extLst>
            <a:ext uri="{FF2B5EF4-FFF2-40B4-BE49-F238E27FC236}">
              <a16:creationId xmlns:a16="http://schemas.microsoft.com/office/drawing/2014/main" id="{7E8634AB-3502-44CB-AB6A-3170B91E9E0B}"/>
            </a:ext>
          </a:extLst>
        </xdr:cNvPr>
        <xdr:cNvCxnSpPr/>
      </xdr:nvCxnSpPr>
      <xdr:spPr>
        <a:xfrm>
          <a:off x="9154160" y="1317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4233</xdr:rowOff>
    </xdr:from>
    <xdr:ext cx="469744" cy="259045"/>
    <xdr:sp macro="" textlink="">
      <xdr:nvSpPr>
        <xdr:cNvPr id="341" name="【公営住宅】&#10;一人当たり面積平均値テキスト">
          <a:extLst>
            <a:ext uri="{FF2B5EF4-FFF2-40B4-BE49-F238E27FC236}">
              <a16:creationId xmlns:a16="http://schemas.microsoft.com/office/drawing/2014/main" id="{201AF294-F226-4A5A-B775-8B85F1E54EB5}"/>
            </a:ext>
          </a:extLst>
        </xdr:cNvPr>
        <xdr:cNvSpPr txBox="1"/>
      </xdr:nvSpPr>
      <xdr:spPr>
        <a:xfrm>
          <a:off x="9258300" y="14085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152806</xdr:rowOff>
    </xdr:from>
    <xdr:to>
      <xdr:col>55</xdr:col>
      <xdr:colOff>50800</xdr:colOff>
      <xdr:row>85</xdr:row>
      <xdr:rowOff>82956</xdr:rowOff>
    </xdr:to>
    <xdr:sp macro="" textlink="">
      <xdr:nvSpPr>
        <xdr:cNvPr id="342" name="フローチャート: 判断 341">
          <a:extLst>
            <a:ext uri="{FF2B5EF4-FFF2-40B4-BE49-F238E27FC236}">
              <a16:creationId xmlns:a16="http://schemas.microsoft.com/office/drawing/2014/main" id="{460AAE21-5BF6-4179-8ABF-48F4E252B9E2}"/>
            </a:ext>
          </a:extLst>
        </xdr:cNvPr>
        <xdr:cNvSpPr/>
      </xdr:nvSpPr>
      <xdr:spPr>
        <a:xfrm>
          <a:off x="9192260" y="142345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153264</xdr:rowOff>
    </xdr:from>
    <xdr:to>
      <xdr:col>50</xdr:col>
      <xdr:colOff>165100</xdr:colOff>
      <xdr:row>85</xdr:row>
      <xdr:rowOff>83414</xdr:rowOff>
    </xdr:to>
    <xdr:sp macro="" textlink="">
      <xdr:nvSpPr>
        <xdr:cNvPr id="343" name="フローチャート: 判断 342">
          <a:extLst>
            <a:ext uri="{FF2B5EF4-FFF2-40B4-BE49-F238E27FC236}">
              <a16:creationId xmlns:a16="http://schemas.microsoft.com/office/drawing/2014/main" id="{538717BE-9038-4BF0-8BA7-0B75F9AF7682}"/>
            </a:ext>
          </a:extLst>
        </xdr:cNvPr>
        <xdr:cNvSpPr/>
      </xdr:nvSpPr>
      <xdr:spPr>
        <a:xfrm>
          <a:off x="8445500" y="14235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138176</xdr:rowOff>
    </xdr:from>
    <xdr:to>
      <xdr:col>46</xdr:col>
      <xdr:colOff>38100</xdr:colOff>
      <xdr:row>85</xdr:row>
      <xdr:rowOff>68326</xdr:rowOff>
    </xdr:to>
    <xdr:sp macro="" textlink="">
      <xdr:nvSpPr>
        <xdr:cNvPr id="344" name="フローチャート: 判断 343">
          <a:extLst>
            <a:ext uri="{FF2B5EF4-FFF2-40B4-BE49-F238E27FC236}">
              <a16:creationId xmlns:a16="http://schemas.microsoft.com/office/drawing/2014/main" id="{70699A9C-BF66-498B-8B8E-9EB4A1B99E18}"/>
            </a:ext>
          </a:extLst>
        </xdr:cNvPr>
        <xdr:cNvSpPr/>
      </xdr:nvSpPr>
      <xdr:spPr>
        <a:xfrm>
          <a:off x="7670800" y="142199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123089</xdr:rowOff>
    </xdr:from>
    <xdr:to>
      <xdr:col>41</xdr:col>
      <xdr:colOff>101600</xdr:colOff>
      <xdr:row>85</xdr:row>
      <xdr:rowOff>53239</xdr:rowOff>
    </xdr:to>
    <xdr:sp macro="" textlink="">
      <xdr:nvSpPr>
        <xdr:cNvPr id="345" name="フローチャート: 判断 344">
          <a:extLst>
            <a:ext uri="{FF2B5EF4-FFF2-40B4-BE49-F238E27FC236}">
              <a16:creationId xmlns:a16="http://schemas.microsoft.com/office/drawing/2014/main" id="{88DC3D9A-E601-4566-9C5C-FE6A527B40FD}"/>
            </a:ext>
          </a:extLst>
        </xdr:cNvPr>
        <xdr:cNvSpPr/>
      </xdr:nvSpPr>
      <xdr:spPr>
        <a:xfrm>
          <a:off x="6873240" y="14204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116687</xdr:rowOff>
    </xdr:from>
    <xdr:to>
      <xdr:col>36</xdr:col>
      <xdr:colOff>165100</xdr:colOff>
      <xdr:row>85</xdr:row>
      <xdr:rowOff>46837</xdr:rowOff>
    </xdr:to>
    <xdr:sp macro="" textlink="">
      <xdr:nvSpPr>
        <xdr:cNvPr id="346" name="フローチャート: 判断 345">
          <a:extLst>
            <a:ext uri="{FF2B5EF4-FFF2-40B4-BE49-F238E27FC236}">
              <a16:creationId xmlns:a16="http://schemas.microsoft.com/office/drawing/2014/main" id="{F9498721-C18F-43C7-8ECA-DFA2DE20CCDE}"/>
            </a:ext>
          </a:extLst>
        </xdr:cNvPr>
        <xdr:cNvSpPr/>
      </xdr:nvSpPr>
      <xdr:spPr>
        <a:xfrm>
          <a:off x="6098540" y="141984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D348A83F-ED6E-43B2-8871-315602C98E02}"/>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1428E94-C99A-410E-9184-5D121EA105C1}"/>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37AC4B11-5946-4F23-9512-306E946F0CFC}"/>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F11FD9C-E2D4-4C49-BE22-000A8087274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4590EC82-71AC-4420-9B14-6503A6ABAE9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81483</xdr:rowOff>
    </xdr:from>
    <xdr:to>
      <xdr:col>55</xdr:col>
      <xdr:colOff>50800</xdr:colOff>
      <xdr:row>86</xdr:row>
      <xdr:rowOff>11633</xdr:rowOff>
    </xdr:to>
    <xdr:sp macro="" textlink="">
      <xdr:nvSpPr>
        <xdr:cNvPr id="352" name="楕円 351">
          <a:extLst>
            <a:ext uri="{FF2B5EF4-FFF2-40B4-BE49-F238E27FC236}">
              <a16:creationId xmlns:a16="http://schemas.microsoft.com/office/drawing/2014/main" id="{FC82D733-8259-4596-87E4-681E27C11EB8}"/>
            </a:ext>
          </a:extLst>
        </xdr:cNvPr>
        <xdr:cNvSpPr/>
      </xdr:nvSpPr>
      <xdr:spPr>
        <a:xfrm>
          <a:off x="9192260" y="143308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167860</xdr:rowOff>
    </xdr:from>
    <xdr:ext cx="469744" cy="259045"/>
    <xdr:sp macro="" textlink="">
      <xdr:nvSpPr>
        <xdr:cNvPr id="353" name="【公営住宅】&#10;一人当たり面積該当値テキスト">
          <a:extLst>
            <a:ext uri="{FF2B5EF4-FFF2-40B4-BE49-F238E27FC236}">
              <a16:creationId xmlns:a16="http://schemas.microsoft.com/office/drawing/2014/main" id="{F7FC2148-8F68-4266-BF99-1DD042686F66}"/>
            </a:ext>
          </a:extLst>
        </xdr:cNvPr>
        <xdr:cNvSpPr txBox="1"/>
      </xdr:nvSpPr>
      <xdr:spPr>
        <a:xfrm>
          <a:off x="9258300" y="1424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81026</xdr:rowOff>
    </xdr:from>
    <xdr:to>
      <xdr:col>50</xdr:col>
      <xdr:colOff>165100</xdr:colOff>
      <xdr:row>86</xdr:row>
      <xdr:rowOff>11176</xdr:rowOff>
    </xdr:to>
    <xdr:sp macro="" textlink="">
      <xdr:nvSpPr>
        <xdr:cNvPr id="354" name="楕円 353">
          <a:extLst>
            <a:ext uri="{FF2B5EF4-FFF2-40B4-BE49-F238E27FC236}">
              <a16:creationId xmlns:a16="http://schemas.microsoft.com/office/drawing/2014/main" id="{160280B1-919F-443E-B198-9531ED86B9E2}"/>
            </a:ext>
          </a:extLst>
        </xdr:cNvPr>
        <xdr:cNvSpPr/>
      </xdr:nvSpPr>
      <xdr:spPr>
        <a:xfrm>
          <a:off x="8445500" y="143304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131826</xdr:rowOff>
    </xdr:from>
    <xdr:to>
      <xdr:col>55</xdr:col>
      <xdr:colOff>0</xdr:colOff>
      <xdr:row>85</xdr:row>
      <xdr:rowOff>132283</xdr:rowOff>
    </xdr:to>
    <xdr:cxnSp macro="">
      <xdr:nvCxnSpPr>
        <xdr:cNvPr id="355" name="直線コネクタ 354">
          <a:extLst>
            <a:ext uri="{FF2B5EF4-FFF2-40B4-BE49-F238E27FC236}">
              <a16:creationId xmlns:a16="http://schemas.microsoft.com/office/drawing/2014/main" id="{46097838-75D5-4133-8EA1-91F0E82DE798}"/>
            </a:ext>
          </a:extLst>
        </xdr:cNvPr>
        <xdr:cNvCxnSpPr/>
      </xdr:nvCxnSpPr>
      <xdr:spPr>
        <a:xfrm>
          <a:off x="8496300" y="14381226"/>
          <a:ext cx="7239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81483</xdr:rowOff>
    </xdr:from>
    <xdr:to>
      <xdr:col>46</xdr:col>
      <xdr:colOff>38100</xdr:colOff>
      <xdr:row>86</xdr:row>
      <xdr:rowOff>11633</xdr:rowOff>
    </xdr:to>
    <xdr:sp macro="" textlink="">
      <xdr:nvSpPr>
        <xdr:cNvPr id="356" name="楕円 355">
          <a:extLst>
            <a:ext uri="{FF2B5EF4-FFF2-40B4-BE49-F238E27FC236}">
              <a16:creationId xmlns:a16="http://schemas.microsoft.com/office/drawing/2014/main" id="{CA4F9EF9-68D3-460A-A02E-A3D77EBD4150}"/>
            </a:ext>
          </a:extLst>
        </xdr:cNvPr>
        <xdr:cNvSpPr/>
      </xdr:nvSpPr>
      <xdr:spPr>
        <a:xfrm>
          <a:off x="7670800" y="143308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131826</xdr:rowOff>
    </xdr:from>
    <xdr:to>
      <xdr:col>50</xdr:col>
      <xdr:colOff>114300</xdr:colOff>
      <xdr:row>85</xdr:row>
      <xdr:rowOff>132283</xdr:rowOff>
    </xdr:to>
    <xdr:cxnSp macro="">
      <xdr:nvCxnSpPr>
        <xdr:cNvPr id="357" name="直線コネクタ 356">
          <a:extLst>
            <a:ext uri="{FF2B5EF4-FFF2-40B4-BE49-F238E27FC236}">
              <a16:creationId xmlns:a16="http://schemas.microsoft.com/office/drawing/2014/main" id="{F4034BF1-5F68-4138-B4D8-A72F89EA890E}"/>
            </a:ext>
          </a:extLst>
        </xdr:cNvPr>
        <xdr:cNvCxnSpPr/>
      </xdr:nvCxnSpPr>
      <xdr:spPr>
        <a:xfrm flipV="1">
          <a:off x="7713980" y="14381226"/>
          <a:ext cx="78232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81483</xdr:rowOff>
    </xdr:from>
    <xdr:to>
      <xdr:col>41</xdr:col>
      <xdr:colOff>101600</xdr:colOff>
      <xdr:row>86</xdr:row>
      <xdr:rowOff>11633</xdr:rowOff>
    </xdr:to>
    <xdr:sp macro="" textlink="">
      <xdr:nvSpPr>
        <xdr:cNvPr id="358" name="楕円 357">
          <a:extLst>
            <a:ext uri="{FF2B5EF4-FFF2-40B4-BE49-F238E27FC236}">
              <a16:creationId xmlns:a16="http://schemas.microsoft.com/office/drawing/2014/main" id="{82227449-82BE-4509-831A-2078A1665EB8}"/>
            </a:ext>
          </a:extLst>
        </xdr:cNvPr>
        <xdr:cNvSpPr/>
      </xdr:nvSpPr>
      <xdr:spPr>
        <a:xfrm>
          <a:off x="6873240" y="143308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132283</xdr:rowOff>
    </xdr:from>
    <xdr:to>
      <xdr:col>45</xdr:col>
      <xdr:colOff>177800</xdr:colOff>
      <xdr:row>85</xdr:row>
      <xdr:rowOff>132283</xdr:rowOff>
    </xdr:to>
    <xdr:cxnSp macro="">
      <xdr:nvCxnSpPr>
        <xdr:cNvPr id="359" name="直線コネクタ 358">
          <a:extLst>
            <a:ext uri="{FF2B5EF4-FFF2-40B4-BE49-F238E27FC236}">
              <a16:creationId xmlns:a16="http://schemas.microsoft.com/office/drawing/2014/main" id="{E94CD942-D077-40EA-975F-9DCDAB3D073F}"/>
            </a:ext>
          </a:extLst>
        </xdr:cNvPr>
        <xdr:cNvCxnSpPr/>
      </xdr:nvCxnSpPr>
      <xdr:spPr>
        <a:xfrm>
          <a:off x="6924040" y="1438168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81026</xdr:rowOff>
    </xdr:from>
    <xdr:to>
      <xdr:col>36</xdr:col>
      <xdr:colOff>165100</xdr:colOff>
      <xdr:row>86</xdr:row>
      <xdr:rowOff>11176</xdr:rowOff>
    </xdr:to>
    <xdr:sp macro="" textlink="">
      <xdr:nvSpPr>
        <xdr:cNvPr id="360" name="楕円 359">
          <a:extLst>
            <a:ext uri="{FF2B5EF4-FFF2-40B4-BE49-F238E27FC236}">
              <a16:creationId xmlns:a16="http://schemas.microsoft.com/office/drawing/2014/main" id="{DC2C0B75-17FC-41D9-A105-5BE89EE90A81}"/>
            </a:ext>
          </a:extLst>
        </xdr:cNvPr>
        <xdr:cNvSpPr/>
      </xdr:nvSpPr>
      <xdr:spPr>
        <a:xfrm>
          <a:off x="6098540" y="143304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131826</xdr:rowOff>
    </xdr:from>
    <xdr:to>
      <xdr:col>41</xdr:col>
      <xdr:colOff>50800</xdr:colOff>
      <xdr:row>85</xdr:row>
      <xdr:rowOff>132283</xdr:rowOff>
    </xdr:to>
    <xdr:cxnSp macro="">
      <xdr:nvCxnSpPr>
        <xdr:cNvPr id="361" name="直線コネクタ 360">
          <a:extLst>
            <a:ext uri="{FF2B5EF4-FFF2-40B4-BE49-F238E27FC236}">
              <a16:creationId xmlns:a16="http://schemas.microsoft.com/office/drawing/2014/main" id="{C170B324-C17F-4BF6-9770-F39C1F6990CA}"/>
            </a:ext>
          </a:extLst>
        </xdr:cNvPr>
        <xdr:cNvCxnSpPr/>
      </xdr:nvCxnSpPr>
      <xdr:spPr>
        <a:xfrm>
          <a:off x="6149340" y="14381226"/>
          <a:ext cx="7747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99941</xdr:rowOff>
    </xdr:from>
    <xdr:ext cx="469744" cy="259045"/>
    <xdr:sp macro="" textlink="">
      <xdr:nvSpPr>
        <xdr:cNvPr id="362" name="n_1aveValue【公営住宅】&#10;一人当たり面積">
          <a:extLst>
            <a:ext uri="{FF2B5EF4-FFF2-40B4-BE49-F238E27FC236}">
              <a16:creationId xmlns:a16="http://schemas.microsoft.com/office/drawing/2014/main" id="{8E00B208-C4AD-4E81-95D7-79435FEDCBF1}"/>
            </a:ext>
          </a:extLst>
        </xdr:cNvPr>
        <xdr:cNvSpPr txBox="1"/>
      </xdr:nvSpPr>
      <xdr:spPr>
        <a:xfrm>
          <a:off x="8271587" y="1401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84853</xdr:rowOff>
    </xdr:from>
    <xdr:ext cx="469744" cy="259045"/>
    <xdr:sp macro="" textlink="">
      <xdr:nvSpPr>
        <xdr:cNvPr id="363" name="n_2aveValue【公営住宅】&#10;一人当たり面積">
          <a:extLst>
            <a:ext uri="{FF2B5EF4-FFF2-40B4-BE49-F238E27FC236}">
              <a16:creationId xmlns:a16="http://schemas.microsoft.com/office/drawing/2014/main" id="{4F21FD1B-F5BB-4049-9DAA-301321A89765}"/>
            </a:ext>
          </a:extLst>
        </xdr:cNvPr>
        <xdr:cNvSpPr txBox="1"/>
      </xdr:nvSpPr>
      <xdr:spPr>
        <a:xfrm>
          <a:off x="7509587" y="139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69766</xdr:rowOff>
    </xdr:from>
    <xdr:ext cx="469744" cy="259045"/>
    <xdr:sp macro="" textlink="">
      <xdr:nvSpPr>
        <xdr:cNvPr id="364" name="n_3aveValue【公営住宅】&#10;一人当たり面積">
          <a:extLst>
            <a:ext uri="{FF2B5EF4-FFF2-40B4-BE49-F238E27FC236}">
              <a16:creationId xmlns:a16="http://schemas.microsoft.com/office/drawing/2014/main" id="{6023383A-FD89-488F-97D4-EED132E00564}"/>
            </a:ext>
          </a:extLst>
        </xdr:cNvPr>
        <xdr:cNvSpPr txBox="1"/>
      </xdr:nvSpPr>
      <xdr:spPr>
        <a:xfrm>
          <a:off x="6712027" y="1398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63364</xdr:rowOff>
    </xdr:from>
    <xdr:ext cx="469744" cy="259045"/>
    <xdr:sp macro="" textlink="">
      <xdr:nvSpPr>
        <xdr:cNvPr id="365" name="n_4aveValue【公営住宅】&#10;一人当たり面積">
          <a:extLst>
            <a:ext uri="{FF2B5EF4-FFF2-40B4-BE49-F238E27FC236}">
              <a16:creationId xmlns:a16="http://schemas.microsoft.com/office/drawing/2014/main" id="{6ED27440-251E-410F-86B4-3A285F8196C6}"/>
            </a:ext>
          </a:extLst>
        </xdr:cNvPr>
        <xdr:cNvSpPr txBox="1"/>
      </xdr:nvSpPr>
      <xdr:spPr>
        <a:xfrm>
          <a:off x="5937327" y="139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2303</xdr:rowOff>
    </xdr:from>
    <xdr:ext cx="469744" cy="259045"/>
    <xdr:sp macro="" textlink="">
      <xdr:nvSpPr>
        <xdr:cNvPr id="366" name="n_1mainValue【公営住宅】&#10;一人当たり面積">
          <a:extLst>
            <a:ext uri="{FF2B5EF4-FFF2-40B4-BE49-F238E27FC236}">
              <a16:creationId xmlns:a16="http://schemas.microsoft.com/office/drawing/2014/main" id="{E987C7BC-D1A1-45A3-953C-89C8585602D7}"/>
            </a:ext>
          </a:extLst>
        </xdr:cNvPr>
        <xdr:cNvSpPr txBox="1"/>
      </xdr:nvSpPr>
      <xdr:spPr>
        <a:xfrm>
          <a:off x="8271587" y="1441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2760</xdr:rowOff>
    </xdr:from>
    <xdr:ext cx="469744" cy="259045"/>
    <xdr:sp macro="" textlink="">
      <xdr:nvSpPr>
        <xdr:cNvPr id="367" name="n_2mainValue【公営住宅】&#10;一人当たり面積">
          <a:extLst>
            <a:ext uri="{FF2B5EF4-FFF2-40B4-BE49-F238E27FC236}">
              <a16:creationId xmlns:a16="http://schemas.microsoft.com/office/drawing/2014/main" id="{46586D45-035F-431C-95CD-57691263DB61}"/>
            </a:ext>
          </a:extLst>
        </xdr:cNvPr>
        <xdr:cNvSpPr txBox="1"/>
      </xdr:nvSpPr>
      <xdr:spPr>
        <a:xfrm>
          <a:off x="7509587" y="1441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2760</xdr:rowOff>
    </xdr:from>
    <xdr:ext cx="469744" cy="259045"/>
    <xdr:sp macro="" textlink="">
      <xdr:nvSpPr>
        <xdr:cNvPr id="368" name="n_3mainValue【公営住宅】&#10;一人当たり面積">
          <a:extLst>
            <a:ext uri="{FF2B5EF4-FFF2-40B4-BE49-F238E27FC236}">
              <a16:creationId xmlns:a16="http://schemas.microsoft.com/office/drawing/2014/main" id="{618109F3-5685-439D-A324-8866A762B12F}"/>
            </a:ext>
          </a:extLst>
        </xdr:cNvPr>
        <xdr:cNvSpPr txBox="1"/>
      </xdr:nvSpPr>
      <xdr:spPr>
        <a:xfrm>
          <a:off x="6712027" y="1441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2303</xdr:rowOff>
    </xdr:from>
    <xdr:ext cx="469744" cy="259045"/>
    <xdr:sp macro="" textlink="">
      <xdr:nvSpPr>
        <xdr:cNvPr id="369" name="n_4mainValue【公営住宅】&#10;一人当たり面積">
          <a:extLst>
            <a:ext uri="{FF2B5EF4-FFF2-40B4-BE49-F238E27FC236}">
              <a16:creationId xmlns:a16="http://schemas.microsoft.com/office/drawing/2014/main" id="{2BDF14AB-2D46-4FD1-8C88-46752AD2F60F}"/>
            </a:ext>
          </a:extLst>
        </xdr:cNvPr>
        <xdr:cNvSpPr txBox="1"/>
      </xdr:nvSpPr>
      <xdr:spPr>
        <a:xfrm>
          <a:off x="5937327" y="1441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F7DE8AE2-C8E9-457B-B4D0-129FD65055A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CCC9AC18-0EE4-47FE-A54F-491AB90E2DF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93EB602C-87CC-464B-B9B6-9ACB2DA7C9EF}"/>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AD83D90F-723B-4439-AF49-0CDD422F624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EDD7D8CA-1809-442A-B120-D4FC5F9EBA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F18A7134-7A96-4B3D-AFE1-4A48091170F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4E8C9314-CBA6-44EB-A118-0AE04A7955D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C9ECE040-B27D-4110-85DF-AB95F5F52986}"/>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0D08A2D3-4213-468A-A0A6-14E8AA9EAC8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E1A3D93E-9416-4134-ADED-246371268C0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8ABDDD3A-0F2D-41AB-B6A7-AD4094D9CE94}"/>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6F76370A-0695-4C64-A7B3-03FB3CCC816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780E6BAF-C7EE-4727-9815-C0D84829468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AD8AC228-4C1F-494B-A215-9EB133B4964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4802CFE4-1E77-402D-908C-583D183DFFDE}"/>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96950392-A709-476D-94E6-FD0A41F4EC5E}"/>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A41E04CE-5E38-410D-A0F9-919C80C24EE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570038C3-1DE8-4436-92C3-BF3721309CFC}"/>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A7C28685-5EC5-4D04-ABE8-05AFAC4C18E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5074853A-FE49-46DF-BC4D-B34177645DB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93ADA798-C5C6-47E2-8807-5BCF59D7429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781D2593-19F4-4A53-8D3A-99FAA7A9FD1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0E05B3AF-C05D-4F66-8CF5-74E9F97BBC2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9D918472-D00A-4276-AE4A-25A05212F33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C644A134-5BB8-4114-BF30-9F9A43FA2FF7}"/>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A9819677-6889-4891-A4BD-57E707A83CDA}"/>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id="{EAE5BEE1-BCB9-4648-AB6F-B7CAFDD40F5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7" name="直線コネクタ 396">
          <a:extLst>
            <a:ext uri="{FF2B5EF4-FFF2-40B4-BE49-F238E27FC236}">
              <a16:creationId xmlns:a16="http://schemas.microsoft.com/office/drawing/2014/main" id="{18DF1169-3574-4379-901E-3F9DB2A8E663}"/>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8" name="テキスト ボックス 397">
          <a:extLst>
            <a:ext uri="{FF2B5EF4-FFF2-40B4-BE49-F238E27FC236}">
              <a16:creationId xmlns:a16="http://schemas.microsoft.com/office/drawing/2014/main" id="{3BBCCF96-8C96-4E4B-ACFF-D1F14AFC1D88}"/>
            </a:ext>
          </a:extLst>
        </xdr:cNvPr>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9" name="直線コネクタ 398">
          <a:extLst>
            <a:ext uri="{FF2B5EF4-FFF2-40B4-BE49-F238E27FC236}">
              <a16:creationId xmlns:a16="http://schemas.microsoft.com/office/drawing/2014/main" id="{8CE9D397-7346-4A3C-9E7A-258A3166C69A}"/>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0" name="テキスト ボックス 399">
          <a:extLst>
            <a:ext uri="{FF2B5EF4-FFF2-40B4-BE49-F238E27FC236}">
              <a16:creationId xmlns:a16="http://schemas.microsoft.com/office/drawing/2014/main" id="{908036BE-4577-4E59-AE44-FFD9792315A7}"/>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1" name="直線コネクタ 400">
          <a:extLst>
            <a:ext uri="{FF2B5EF4-FFF2-40B4-BE49-F238E27FC236}">
              <a16:creationId xmlns:a16="http://schemas.microsoft.com/office/drawing/2014/main" id="{DDAA6A75-1F41-49AA-889A-92AC21F27DAC}"/>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2" name="テキスト ボックス 401">
          <a:extLst>
            <a:ext uri="{FF2B5EF4-FFF2-40B4-BE49-F238E27FC236}">
              <a16:creationId xmlns:a16="http://schemas.microsoft.com/office/drawing/2014/main" id="{3C36F74F-1118-4CED-9EFC-FE196F8A7C3F}"/>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3" name="直線コネクタ 402">
          <a:extLst>
            <a:ext uri="{FF2B5EF4-FFF2-40B4-BE49-F238E27FC236}">
              <a16:creationId xmlns:a16="http://schemas.microsoft.com/office/drawing/2014/main" id="{DDD19E92-EF98-4C0D-8B99-4DB1373E174C}"/>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4" name="テキスト ボックス 403">
          <a:extLst>
            <a:ext uri="{FF2B5EF4-FFF2-40B4-BE49-F238E27FC236}">
              <a16:creationId xmlns:a16="http://schemas.microsoft.com/office/drawing/2014/main" id="{D702567B-71B3-4CD1-B708-6DE7B6203595}"/>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a:extLst>
            <a:ext uri="{FF2B5EF4-FFF2-40B4-BE49-F238E27FC236}">
              <a16:creationId xmlns:a16="http://schemas.microsoft.com/office/drawing/2014/main" id="{B3CA1058-BBED-46E3-93FD-BC7B8333868B}"/>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a:extLst>
            <a:ext uri="{FF2B5EF4-FFF2-40B4-BE49-F238E27FC236}">
              <a16:creationId xmlns:a16="http://schemas.microsoft.com/office/drawing/2014/main" id="{1CCF7D87-4D3D-4771-9469-F289939BE2B6}"/>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a:extLst>
            <a:ext uri="{FF2B5EF4-FFF2-40B4-BE49-F238E27FC236}">
              <a16:creationId xmlns:a16="http://schemas.microsoft.com/office/drawing/2014/main" id="{B7EEBF36-366D-4339-BE6C-44C7FB83E89F}"/>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112776</xdr:rowOff>
    </xdr:from>
    <xdr:to>
      <xdr:col>85</xdr:col>
      <xdr:colOff>126364</xdr:colOff>
      <xdr:row>42</xdr:row>
      <xdr:rowOff>44196</xdr:rowOff>
    </xdr:to>
    <xdr:cxnSp macro="">
      <xdr:nvCxnSpPr>
        <xdr:cNvPr id="408" name="直線コネクタ 407">
          <a:extLst>
            <a:ext uri="{FF2B5EF4-FFF2-40B4-BE49-F238E27FC236}">
              <a16:creationId xmlns:a16="http://schemas.microsoft.com/office/drawing/2014/main" id="{7C40EF9D-8141-4000-8E9D-7FD1E21D78BA}"/>
            </a:ext>
          </a:extLst>
        </xdr:cNvPr>
        <xdr:cNvCxnSpPr/>
      </xdr:nvCxnSpPr>
      <xdr:spPr>
        <a:xfrm flipV="1">
          <a:off x="14375764" y="5812536"/>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409" name="【認定こども園・幼稚園・保育所】&#10;有形固定資産減価償却率最小値テキスト">
          <a:extLst>
            <a:ext uri="{FF2B5EF4-FFF2-40B4-BE49-F238E27FC236}">
              <a16:creationId xmlns:a16="http://schemas.microsoft.com/office/drawing/2014/main" id="{8816667E-05CF-4378-9C8B-9F3C47AF5E49}"/>
            </a:ext>
          </a:extLst>
        </xdr:cNvPr>
        <xdr:cNvSpPr txBox="1"/>
      </xdr:nvSpPr>
      <xdr:spPr>
        <a:xfrm>
          <a:off x="14414500" y="708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410" name="直線コネクタ 409">
          <a:extLst>
            <a:ext uri="{FF2B5EF4-FFF2-40B4-BE49-F238E27FC236}">
              <a16:creationId xmlns:a16="http://schemas.microsoft.com/office/drawing/2014/main" id="{C514028A-BB4B-4F51-825B-8A00B1858D89}"/>
            </a:ext>
          </a:extLst>
        </xdr:cNvPr>
        <xdr:cNvCxnSpPr/>
      </xdr:nvCxnSpPr>
      <xdr:spPr>
        <a:xfrm>
          <a:off x="14287500" y="70850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59453</xdr:rowOff>
    </xdr:from>
    <xdr:ext cx="405111" cy="259045"/>
    <xdr:sp macro="" textlink="">
      <xdr:nvSpPr>
        <xdr:cNvPr id="411" name="【認定こども園・幼稚園・保育所】&#10;有形固定資産減価償却率最大値テキスト">
          <a:extLst>
            <a:ext uri="{FF2B5EF4-FFF2-40B4-BE49-F238E27FC236}">
              <a16:creationId xmlns:a16="http://schemas.microsoft.com/office/drawing/2014/main" id="{1DFA051A-181B-4E75-BEA1-825914F326CB}"/>
            </a:ext>
          </a:extLst>
        </xdr:cNvPr>
        <xdr:cNvSpPr txBox="1"/>
      </xdr:nvSpPr>
      <xdr:spPr>
        <a:xfrm>
          <a:off x="144145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112776</xdr:rowOff>
    </xdr:from>
    <xdr:to>
      <xdr:col>86</xdr:col>
      <xdr:colOff>25400</xdr:colOff>
      <xdr:row>34</xdr:row>
      <xdr:rowOff>112776</xdr:rowOff>
    </xdr:to>
    <xdr:cxnSp macro="">
      <xdr:nvCxnSpPr>
        <xdr:cNvPr id="412" name="直線コネクタ 411">
          <a:extLst>
            <a:ext uri="{FF2B5EF4-FFF2-40B4-BE49-F238E27FC236}">
              <a16:creationId xmlns:a16="http://schemas.microsoft.com/office/drawing/2014/main" id="{D112F968-B77D-4C64-8E83-F88B734EA6C1}"/>
            </a:ext>
          </a:extLst>
        </xdr:cNvPr>
        <xdr:cNvCxnSpPr/>
      </xdr:nvCxnSpPr>
      <xdr:spPr>
        <a:xfrm>
          <a:off x="14287500" y="5812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114571</xdr:rowOff>
    </xdr:from>
    <xdr:ext cx="405111" cy="259045"/>
    <xdr:sp macro="" textlink="">
      <xdr:nvSpPr>
        <xdr:cNvPr id="413" name="【認定こども園・幼稚園・保育所】&#10;有形固定資産減価償却率平均値テキスト">
          <a:extLst>
            <a:ext uri="{FF2B5EF4-FFF2-40B4-BE49-F238E27FC236}">
              <a16:creationId xmlns:a16="http://schemas.microsoft.com/office/drawing/2014/main" id="{FC43050B-CAFB-41E5-A890-65623151DA4F}"/>
            </a:ext>
          </a:extLst>
        </xdr:cNvPr>
        <xdr:cNvSpPr txBox="1"/>
      </xdr:nvSpPr>
      <xdr:spPr>
        <a:xfrm>
          <a:off x="14414500" y="6317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91694</xdr:rowOff>
    </xdr:from>
    <xdr:to>
      <xdr:col>85</xdr:col>
      <xdr:colOff>177800</xdr:colOff>
      <xdr:row>39</xdr:row>
      <xdr:rowOff>21844</xdr:rowOff>
    </xdr:to>
    <xdr:sp macro="" textlink="">
      <xdr:nvSpPr>
        <xdr:cNvPr id="414" name="フローチャート: 判断 413">
          <a:extLst>
            <a:ext uri="{FF2B5EF4-FFF2-40B4-BE49-F238E27FC236}">
              <a16:creationId xmlns:a16="http://schemas.microsoft.com/office/drawing/2014/main" id="{E61A8186-17E0-43B2-9523-EA282EA81A7F}"/>
            </a:ext>
          </a:extLst>
        </xdr:cNvPr>
        <xdr:cNvSpPr/>
      </xdr:nvSpPr>
      <xdr:spPr>
        <a:xfrm>
          <a:off x="14325600" y="646201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52832</xdr:rowOff>
    </xdr:from>
    <xdr:to>
      <xdr:col>81</xdr:col>
      <xdr:colOff>101600</xdr:colOff>
      <xdr:row>38</xdr:row>
      <xdr:rowOff>154432</xdr:rowOff>
    </xdr:to>
    <xdr:sp macro="" textlink="">
      <xdr:nvSpPr>
        <xdr:cNvPr id="415" name="フローチャート: 判断 414">
          <a:extLst>
            <a:ext uri="{FF2B5EF4-FFF2-40B4-BE49-F238E27FC236}">
              <a16:creationId xmlns:a16="http://schemas.microsoft.com/office/drawing/2014/main" id="{D925208C-9D30-4F4F-B09A-C56DB42D9E35}"/>
            </a:ext>
          </a:extLst>
        </xdr:cNvPr>
        <xdr:cNvSpPr/>
      </xdr:nvSpPr>
      <xdr:spPr>
        <a:xfrm>
          <a:off x="13578840" y="642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87122</xdr:rowOff>
    </xdr:from>
    <xdr:to>
      <xdr:col>76</xdr:col>
      <xdr:colOff>165100</xdr:colOff>
      <xdr:row>39</xdr:row>
      <xdr:rowOff>17272</xdr:rowOff>
    </xdr:to>
    <xdr:sp macro="" textlink="">
      <xdr:nvSpPr>
        <xdr:cNvPr id="416" name="フローチャート: 判断 415">
          <a:extLst>
            <a:ext uri="{FF2B5EF4-FFF2-40B4-BE49-F238E27FC236}">
              <a16:creationId xmlns:a16="http://schemas.microsoft.com/office/drawing/2014/main" id="{9905579E-588B-4EC9-A008-527E2B7AE7BD}"/>
            </a:ext>
          </a:extLst>
        </xdr:cNvPr>
        <xdr:cNvSpPr/>
      </xdr:nvSpPr>
      <xdr:spPr>
        <a:xfrm>
          <a:off x="12804140" y="6457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109982</xdr:rowOff>
    </xdr:from>
    <xdr:to>
      <xdr:col>72</xdr:col>
      <xdr:colOff>38100</xdr:colOff>
      <xdr:row>39</xdr:row>
      <xdr:rowOff>40132</xdr:rowOff>
    </xdr:to>
    <xdr:sp macro="" textlink="">
      <xdr:nvSpPr>
        <xdr:cNvPr id="417" name="フローチャート: 判断 416">
          <a:extLst>
            <a:ext uri="{FF2B5EF4-FFF2-40B4-BE49-F238E27FC236}">
              <a16:creationId xmlns:a16="http://schemas.microsoft.com/office/drawing/2014/main" id="{677DA718-EDBD-4470-9821-4D3164A6FA5D}"/>
            </a:ext>
          </a:extLst>
        </xdr:cNvPr>
        <xdr:cNvSpPr/>
      </xdr:nvSpPr>
      <xdr:spPr>
        <a:xfrm>
          <a:off x="12029440" y="6480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141986</xdr:rowOff>
    </xdr:from>
    <xdr:to>
      <xdr:col>67</xdr:col>
      <xdr:colOff>101600</xdr:colOff>
      <xdr:row>39</xdr:row>
      <xdr:rowOff>72136</xdr:rowOff>
    </xdr:to>
    <xdr:sp macro="" textlink="">
      <xdr:nvSpPr>
        <xdr:cNvPr id="418" name="フローチャート: 判断 417">
          <a:extLst>
            <a:ext uri="{FF2B5EF4-FFF2-40B4-BE49-F238E27FC236}">
              <a16:creationId xmlns:a16="http://schemas.microsoft.com/office/drawing/2014/main" id="{5251FE62-C389-4EC8-BDA1-351E68DB8720}"/>
            </a:ext>
          </a:extLst>
        </xdr:cNvPr>
        <xdr:cNvSpPr/>
      </xdr:nvSpPr>
      <xdr:spPr>
        <a:xfrm>
          <a:off x="11231880" y="65123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1893D8ED-0D72-4A87-A633-7927630D7E44}"/>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C93F2B23-51E1-46A4-81C4-FF3CF0E08C94}"/>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177A51A4-2AD7-4608-8680-4AF208C57A1C}"/>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DC41E46A-9A02-49B4-900D-CB87CDA92041}"/>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36AC0510-06EB-4567-BA7D-C5AE77E9164D}"/>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96266</xdr:rowOff>
    </xdr:from>
    <xdr:to>
      <xdr:col>85</xdr:col>
      <xdr:colOff>177800</xdr:colOff>
      <xdr:row>41</xdr:row>
      <xdr:rowOff>26416</xdr:rowOff>
    </xdr:to>
    <xdr:sp macro="" textlink="">
      <xdr:nvSpPr>
        <xdr:cNvPr id="424" name="楕円 423">
          <a:extLst>
            <a:ext uri="{FF2B5EF4-FFF2-40B4-BE49-F238E27FC236}">
              <a16:creationId xmlns:a16="http://schemas.microsoft.com/office/drawing/2014/main" id="{B655F122-182D-4042-83D2-A4F353D5AA7E}"/>
            </a:ext>
          </a:extLst>
        </xdr:cNvPr>
        <xdr:cNvSpPr/>
      </xdr:nvSpPr>
      <xdr:spPr>
        <a:xfrm>
          <a:off x="14325600" y="680186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74693</xdr:rowOff>
    </xdr:from>
    <xdr:ext cx="405111" cy="259045"/>
    <xdr:sp macro="" textlink="">
      <xdr:nvSpPr>
        <xdr:cNvPr id="425" name="【認定こども園・幼稚園・保育所】&#10;有形固定資産減価償却率該当値テキスト">
          <a:extLst>
            <a:ext uri="{FF2B5EF4-FFF2-40B4-BE49-F238E27FC236}">
              <a16:creationId xmlns:a16="http://schemas.microsoft.com/office/drawing/2014/main" id="{51D4597A-E550-477B-A48B-DAFA83B93AB7}"/>
            </a:ext>
          </a:extLst>
        </xdr:cNvPr>
        <xdr:cNvSpPr txBox="1"/>
      </xdr:nvSpPr>
      <xdr:spPr>
        <a:xfrm>
          <a:off x="14414500" y="6780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96266</xdr:rowOff>
    </xdr:from>
    <xdr:to>
      <xdr:col>81</xdr:col>
      <xdr:colOff>101600</xdr:colOff>
      <xdr:row>41</xdr:row>
      <xdr:rowOff>26416</xdr:rowOff>
    </xdr:to>
    <xdr:sp macro="" textlink="">
      <xdr:nvSpPr>
        <xdr:cNvPr id="426" name="楕円 425">
          <a:extLst>
            <a:ext uri="{FF2B5EF4-FFF2-40B4-BE49-F238E27FC236}">
              <a16:creationId xmlns:a16="http://schemas.microsoft.com/office/drawing/2014/main" id="{5A923BB5-D364-4D11-8E66-CA08070117D6}"/>
            </a:ext>
          </a:extLst>
        </xdr:cNvPr>
        <xdr:cNvSpPr/>
      </xdr:nvSpPr>
      <xdr:spPr>
        <a:xfrm>
          <a:off x="13578840" y="68018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147066</xdr:rowOff>
    </xdr:from>
    <xdr:to>
      <xdr:col>85</xdr:col>
      <xdr:colOff>127000</xdr:colOff>
      <xdr:row>40</xdr:row>
      <xdr:rowOff>147066</xdr:rowOff>
    </xdr:to>
    <xdr:cxnSp macro="">
      <xdr:nvCxnSpPr>
        <xdr:cNvPr id="427" name="直線コネクタ 426">
          <a:extLst>
            <a:ext uri="{FF2B5EF4-FFF2-40B4-BE49-F238E27FC236}">
              <a16:creationId xmlns:a16="http://schemas.microsoft.com/office/drawing/2014/main" id="{937ACC90-949E-46CE-9506-004E2487BCDD}"/>
            </a:ext>
          </a:extLst>
        </xdr:cNvPr>
        <xdr:cNvCxnSpPr/>
      </xdr:nvCxnSpPr>
      <xdr:spPr>
        <a:xfrm>
          <a:off x="13629640" y="6852666"/>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64262</xdr:rowOff>
    </xdr:from>
    <xdr:to>
      <xdr:col>76</xdr:col>
      <xdr:colOff>165100</xdr:colOff>
      <xdr:row>40</xdr:row>
      <xdr:rowOff>165862</xdr:rowOff>
    </xdr:to>
    <xdr:sp macro="" textlink="">
      <xdr:nvSpPr>
        <xdr:cNvPr id="428" name="楕円 427">
          <a:extLst>
            <a:ext uri="{FF2B5EF4-FFF2-40B4-BE49-F238E27FC236}">
              <a16:creationId xmlns:a16="http://schemas.microsoft.com/office/drawing/2014/main" id="{0F8B7516-0505-4ABF-A210-5047AA026F2D}"/>
            </a:ext>
          </a:extLst>
        </xdr:cNvPr>
        <xdr:cNvSpPr/>
      </xdr:nvSpPr>
      <xdr:spPr>
        <a:xfrm>
          <a:off x="12804140" y="676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115062</xdr:rowOff>
    </xdr:from>
    <xdr:to>
      <xdr:col>81</xdr:col>
      <xdr:colOff>50800</xdr:colOff>
      <xdr:row>40</xdr:row>
      <xdr:rowOff>147066</xdr:rowOff>
    </xdr:to>
    <xdr:cxnSp macro="">
      <xdr:nvCxnSpPr>
        <xdr:cNvPr id="429" name="直線コネクタ 428">
          <a:extLst>
            <a:ext uri="{FF2B5EF4-FFF2-40B4-BE49-F238E27FC236}">
              <a16:creationId xmlns:a16="http://schemas.microsoft.com/office/drawing/2014/main" id="{2650941B-24B0-428B-8A28-3F3D3840F275}"/>
            </a:ext>
          </a:extLst>
        </xdr:cNvPr>
        <xdr:cNvCxnSpPr/>
      </xdr:nvCxnSpPr>
      <xdr:spPr>
        <a:xfrm>
          <a:off x="12854940" y="6820662"/>
          <a:ext cx="7747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34544</xdr:rowOff>
    </xdr:from>
    <xdr:to>
      <xdr:col>72</xdr:col>
      <xdr:colOff>38100</xdr:colOff>
      <xdr:row>40</xdr:row>
      <xdr:rowOff>136144</xdr:rowOff>
    </xdr:to>
    <xdr:sp macro="" textlink="">
      <xdr:nvSpPr>
        <xdr:cNvPr id="430" name="楕円 429">
          <a:extLst>
            <a:ext uri="{FF2B5EF4-FFF2-40B4-BE49-F238E27FC236}">
              <a16:creationId xmlns:a16="http://schemas.microsoft.com/office/drawing/2014/main" id="{4185B5D9-3D17-41F6-89D0-8A97EE84D92E}"/>
            </a:ext>
          </a:extLst>
        </xdr:cNvPr>
        <xdr:cNvSpPr/>
      </xdr:nvSpPr>
      <xdr:spPr>
        <a:xfrm>
          <a:off x="12029440" y="67401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85344</xdr:rowOff>
    </xdr:from>
    <xdr:to>
      <xdr:col>76</xdr:col>
      <xdr:colOff>114300</xdr:colOff>
      <xdr:row>40</xdr:row>
      <xdr:rowOff>115062</xdr:rowOff>
    </xdr:to>
    <xdr:cxnSp macro="">
      <xdr:nvCxnSpPr>
        <xdr:cNvPr id="431" name="直線コネクタ 430">
          <a:extLst>
            <a:ext uri="{FF2B5EF4-FFF2-40B4-BE49-F238E27FC236}">
              <a16:creationId xmlns:a16="http://schemas.microsoft.com/office/drawing/2014/main" id="{6F49B6B4-8E29-404B-B7FD-43C05AACD6B4}"/>
            </a:ext>
          </a:extLst>
        </xdr:cNvPr>
        <xdr:cNvCxnSpPr/>
      </xdr:nvCxnSpPr>
      <xdr:spPr>
        <a:xfrm>
          <a:off x="12072620" y="6790944"/>
          <a:ext cx="7823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160274</xdr:rowOff>
    </xdr:from>
    <xdr:to>
      <xdr:col>67</xdr:col>
      <xdr:colOff>101600</xdr:colOff>
      <xdr:row>40</xdr:row>
      <xdr:rowOff>90424</xdr:rowOff>
    </xdr:to>
    <xdr:sp macro="" textlink="">
      <xdr:nvSpPr>
        <xdr:cNvPr id="432" name="楕円 431">
          <a:extLst>
            <a:ext uri="{FF2B5EF4-FFF2-40B4-BE49-F238E27FC236}">
              <a16:creationId xmlns:a16="http://schemas.microsoft.com/office/drawing/2014/main" id="{7551CBD3-4A41-4839-9F88-D5BE0044E31F}"/>
            </a:ext>
          </a:extLst>
        </xdr:cNvPr>
        <xdr:cNvSpPr/>
      </xdr:nvSpPr>
      <xdr:spPr>
        <a:xfrm>
          <a:off x="11231880" y="66982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39624</xdr:rowOff>
    </xdr:from>
    <xdr:to>
      <xdr:col>71</xdr:col>
      <xdr:colOff>177800</xdr:colOff>
      <xdr:row>40</xdr:row>
      <xdr:rowOff>85344</xdr:rowOff>
    </xdr:to>
    <xdr:cxnSp macro="">
      <xdr:nvCxnSpPr>
        <xdr:cNvPr id="433" name="直線コネクタ 432">
          <a:extLst>
            <a:ext uri="{FF2B5EF4-FFF2-40B4-BE49-F238E27FC236}">
              <a16:creationId xmlns:a16="http://schemas.microsoft.com/office/drawing/2014/main" id="{EDC450D7-D5F1-442C-AAE8-9703137AB258}"/>
            </a:ext>
          </a:extLst>
        </xdr:cNvPr>
        <xdr:cNvCxnSpPr/>
      </xdr:nvCxnSpPr>
      <xdr:spPr>
        <a:xfrm>
          <a:off x="11282680" y="6745224"/>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170959</xdr:rowOff>
    </xdr:from>
    <xdr:ext cx="405111" cy="259045"/>
    <xdr:sp macro="" textlink="">
      <xdr:nvSpPr>
        <xdr:cNvPr id="434" name="n_1aveValue【認定こども園・幼稚園・保育所】&#10;有形固定資産減価償却率">
          <a:extLst>
            <a:ext uri="{FF2B5EF4-FFF2-40B4-BE49-F238E27FC236}">
              <a16:creationId xmlns:a16="http://schemas.microsoft.com/office/drawing/2014/main" id="{C63FC984-FDD8-41AE-868F-187EEDCD04E3}"/>
            </a:ext>
          </a:extLst>
        </xdr:cNvPr>
        <xdr:cNvSpPr txBox="1"/>
      </xdr:nvSpPr>
      <xdr:spPr>
        <a:xfrm>
          <a:off x="13437244" y="620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33799</xdr:rowOff>
    </xdr:from>
    <xdr:ext cx="405111" cy="259045"/>
    <xdr:sp macro="" textlink="">
      <xdr:nvSpPr>
        <xdr:cNvPr id="435" name="n_2aveValue【認定こども園・幼稚園・保育所】&#10;有形固定資産減価償却率">
          <a:extLst>
            <a:ext uri="{FF2B5EF4-FFF2-40B4-BE49-F238E27FC236}">
              <a16:creationId xmlns:a16="http://schemas.microsoft.com/office/drawing/2014/main" id="{059B2C68-A1D5-4C3E-B237-FE306119922F}"/>
            </a:ext>
          </a:extLst>
        </xdr:cNvPr>
        <xdr:cNvSpPr txBox="1"/>
      </xdr:nvSpPr>
      <xdr:spPr>
        <a:xfrm>
          <a:off x="12675244" y="623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56659</xdr:rowOff>
    </xdr:from>
    <xdr:ext cx="405111" cy="259045"/>
    <xdr:sp macro="" textlink="">
      <xdr:nvSpPr>
        <xdr:cNvPr id="436" name="n_3aveValue【認定こども園・幼稚園・保育所】&#10;有形固定資産減価償却率">
          <a:extLst>
            <a:ext uri="{FF2B5EF4-FFF2-40B4-BE49-F238E27FC236}">
              <a16:creationId xmlns:a16="http://schemas.microsoft.com/office/drawing/2014/main" id="{92570F94-57DB-42E3-B97C-0D999D7DF9CA}"/>
            </a:ext>
          </a:extLst>
        </xdr:cNvPr>
        <xdr:cNvSpPr txBox="1"/>
      </xdr:nvSpPr>
      <xdr:spPr>
        <a:xfrm>
          <a:off x="11900544" y="625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88663</xdr:rowOff>
    </xdr:from>
    <xdr:ext cx="405111" cy="259045"/>
    <xdr:sp macro="" textlink="">
      <xdr:nvSpPr>
        <xdr:cNvPr id="437" name="n_4aveValue【認定こども園・幼稚園・保育所】&#10;有形固定資産減価償却率">
          <a:extLst>
            <a:ext uri="{FF2B5EF4-FFF2-40B4-BE49-F238E27FC236}">
              <a16:creationId xmlns:a16="http://schemas.microsoft.com/office/drawing/2014/main" id="{AD0E3097-8DEE-4EB2-8384-CFBE23054206}"/>
            </a:ext>
          </a:extLst>
        </xdr:cNvPr>
        <xdr:cNvSpPr txBox="1"/>
      </xdr:nvSpPr>
      <xdr:spPr>
        <a:xfrm>
          <a:off x="11102984" y="6291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17543</xdr:rowOff>
    </xdr:from>
    <xdr:ext cx="405111" cy="259045"/>
    <xdr:sp macro="" textlink="">
      <xdr:nvSpPr>
        <xdr:cNvPr id="438" name="n_1mainValue【認定こども園・幼稚園・保育所】&#10;有形固定資産減価償却率">
          <a:extLst>
            <a:ext uri="{FF2B5EF4-FFF2-40B4-BE49-F238E27FC236}">
              <a16:creationId xmlns:a16="http://schemas.microsoft.com/office/drawing/2014/main" id="{3CEBB498-1438-47F2-A744-1BC99C4C2133}"/>
            </a:ext>
          </a:extLst>
        </xdr:cNvPr>
        <xdr:cNvSpPr txBox="1"/>
      </xdr:nvSpPr>
      <xdr:spPr>
        <a:xfrm>
          <a:off x="13437244" y="68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156989</xdr:rowOff>
    </xdr:from>
    <xdr:ext cx="405111" cy="259045"/>
    <xdr:sp macro="" textlink="">
      <xdr:nvSpPr>
        <xdr:cNvPr id="439" name="n_2mainValue【認定こども園・幼稚園・保育所】&#10;有形固定資産減価償却率">
          <a:extLst>
            <a:ext uri="{FF2B5EF4-FFF2-40B4-BE49-F238E27FC236}">
              <a16:creationId xmlns:a16="http://schemas.microsoft.com/office/drawing/2014/main" id="{C17E4EC7-8D5C-40A7-A3D5-79BDFECBDF89}"/>
            </a:ext>
          </a:extLst>
        </xdr:cNvPr>
        <xdr:cNvSpPr txBox="1"/>
      </xdr:nvSpPr>
      <xdr:spPr>
        <a:xfrm>
          <a:off x="12675244" y="686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127271</xdr:rowOff>
    </xdr:from>
    <xdr:ext cx="405111" cy="259045"/>
    <xdr:sp macro="" textlink="">
      <xdr:nvSpPr>
        <xdr:cNvPr id="440" name="n_3mainValue【認定こども園・幼稚園・保育所】&#10;有形固定資産減価償却率">
          <a:extLst>
            <a:ext uri="{FF2B5EF4-FFF2-40B4-BE49-F238E27FC236}">
              <a16:creationId xmlns:a16="http://schemas.microsoft.com/office/drawing/2014/main" id="{3ED0F1E8-C881-4521-B23F-7E57A1A8C477}"/>
            </a:ext>
          </a:extLst>
        </xdr:cNvPr>
        <xdr:cNvSpPr txBox="1"/>
      </xdr:nvSpPr>
      <xdr:spPr>
        <a:xfrm>
          <a:off x="11900544" y="683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81551</xdr:rowOff>
    </xdr:from>
    <xdr:ext cx="405111" cy="259045"/>
    <xdr:sp macro="" textlink="">
      <xdr:nvSpPr>
        <xdr:cNvPr id="441" name="n_4mainValue【認定こども園・幼稚園・保育所】&#10;有形固定資産減価償却率">
          <a:extLst>
            <a:ext uri="{FF2B5EF4-FFF2-40B4-BE49-F238E27FC236}">
              <a16:creationId xmlns:a16="http://schemas.microsoft.com/office/drawing/2014/main" id="{EF1464E8-7DA0-4611-AFDF-BF877738C886}"/>
            </a:ext>
          </a:extLst>
        </xdr:cNvPr>
        <xdr:cNvSpPr txBox="1"/>
      </xdr:nvSpPr>
      <xdr:spPr>
        <a:xfrm>
          <a:off x="11102984" y="678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a:extLst>
            <a:ext uri="{FF2B5EF4-FFF2-40B4-BE49-F238E27FC236}">
              <a16:creationId xmlns:a16="http://schemas.microsoft.com/office/drawing/2014/main" id="{7CBD9EC9-97FB-4CE3-B990-C0AAE34A9FB9}"/>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a:extLst>
            <a:ext uri="{FF2B5EF4-FFF2-40B4-BE49-F238E27FC236}">
              <a16:creationId xmlns:a16="http://schemas.microsoft.com/office/drawing/2014/main" id="{6C8143DC-CE7A-4572-A7C1-0EF7566F9D53}"/>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a:extLst>
            <a:ext uri="{FF2B5EF4-FFF2-40B4-BE49-F238E27FC236}">
              <a16:creationId xmlns:a16="http://schemas.microsoft.com/office/drawing/2014/main" id="{9280FE40-79D6-425E-9B72-D3FD67A1E48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a:extLst>
            <a:ext uri="{FF2B5EF4-FFF2-40B4-BE49-F238E27FC236}">
              <a16:creationId xmlns:a16="http://schemas.microsoft.com/office/drawing/2014/main" id="{5748AC3C-E04D-4ABF-9E5A-FB9DBC5F08B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a:extLst>
            <a:ext uri="{FF2B5EF4-FFF2-40B4-BE49-F238E27FC236}">
              <a16:creationId xmlns:a16="http://schemas.microsoft.com/office/drawing/2014/main" id="{8B43B789-F476-4745-8AA0-0BBD8D6E2738}"/>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a:extLst>
            <a:ext uri="{FF2B5EF4-FFF2-40B4-BE49-F238E27FC236}">
              <a16:creationId xmlns:a16="http://schemas.microsoft.com/office/drawing/2014/main" id="{3106F162-C4A7-4C16-8529-14C5BC21084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a:extLst>
            <a:ext uri="{FF2B5EF4-FFF2-40B4-BE49-F238E27FC236}">
              <a16:creationId xmlns:a16="http://schemas.microsoft.com/office/drawing/2014/main" id="{38236F02-87B2-41EC-A3F0-CBE2BCA8D0F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a:extLst>
            <a:ext uri="{FF2B5EF4-FFF2-40B4-BE49-F238E27FC236}">
              <a16:creationId xmlns:a16="http://schemas.microsoft.com/office/drawing/2014/main" id="{1F1A9C17-98B2-4862-BBB7-37EFEE189FA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a:extLst>
            <a:ext uri="{FF2B5EF4-FFF2-40B4-BE49-F238E27FC236}">
              <a16:creationId xmlns:a16="http://schemas.microsoft.com/office/drawing/2014/main" id="{E61C7856-EFA6-4278-A8DE-F760C6F5A96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a:extLst>
            <a:ext uri="{FF2B5EF4-FFF2-40B4-BE49-F238E27FC236}">
              <a16:creationId xmlns:a16="http://schemas.microsoft.com/office/drawing/2014/main" id="{58D798F7-945A-4D3B-A748-EEBE3AB6A574}"/>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2" name="直線コネクタ 451">
          <a:extLst>
            <a:ext uri="{FF2B5EF4-FFF2-40B4-BE49-F238E27FC236}">
              <a16:creationId xmlns:a16="http://schemas.microsoft.com/office/drawing/2014/main" id="{EB0C3D5A-C944-4568-B92A-A2E6BD84409A}"/>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3" name="テキスト ボックス 452">
          <a:extLst>
            <a:ext uri="{FF2B5EF4-FFF2-40B4-BE49-F238E27FC236}">
              <a16:creationId xmlns:a16="http://schemas.microsoft.com/office/drawing/2014/main" id="{82E0B9BC-1B96-4434-86DB-898C37401A2D}"/>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4" name="直線コネクタ 453">
          <a:extLst>
            <a:ext uri="{FF2B5EF4-FFF2-40B4-BE49-F238E27FC236}">
              <a16:creationId xmlns:a16="http://schemas.microsoft.com/office/drawing/2014/main" id="{97AF8F02-8ADB-400F-8C9D-BD8493A2C90D}"/>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5" name="テキスト ボックス 454">
          <a:extLst>
            <a:ext uri="{FF2B5EF4-FFF2-40B4-BE49-F238E27FC236}">
              <a16:creationId xmlns:a16="http://schemas.microsoft.com/office/drawing/2014/main" id="{6852BD42-D461-46BD-827D-4CD9CC7A50B8}"/>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6" name="直線コネクタ 455">
          <a:extLst>
            <a:ext uri="{FF2B5EF4-FFF2-40B4-BE49-F238E27FC236}">
              <a16:creationId xmlns:a16="http://schemas.microsoft.com/office/drawing/2014/main" id="{7E67128F-B6A0-4AEC-B94D-90945DA70503}"/>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7" name="テキスト ボックス 456">
          <a:extLst>
            <a:ext uri="{FF2B5EF4-FFF2-40B4-BE49-F238E27FC236}">
              <a16:creationId xmlns:a16="http://schemas.microsoft.com/office/drawing/2014/main" id="{FCC2D251-D6C6-472A-A020-3D9491E59323}"/>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8" name="直線コネクタ 457">
          <a:extLst>
            <a:ext uri="{FF2B5EF4-FFF2-40B4-BE49-F238E27FC236}">
              <a16:creationId xmlns:a16="http://schemas.microsoft.com/office/drawing/2014/main" id="{98A1DFBD-84C5-4063-9E20-E33D07875272}"/>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9" name="テキスト ボックス 458">
          <a:extLst>
            <a:ext uri="{FF2B5EF4-FFF2-40B4-BE49-F238E27FC236}">
              <a16:creationId xmlns:a16="http://schemas.microsoft.com/office/drawing/2014/main" id="{E25576A4-7464-475C-92F0-67ED085C7393}"/>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0" name="直線コネクタ 459">
          <a:extLst>
            <a:ext uri="{FF2B5EF4-FFF2-40B4-BE49-F238E27FC236}">
              <a16:creationId xmlns:a16="http://schemas.microsoft.com/office/drawing/2014/main" id="{CAD799B7-09D7-469B-8CB3-51F8D767BFDF}"/>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1" name="テキスト ボックス 460">
          <a:extLst>
            <a:ext uri="{FF2B5EF4-FFF2-40B4-BE49-F238E27FC236}">
              <a16:creationId xmlns:a16="http://schemas.microsoft.com/office/drawing/2014/main" id="{067C72FD-1D04-404C-BD7E-A542834CABE4}"/>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a:extLst>
            <a:ext uri="{FF2B5EF4-FFF2-40B4-BE49-F238E27FC236}">
              <a16:creationId xmlns:a16="http://schemas.microsoft.com/office/drawing/2014/main" id="{25A49915-309F-4225-9EBB-0CD8F5ED83B1}"/>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a:extLst>
            <a:ext uri="{FF2B5EF4-FFF2-40B4-BE49-F238E27FC236}">
              <a16:creationId xmlns:a16="http://schemas.microsoft.com/office/drawing/2014/main" id="{7561B804-2189-44DF-AD8A-4182EC58C539}"/>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a:extLst>
            <a:ext uri="{FF2B5EF4-FFF2-40B4-BE49-F238E27FC236}">
              <a16:creationId xmlns:a16="http://schemas.microsoft.com/office/drawing/2014/main" id="{535C5D27-7595-491D-B1BD-2BF2CDB29F14}"/>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118110</xdr:rowOff>
    </xdr:to>
    <xdr:cxnSp macro="">
      <xdr:nvCxnSpPr>
        <xdr:cNvPr id="465" name="直線コネクタ 464">
          <a:extLst>
            <a:ext uri="{FF2B5EF4-FFF2-40B4-BE49-F238E27FC236}">
              <a16:creationId xmlns:a16="http://schemas.microsoft.com/office/drawing/2014/main" id="{337659E4-DFCA-43C6-B1FB-23B4981DD3F5}"/>
            </a:ext>
          </a:extLst>
        </xdr:cNvPr>
        <xdr:cNvCxnSpPr/>
      </xdr:nvCxnSpPr>
      <xdr:spPr>
        <a:xfrm flipV="1">
          <a:off x="19509104" y="57454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6" name="【認定こども園・幼稚園・保育所】&#10;一人当たり面積最小値テキスト">
          <a:extLst>
            <a:ext uri="{FF2B5EF4-FFF2-40B4-BE49-F238E27FC236}">
              <a16:creationId xmlns:a16="http://schemas.microsoft.com/office/drawing/2014/main" id="{2CDAB1ED-F5C4-47C4-A412-11C5B4EA603E}"/>
            </a:ext>
          </a:extLst>
        </xdr:cNvPr>
        <xdr:cNvSpPr txBox="1"/>
      </xdr:nvSpPr>
      <xdr:spPr>
        <a:xfrm>
          <a:off x="1954784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7" name="直線コネクタ 466">
          <a:extLst>
            <a:ext uri="{FF2B5EF4-FFF2-40B4-BE49-F238E27FC236}">
              <a16:creationId xmlns:a16="http://schemas.microsoft.com/office/drawing/2014/main" id="{71AF754F-4DF3-4CEC-8B3A-0A701177DBA0}"/>
            </a:ext>
          </a:extLst>
        </xdr:cNvPr>
        <xdr:cNvCxnSpPr/>
      </xdr:nvCxnSpPr>
      <xdr:spPr>
        <a:xfrm>
          <a:off x="19443700" y="699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68" name="【認定こども園・幼稚園・保育所】&#10;一人当たり面積最大値テキスト">
          <a:extLst>
            <a:ext uri="{FF2B5EF4-FFF2-40B4-BE49-F238E27FC236}">
              <a16:creationId xmlns:a16="http://schemas.microsoft.com/office/drawing/2014/main" id="{D9B02E1D-753D-41E1-9535-20BC49421CC4}"/>
            </a:ext>
          </a:extLst>
        </xdr:cNvPr>
        <xdr:cNvSpPr txBox="1"/>
      </xdr:nvSpPr>
      <xdr:spPr>
        <a:xfrm>
          <a:off x="1954784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69" name="直線コネクタ 468">
          <a:extLst>
            <a:ext uri="{FF2B5EF4-FFF2-40B4-BE49-F238E27FC236}">
              <a16:creationId xmlns:a16="http://schemas.microsoft.com/office/drawing/2014/main" id="{7B47CAEA-3888-4540-B3FB-F09A5BF15D8C}"/>
            </a:ext>
          </a:extLst>
        </xdr:cNvPr>
        <xdr:cNvCxnSpPr/>
      </xdr:nvCxnSpPr>
      <xdr:spPr>
        <a:xfrm>
          <a:off x="1944370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90187</xdr:rowOff>
    </xdr:from>
    <xdr:ext cx="469744" cy="259045"/>
    <xdr:sp macro="" textlink="">
      <xdr:nvSpPr>
        <xdr:cNvPr id="470" name="【認定こども園・幼稚園・保育所】&#10;一人当たり面積平均値テキスト">
          <a:extLst>
            <a:ext uri="{FF2B5EF4-FFF2-40B4-BE49-F238E27FC236}">
              <a16:creationId xmlns:a16="http://schemas.microsoft.com/office/drawing/2014/main" id="{F8D80C82-5D90-4915-AC55-62AAE37F1ED2}"/>
            </a:ext>
          </a:extLst>
        </xdr:cNvPr>
        <xdr:cNvSpPr txBox="1"/>
      </xdr:nvSpPr>
      <xdr:spPr>
        <a:xfrm>
          <a:off x="1954784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71" name="フローチャート: 判断 470">
          <a:extLst>
            <a:ext uri="{FF2B5EF4-FFF2-40B4-BE49-F238E27FC236}">
              <a16:creationId xmlns:a16="http://schemas.microsoft.com/office/drawing/2014/main" id="{1886FEB3-7404-4433-8D0A-2CC1119DF39E}"/>
            </a:ext>
          </a:extLst>
        </xdr:cNvPr>
        <xdr:cNvSpPr/>
      </xdr:nvSpPr>
      <xdr:spPr>
        <a:xfrm>
          <a:off x="1945894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2" name="フローチャート: 判断 471">
          <a:extLst>
            <a:ext uri="{FF2B5EF4-FFF2-40B4-BE49-F238E27FC236}">
              <a16:creationId xmlns:a16="http://schemas.microsoft.com/office/drawing/2014/main" id="{540575E1-3C6F-4560-9A79-EAA5981094C6}"/>
            </a:ext>
          </a:extLst>
        </xdr:cNvPr>
        <xdr:cNvSpPr/>
      </xdr:nvSpPr>
      <xdr:spPr>
        <a:xfrm>
          <a:off x="1873504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73" name="フローチャート: 判断 472">
          <a:extLst>
            <a:ext uri="{FF2B5EF4-FFF2-40B4-BE49-F238E27FC236}">
              <a16:creationId xmlns:a16="http://schemas.microsoft.com/office/drawing/2014/main" id="{828D69BE-480C-4897-A7F4-D9B4E9503B4B}"/>
            </a:ext>
          </a:extLst>
        </xdr:cNvPr>
        <xdr:cNvSpPr/>
      </xdr:nvSpPr>
      <xdr:spPr>
        <a:xfrm>
          <a:off x="1793748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74" name="フローチャート: 判断 473">
          <a:extLst>
            <a:ext uri="{FF2B5EF4-FFF2-40B4-BE49-F238E27FC236}">
              <a16:creationId xmlns:a16="http://schemas.microsoft.com/office/drawing/2014/main" id="{E60111CE-3F15-419B-9890-03F4FA1804A0}"/>
            </a:ext>
          </a:extLst>
        </xdr:cNvPr>
        <xdr:cNvSpPr/>
      </xdr:nvSpPr>
      <xdr:spPr>
        <a:xfrm>
          <a:off x="1716278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75" name="フローチャート: 判断 474">
          <a:extLst>
            <a:ext uri="{FF2B5EF4-FFF2-40B4-BE49-F238E27FC236}">
              <a16:creationId xmlns:a16="http://schemas.microsoft.com/office/drawing/2014/main" id="{3316DECF-8BFA-4850-B31C-22F79EE0E2CA}"/>
            </a:ext>
          </a:extLst>
        </xdr:cNvPr>
        <xdr:cNvSpPr/>
      </xdr:nvSpPr>
      <xdr:spPr>
        <a:xfrm>
          <a:off x="16388080" y="659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A67D381E-3379-4843-B226-F6717428C0FB}"/>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4BB4717D-95A3-41CB-A138-048134E69E9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26D209D8-6FBD-40EE-9402-6E0D0810D1B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1BEBA59E-7876-453B-B9F9-AF7B507140EF}"/>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9A29EF8D-1200-4AC8-A943-5E6055EA952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71120</xdr:rowOff>
    </xdr:from>
    <xdr:to>
      <xdr:col>116</xdr:col>
      <xdr:colOff>114300</xdr:colOff>
      <xdr:row>41</xdr:row>
      <xdr:rowOff>1270</xdr:rowOff>
    </xdr:to>
    <xdr:sp macro="" textlink="">
      <xdr:nvSpPr>
        <xdr:cNvPr id="481" name="楕円 480">
          <a:extLst>
            <a:ext uri="{FF2B5EF4-FFF2-40B4-BE49-F238E27FC236}">
              <a16:creationId xmlns:a16="http://schemas.microsoft.com/office/drawing/2014/main" id="{DD168F47-F527-4FBD-9281-0F52E2BDE6F8}"/>
            </a:ext>
          </a:extLst>
        </xdr:cNvPr>
        <xdr:cNvSpPr/>
      </xdr:nvSpPr>
      <xdr:spPr>
        <a:xfrm>
          <a:off x="19458940" y="677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49547</xdr:rowOff>
    </xdr:from>
    <xdr:ext cx="469744" cy="259045"/>
    <xdr:sp macro="" textlink="">
      <xdr:nvSpPr>
        <xdr:cNvPr id="482" name="【認定こども園・幼稚園・保育所】&#10;一人当たり面積該当値テキスト">
          <a:extLst>
            <a:ext uri="{FF2B5EF4-FFF2-40B4-BE49-F238E27FC236}">
              <a16:creationId xmlns:a16="http://schemas.microsoft.com/office/drawing/2014/main" id="{D8F4F8B3-5688-47E8-8682-E02EA5E263D7}"/>
            </a:ext>
          </a:extLst>
        </xdr:cNvPr>
        <xdr:cNvSpPr txBox="1"/>
      </xdr:nvSpPr>
      <xdr:spPr>
        <a:xfrm>
          <a:off x="19547840"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71120</xdr:rowOff>
    </xdr:from>
    <xdr:to>
      <xdr:col>112</xdr:col>
      <xdr:colOff>38100</xdr:colOff>
      <xdr:row>41</xdr:row>
      <xdr:rowOff>1270</xdr:rowOff>
    </xdr:to>
    <xdr:sp macro="" textlink="">
      <xdr:nvSpPr>
        <xdr:cNvPr id="483" name="楕円 482">
          <a:extLst>
            <a:ext uri="{FF2B5EF4-FFF2-40B4-BE49-F238E27FC236}">
              <a16:creationId xmlns:a16="http://schemas.microsoft.com/office/drawing/2014/main" id="{FD661744-813B-4B0D-BBD8-29FF3D47CBD9}"/>
            </a:ext>
          </a:extLst>
        </xdr:cNvPr>
        <xdr:cNvSpPr/>
      </xdr:nvSpPr>
      <xdr:spPr>
        <a:xfrm>
          <a:off x="18735040" y="6776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121920</xdr:rowOff>
    </xdr:from>
    <xdr:to>
      <xdr:col>116</xdr:col>
      <xdr:colOff>63500</xdr:colOff>
      <xdr:row>40</xdr:row>
      <xdr:rowOff>121920</xdr:rowOff>
    </xdr:to>
    <xdr:cxnSp macro="">
      <xdr:nvCxnSpPr>
        <xdr:cNvPr id="484" name="直線コネクタ 483">
          <a:extLst>
            <a:ext uri="{FF2B5EF4-FFF2-40B4-BE49-F238E27FC236}">
              <a16:creationId xmlns:a16="http://schemas.microsoft.com/office/drawing/2014/main" id="{22C87392-B3B1-4E5E-947A-F69F628C5F4D}"/>
            </a:ext>
          </a:extLst>
        </xdr:cNvPr>
        <xdr:cNvCxnSpPr/>
      </xdr:nvCxnSpPr>
      <xdr:spPr>
        <a:xfrm>
          <a:off x="18778220" y="68275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63500</xdr:rowOff>
    </xdr:from>
    <xdr:to>
      <xdr:col>107</xdr:col>
      <xdr:colOff>101600</xdr:colOff>
      <xdr:row>40</xdr:row>
      <xdr:rowOff>165100</xdr:rowOff>
    </xdr:to>
    <xdr:sp macro="" textlink="">
      <xdr:nvSpPr>
        <xdr:cNvPr id="485" name="楕円 484">
          <a:extLst>
            <a:ext uri="{FF2B5EF4-FFF2-40B4-BE49-F238E27FC236}">
              <a16:creationId xmlns:a16="http://schemas.microsoft.com/office/drawing/2014/main" id="{F77901B9-336A-4645-8F0D-7D9D5C0E8A08}"/>
            </a:ext>
          </a:extLst>
        </xdr:cNvPr>
        <xdr:cNvSpPr/>
      </xdr:nvSpPr>
      <xdr:spPr>
        <a:xfrm>
          <a:off x="1793748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114300</xdr:rowOff>
    </xdr:from>
    <xdr:to>
      <xdr:col>111</xdr:col>
      <xdr:colOff>177800</xdr:colOff>
      <xdr:row>40</xdr:row>
      <xdr:rowOff>121920</xdr:rowOff>
    </xdr:to>
    <xdr:cxnSp macro="">
      <xdr:nvCxnSpPr>
        <xdr:cNvPr id="486" name="直線コネクタ 485">
          <a:extLst>
            <a:ext uri="{FF2B5EF4-FFF2-40B4-BE49-F238E27FC236}">
              <a16:creationId xmlns:a16="http://schemas.microsoft.com/office/drawing/2014/main" id="{E0A53D7E-BEE9-46CD-AC67-308C3FAEDE2A}"/>
            </a:ext>
          </a:extLst>
        </xdr:cNvPr>
        <xdr:cNvCxnSpPr/>
      </xdr:nvCxnSpPr>
      <xdr:spPr>
        <a:xfrm>
          <a:off x="17988280" y="681990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71120</xdr:rowOff>
    </xdr:from>
    <xdr:to>
      <xdr:col>102</xdr:col>
      <xdr:colOff>165100</xdr:colOff>
      <xdr:row>41</xdr:row>
      <xdr:rowOff>1270</xdr:rowOff>
    </xdr:to>
    <xdr:sp macro="" textlink="">
      <xdr:nvSpPr>
        <xdr:cNvPr id="487" name="楕円 486">
          <a:extLst>
            <a:ext uri="{FF2B5EF4-FFF2-40B4-BE49-F238E27FC236}">
              <a16:creationId xmlns:a16="http://schemas.microsoft.com/office/drawing/2014/main" id="{446A28F8-A05A-4F91-9E1B-C859872C15D2}"/>
            </a:ext>
          </a:extLst>
        </xdr:cNvPr>
        <xdr:cNvSpPr/>
      </xdr:nvSpPr>
      <xdr:spPr>
        <a:xfrm>
          <a:off x="17162780" y="677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114300</xdr:rowOff>
    </xdr:from>
    <xdr:to>
      <xdr:col>107</xdr:col>
      <xdr:colOff>50800</xdr:colOff>
      <xdr:row>40</xdr:row>
      <xdr:rowOff>121920</xdr:rowOff>
    </xdr:to>
    <xdr:cxnSp macro="">
      <xdr:nvCxnSpPr>
        <xdr:cNvPr id="488" name="直線コネクタ 487">
          <a:extLst>
            <a:ext uri="{FF2B5EF4-FFF2-40B4-BE49-F238E27FC236}">
              <a16:creationId xmlns:a16="http://schemas.microsoft.com/office/drawing/2014/main" id="{43D1A352-A025-40CA-8516-CBFDF82430AB}"/>
            </a:ext>
          </a:extLst>
        </xdr:cNvPr>
        <xdr:cNvCxnSpPr/>
      </xdr:nvCxnSpPr>
      <xdr:spPr>
        <a:xfrm flipV="1">
          <a:off x="17213580" y="681990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78740</xdr:rowOff>
    </xdr:from>
    <xdr:to>
      <xdr:col>98</xdr:col>
      <xdr:colOff>38100</xdr:colOff>
      <xdr:row>41</xdr:row>
      <xdr:rowOff>8890</xdr:rowOff>
    </xdr:to>
    <xdr:sp macro="" textlink="">
      <xdr:nvSpPr>
        <xdr:cNvPr id="489" name="楕円 488">
          <a:extLst>
            <a:ext uri="{FF2B5EF4-FFF2-40B4-BE49-F238E27FC236}">
              <a16:creationId xmlns:a16="http://schemas.microsoft.com/office/drawing/2014/main" id="{01812594-5656-4899-B6D1-3E7646E3BD34}"/>
            </a:ext>
          </a:extLst>
        </xdr:cNvPr>
        <xdr:cNvSpPr/>
      </xdr:nvSpPr>
      <xdr:spPr>
        <a:xfrm>
          <a:off x="16388080" y="6784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121920</xdr:rowOff>
    </xdr:from>
    <xdr:to>
      <xdr:col>102</xdr:col>
      <xdr:colOff>114300</xdr:colOff>
      <xdr:row>40</xdr:row>
      <xdr:rowOff>129540</xdr:rowOff>
    </xdr:to>
    <xdr:cxnSp macro="">
      <xdr:nvCxnSpPr>
        <xdr:cNvPr id="490" name="直線コネクタ 489">
          <a:extLst>
            <a:ext uri="{FF2B5EF4-FFF2-40B4-BE49-F238E27FC236}">
              <a16:creationId xmlns:a16="http://schemas.microsoft.com/office/drawing/2014/main" id="{89AE4B96-129A-45B7-BD04-02CC2B41B636}"/>
            </a:ext>
          </a:extLst>
        </xdr:cNvPr>
        <xdr:cNvCxnSpPr/>
      </xdr:nvCxnSpPr>
      <xdr:spPr>
        <a:xfrm flipV="1">
          <a:off x="16431260" y="682752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491" name="n_1aveValue【認定こども園・幼稚園・保育所】&#10;一人当たり面積">
          <a:extLst>
            <a:ext uri="{FF2B5EF4-FFF2-40B4-BE49-F238E27FC236}">
              <a16:creationId xmlns:a16="http://schemas.microsoft.com/office/drawing/2014/main" id="{50BA459D-87BD-47B6-9F98-7414F4420CEA}"/>
            </a:ext>
          </a:extLst>
        </xdr:cNvPr>
        <xdr:cNvSpPr txBox="1"/>
      </xdr:nvSpPr>
      <xdr:spPr>
        <a:xfrm>
          <a:off x="185611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492" name="n_2aveValue【認定こども園・幼稚園・保育所】&#10;一人当たり面積">
          <a:extLst>
            <a:ext uri="{FF2B5EF4-FFF2-40B4-BE49-F238E27FC236}">
              <a16:creationId xmlns:a16="http://schemas.microsoft.com/office/drawing/2014/main" id="{6C6501FB-19C5-439D-86F7-7E9DE6B9C1B7}"/>
            </a:ext>
          </a:extLst>
        </xdr:cNvPr>
        <xdr:cNvSpPr txBox="1"/>
      </xdr:nvSpPr>
      <xdr:spPr>
        <a:xfrm>
          <a:off x="1777626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493" name="n_3aveValue【認定こども園・幼稚園・保育所】&#10;一人当たり面積">
          <a:extLst>
            <a:ext uri="{FF2B5EF4-FFF2-40B4-BE49-F238E27FC236}">
              <a16:creationId xmlns:a16="http://schemas.microsoft.com/office/drawing/2014/main" id="{F4A83C53-7CCE-452E-9F18-83B5855DCDAA}"/>
            </a:ext>
          </a:extLst>
        </xdr:cNvPr>
        <xdr:cNvSpPr txBox="1"/>
      </xdr:nvSpPr>
      <xdr:spPr>
        <a:xfrm>
          <a:off x="1700156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494" name="n_4aveValue【認定こども園・幼稚園・保育所】&#10;一人当たり面積">
          <a:extLst>
            <a:ext uri="{FF2B5EF4-FFF2-40B4-BE49-F238E27FC236}">
              <a16:creationId xmlns:a16="http://schemas.microsoft.com/office/drawing/2014/main" id="{E639E283-F6C5-4A08-A563-9E8F56F2B586}"/>
            </a:ext>
          </a:extLst>
        </xdr:cNvPr>
        <xdr:cNvSpPr txBox="1"/>
      </xdr:nvSpPr>
      <xdr:spPr>
        <a:xfrm>
          <a:off x="1622686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163847</xdr:rowOff>
    </xdr:from>
    <xdr:ext cx="469744" cy="259045"/>
    <xdr:sp macro="" textlink="">
      <xdr:nvSpPr>
        <xdr:cNvPr id="495" name="n_1mainValue【認定こども園・幼稚園・保育所】&#10;一人当たり面積">
          <a:extLst>
            <a:ext uri="{FF2B5EF4-FFF2-40B4-BE49-F238E27FC236}">
              <a16:creationId xmlns:a16="http://schemas.microsoft.com/office/drawing/2014/main" id="{B8D2BF2C-330D-4447-A86E-0760BAE238B3}"/>
            </a:ext>
          </a:extLst>
        </xdr:cNvPr>
        <xdr:cNvSpPr txBox="1"/>
      </xdr:nvSpPr>
      <xdr:spPr>
        <a:xfrm>
          <a:off x="185611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156227</xdr:rowOff>
    </xdr:from>
    <xdr:ext cx="469744" cy="259045"/>
    <xdr:sp macro="" textlink="">
      <xdr:nvSpPr>
        <xdr:cNvPr id="496" name="n_2mainValue【認定こども園・幼稚園・保育所】&#10;一人当たり面積">
          <a:extLst>
            <a:ext uri="{FF2B5EF4-FFF2-40B4-BE49-F238E27FC236}">
              <a16:creationId xmlns:a16="http://schemas.microsoft.com/office/drawing/2014/main" id="{5D4BC9DB-B4A2-4F37-A3FF-774246CBC734}"/>
            </a:ext>
          </a:extLst>
        </xdr:cNvPr>
        <xdr:cNvSpPr txBox="1"/>
      </xdr:nvSpPr>
      <xdr:spPr>
        <a:xfrm>
          <a:off x="1777626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163847</xdr:rowOff>
    </xdr:from>
    <xdr:ext cx="469744" cy="259045"/>
    <xdr:sp macro="" textlink="">
      <xdr:nvSpPr>
        <xdr:cNvPr id="497" name="n_3mainValue【認定こども園・幼稚園・保育所】&#10;一人当たり面積">
          <a:extLst>
            <a:ext uri="{FF2B5EF4-FFF2-40B4-BE49-F238E27FC236}">
              <a16:creationId xmlns:a16="http://schemas.microsoft.com/office/drawing/2014/main" id="{4C2E11F9-AA57-43D5-89CB-10B2317ABE15}"/>
            </a:ext>
          </a:extLst>
        </xdr:cNvPr>
        <xdr:cNvSpPr txBox="1"/>
      </xdr:nvSpPr>
      <xdr:spPr>
        <a:xfrm>
          <a:off x="1700156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17</xdr:rowOff>
    </xdr:from>
    <xdr:ext cx="469744" cy="259045"/>
    <xdr:sp macro="" textlink="">
      <xdr:nvSpPr>
        <xdr:cNvPr id="498" name="n_4mainValue【認定こども園・幼稚園・保育所】&#10;一人当たり面積">
          <a:extLst>
            <a:ext uri="{FF2B5EF4-FFF2-40B4-BE49-F238E27FC236}">
              <a16:creationId xmlns:a16="http://schemas.microsoft.com/office/drawing/2014/main" id="{8D7F3D9A-6BAE-4B15-8687-DE9DA00FE562}"/>
            </a:ext>
          </a:extLst>
        </xdr:cNvPr>
        <xdr:cNvSpPr txBox="1"/>
      </xdr:nvSpPr>
      <xdr:spPr>
        <a:xfrm>
          <a:off x="1622686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a:extLst>
            <a:ext uri="{FF2B5EF4-FFF2-40B4-BE49-F238E27FC236}">
              <a16:creationId xmlns:a16="http://schemas.microsoft.com/office/drawing/2014/main" id="{E769C390-DAA3-44D3-85E0-24AEEEA5E60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a:extLst>
            <a:ext uri="{FF2B5EF4-FFF2-40B4-BE49-F238E27FC236}">
              <a16:creationId xmlns:a16="http://schemas.microsoft.com/office/drawing/2014/main" id="{21CF74F7-FAE8-4D9B-9FBD-B4377406847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a:extLst>
            <a:ext uri="{FF2B5EF4-FFF2-40B4-BE49-F238E27FC236}">
              <a16:creationId xmlns:a16="http://schemas.microsoft.com/office/drawing/2014/main" id="{7DB74FEE-B66C-4160-B1A9-6959DAD88B4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a:extLst>
            <a:ext uri="{FF2B5EF4-FFF2-40B4-BE49-F238E27FC236}">
              <a16:creationId xmlns:a16="http://schemas.microsoft.com/office/drawing/2014/main" id="{23A0072F-B26D-477C-A05F-BCA75E9FCC5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a:extLst>
            <a:ext uri="{FF2B5EF4-FFF2-40B4-BE49-F238E27FC236}">
              <a16:creationId xmlns:a16="http://schemas.microsoft.com/office/drawing/2014/main" id="{B6A8A932-C4E2-456A-A99A-C301EA34E124}"/>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a:extLst>
            <a:ext uri="{FF2B5EF4-FFF2-40B4-BE49-F238E27FC236}">
              <a16:creationId xmlns:a16="http://schemas.microsoft.com/office/drawing/2014/main" id="{E0021F8A-02BB-4516-BB91-5AB293ED679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a:extLst>
            <a:ext uri="{FF2B5EF4-FFF2-40B4-BE49-F238E27FC236}">
              <a16:creationId xmlns:a16="http://schemas.microsoft.com/office/drawing/2014/main" id="{F7BD3D84-3645-44DD-9E54-2987D76BBE1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a:extLst>
            <a:ext uri="{FF2B5EF4-FFF2-40B4-BE49-F238E27FC236}">
              <a16:creationId xmlns:a16="http://schemas.microsoft.com/office/drawing/2014/main" id="{239D8AE0-B0FE-40B2-A8F2-08F9CF4A096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a:extLst>
            <a:ext uri="{FF2B5EF4-FFF2-40B4-BE49-F238E27FC236}">
              <a16:creationId xmlns:a16="http://schemas.microsoft.com/office/drawing/2014/main" id="{2C3E76C6-818B-4852-B184-10F1B45CA80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a:extLst>
            <a:ext uri="{FF2B5EF4-FFF2-40B4-BE49-F238E27FC236}">
              <a16:creationId xmlns:a16="http://schemas.microsoft.com/office/drawing/2014/main" id="{AE654E33-2970-4022-A6DC-83C84094CD4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a:extLst>
            <a:ext uri="{FF2B5EF4-FFF2-40B4-BE49-F238E27FC236}">
              <a16:creationId xmlns:a16="http://schemas.microsoft.com/office/drawing/2014/main" id="{C659BB47-9A2B-4FC1-BCFB-E58FBCD48B8A}"/>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0" name="直線コネクタ 509">
          <a:extLst>
            <a:ext uri="{FF2B5EF4-FFF2-40B4-BE49-F238E27FC236}">
              <a16:creationId xmlns:a16="http://schemas.microsoft.com/office/drawing/2014/main" id="{49A7BEF6-D9D5-4D16-8815-FB9F714BA2A9}"/>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1" name="テキスト ボックス 510">
          <a:extLst>
            <a:ext uri="{FF2B5EF4-FFF2-40B4-BE49-F238E27FC236}">
              <a16:creationId xmlns:a16="http://schemas.microsoft.com/office/drawing/2014/main" id="{C5E58561-13AB-4483-B656-3D379316C30C}"/>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2" name="直線コネクタ 511">
          <a:extLst>
            <a:ext uri="{FF2B5EF4-FFF2-40B4-BE49-F238E27FC236}">
              <a16:creationId xmlns:a16="http://schemas.microsoft.com/office/drawing/2014/main" id="{8924B61F-ED54-4926-9E43-71B1A88366B1}"/>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3" name="テキスト ボックス 512">
          <a:extLst>
            <a:ext uri="{FF2B5EF4-FFF2-40B4-BE49-F238E27FC236}">
              <a16:creationId xmlns:a16="http://schemas.microsoft.com/office/drawing/2014/main" id="{FE26B8D0-27D9-4C7E-A21C-C264983D1066}"/>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4" name="直線コネクタ 513">
          <a:extLst>
            <a:ext uri="{FF2B5EF4-FFF2-40B4-BE49-F238E27FC236}">
              <a16:creationId xmlns:a16="http://schemas.microsoft.com/office/drawing/2014/main" id="{827DF524-A0BB-4887-B840-A7B6AE7B0795}"/>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5" name="テキスト ボックス 514">
          <a:extLst>
            <a:ext uri="{FF2B5EF4-FFF2-40B4-BE49-F238E27FC236}">
              <a16:creationId xmlns:a16="http://schemas.microsoft.com/office/drawing/2014/main" id="{BA16D903-749D-40E2-AAF7-C1173A4B5B42}"/>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6" name="直線コネクタ 515">
          <a:extLst>
            <a:ext uri="{FF2B5EF4-FFF2-40B4-BE49-F238E27FC236}">
              <a16:creationId xmlns:a16="http://schemas.microsoft.com/office/drawing/2014/main" id="{665C8F82-E94A-432B-8763-6991AB564D03}"/>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7" name="テキスト ボックス 516">
          <a:extLst>
            <a:ext uri="{FF2B5EF4-FFF2-40B4-BE49-F238E27FC236}">
              <a16:creationId xmlns:a16="http://schemas.microsoft.com/office/drawing/2014/main" id="{43D68717-8AF4-4A06-B777-1AB5F0534C72}"/>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a:extLst>
            <a:ext uri="{FF2B5EF4-FFF2-40B4-BE49-F238E27FC236}">
              <a16:creationId xmlns:a16="http://schemas.microsoft.com/office/drawing/2014/main" id="{9476A7C6-43AF-47D4-A2F4-95976053528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9" name="テキスト ボックス 518">
          <a:extLst>
            <a:ext uri="{FF2B5EF4-FFF2-40B4-BE49-F238E27FC236}">
              <a16:creationId xmlns:a16="http://schemas.microsoft.com/office/drawing/2014/main" id="{9725E747-0F45-4AE5-B429-5B8DF1785726}"/>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学校施設】&#10;有形固定資産減価償却率グラフ枠">
          <a:extLst>
            <a:ext uri="{FF2B5EF4-FFF2-40B4-BE49-F238E27FC236}">
              <a16:creationId xmlns:a16="http://schemas.microsoft.com/office/drawing/2014/main" id="{4DDCB8DE-4D63-4572-B09A-D9AB51D7675A}"/>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144018</xdr:rowOff>
    </xdr:to>
    <xdr:cxnSp macro="">
      <xdr:nvCxnSpPr>
        <xdr:cNvPr id="521" name="直線コネクタ 520">
          <a:extLst>
            <a:ext uri="{FF2B5EF4-FFF2-40B4-BE49-F238E27FC236}">
              <a16:creationId xmlns:a16="http://schemas.microsoft.com/office/drawing/2014/main" id="{AB2C1964-E589-4F3F-B264-E11774F8F46D}"/>
            </a:ext>
          </a:extLst>
        </xdr:cNvPr>
        <xdr:cNvCxnSpPr/>
      </xdr:nvCxnSpPr>
      <xdr:spPr>
        <a:xfrm flipV="1">
          <a:off x="14375764" y="9291066"/>
          <a:ext cx="0" cy="124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522" name="【学校施設】&#10;有形固定資産減価償却率最小値テキスト">
          <a:extLst>
            <a:ext uri="{FF2B5EF4-FFF2-40B4-BE49-F238E27FC236}">
              <a16:creationId xmlns:a16="http://schemas.microsoft.com/office/drawing/2014/main" id="{797413AB-DA1F-4121-A589-D3406C64F516}"/>
            </a:ext>
          </a:extLst>
        </xdr:cNvPr>
        <xdr:cNvSpPr txBox="1"/>
      </xdr:nvSpPr>
      <xdr:spPr>
        <a:xfrm>
          <a:off x="14414500" y="1054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523" name="直線コネクタ 522">
          <a:extLst>
            <a:ext uri="{FF2B5EF4-FFF2-40B4-BE49-F238E27FC236}">
              <a16:creationId xmlns:a16="http://schemas.microsoft.com/office/drawing/2014/main" id="{3B12CBB6-4C33-4B16-B75A-104DFE1133A7}"/>
            </a:ext>
          </a:extLst>
        </xdr:cNvPr>
        <xdr:cNvCxnSpPr/>
      </xdr:nvCxnSpPr>
      <xdr:spPr>
        <a:xfrm>
          <a:off x="14287500" y="10537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24" name="【学校施設】&#10;有形固定資産減価償却率最大値テキスト">
          <a:extLst>
            <a:ext uri="{FF2B5EF4-FFF2-40B4-BE49-F238E27FC236}">
              <a16:creationId xmlns:a16="http://schemas.microsoft.com/office/drawing/2014/main" id="{CB338270-87A3-4072-9892-63455E9ACA22}"/>
            </a:ext>
          </a:extLst>
        </xdr:cNvPr>
        <xdr:cNvSpPr txBox="1"/>
      </xdr:nvSpPr>
      <xdr:spPr>
        <a:xfrm>
          <a:off x="14414500" y="907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25" name="直線コネクタ 524">
          <a:extLst>
            <a:ext uri="{FF2B5EF4-FFF2-40B4-BE49-F238E27FC236}">
              <a16:creationId xmlns:a16="http://schemas.microsoft.com/office/drawing/2014/main" id="{2C4A414A-D062-4E46-83D9-E9972FBC3DB0}"/>
            </a:ext>
          </a:extLst>
        </xdr:cNvPr>
        <xdr:cNvCxnSpPr/>
      </xdr:nvCxnSpPr>
      <xdr:spPr>
        <a:xfrm>
          <a:off x="142875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63517</xdr:rowOff>
    </xdr:from>
    <xdr:ext cx="405111" cy="259045"/>
    <xdr:sp macro="" textlink="">
      <xdr:nvSpPr>
        <xdr:cNvPr id="526" name="【学校施設】&#10;有形固定資産減価償却率平均値テキスト">
          <a:extLst>
            <a:ext uri="{FF2B5EF4-FFF2-40B4-BE49-F238E27FC236}">
              <a16:creationId xmlns:a16="http://schemas.microsoft.com/office/drawing/2014/main" id="{C6A85E37-A954-49B5-916A-961EF17C3187}"/>
            </a:ext>
          </a:extLst>
        </xdr:cNvPr>
        <xdr:cNvSpPr txBox="1"/>
      </xdr:nvSpPr>
      <xdr:spPr>
        <a:xfrm>
          <a:off x="14414500" y="9786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527" name="フローチャート: 判断 526">
          <a:extLst>
            <a:ext uri="{FF2B5EF4-FFF2-40B4-BE49-F238E27FC236}">
              <a16:creationId xmlns:a16="http://schemas.microsoft.com/office/drawing/2014/main" id="{579A8BB8-1656-4A99-B5EC-D40C0C9009B7}"/>
            </a:ext>
          </a:extLst>
        </xdr:cNvPr>
        <xdr:cNvSpPr/>
      </xdr:nvSpPr>
      <xdr:spPr>
        <a:xfrm>
          <a:off x="14325600" y="99314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36068</xdr:rowOff>
    </xdr:from>
    <xdr:to>
      <xdr:col>81</xdr:col>
      <xdr:colOff>101600</xdr:colOff>
      <xdr:row>59</xdr:row>
      <xdr:rowOff>137668</xdr:rowOff>
    </xdr:to>
    <xdr:sp macro="" textlink="">
      <xdr:nvSpPr>
        <xdr:cNvPr id="528" name="フローチャート: 判断 527">
          <a:extLst>
            <a:ext uri="{FF2B5EF4-FFF2-40B4-BE49-F238E27FC236}">
              <a16:creationId xmlns:a16="http://schemas.microsoft.com/office/drawing/2014/main" id="{D182B1F0-B42A-4AEF-A696-BD0021397E33}"/>
            </a:ext>
          </a:extLst>
        </xdr:cNvPr>
        <xdr:cNvSpPr/>
      </xdr:nvSpPr>
      <xdr:spPr>
        <a:xfrm>
          <a:off x="13578840" y="992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33782</xdr:rowOff>
    </xdr:from>
    <xdr:to>
      <xdr:col>76</xdr:col>
      <xdr:colOff>165100</xdr:colOff>
      <xdr:row>59</xdr:row>
      <xdr:rowOff>135382</xdr:rowOff>
    </xdr:to>
    <xdr:sp macro="" textlink="">
      <xdr:nvSpPr>
        <xdr:cNvPr id="529" name="フローチャート: 判断 528">
          <a:extLst>
            <a:ext uri="{FF2B5EF4-FFF2-40B4-BE49-F238E27FC236}">
              <a16:creationId xmlns:a16="http://schemas.microsoft.com/office/drawing/2014/main" id="{7FD10CA8-2771-4DF0-AACD-4B25810A7C08}"/>
            </a:ext>
          </a:extLst>
        </xdr:cNvPr>
        <xdr:cNvSpPr/>
      </xdr:nvSpPr>
      <xdr:spPr>
        <a:xfrm>
          <a:off x="12804140" y="992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54356</xdr:rowOff>
    </xdr:from>
    <xdr:to>
      <xdr:col>72</xdr:col>
      <xdr:colOff>38100</xdr:colOff>
      <xdr:row>59</xdr:row>
      <xdr:rowOff>155956</xdr:rowOff>
    </xdr:to>
    <xdr:sp macro="" textlink="">
      <xdr:nvSpPr>
        <xdr:cNvPr id="530" name="フローチャート: 判断 529">
          <a:extLst>
            <a:ext uri="{FF2B5EF4-FFF2-40B4-BE49-F238E27FC236}">
              <a16:creationId xmlns:a16="http://schemas.microsoft.com/office/drawing/2014/main" id="{E3F87356-F0CB-44CD-8287-E2273F609FE9}"/>
            </a:ext>
          </a:extLst>
        </xdr:cNvPr>
        <xdr:cNvSpPr/>
      </xdr:nvSpPr>
      <xdr:spPr>
        <a:xfrm>
          <a:off x="12029440" y="99451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22352</xdr:rowOff>
    </xdr:from>
    <xdr:to>
      <xdr:col>67</xdr:col>
      <xdr:colOff>101600</xdr:colOff>
      <xdr:row>59</xdr:row>
      <xdr:rowOff>123952</xdr:rowOff>
    </xdr:to>
    <xdr:sp macro="" textlink="">
      <xdr:nvSpPr>
        <xdr:cNvPr id="531" name="フローチャート: 判断 530">
          <a:extLst>
            <a:ext uri="{FF2B5EF4-FFF2-40B4-BE49-F238E27FC236}">
              <a16:creationId xmlns:a16="http://schemas.microsoft.com/office/drawing/2014/main" id="{16E0C9A6-7FC5-4A61-9C6A-712CBC045EAF}"/>
            </a:ext>
          </a:extLst>
        </xdr:cNvPr>
        <xdr:cNvSpPr/>
      </xdr:nvSpPr>
      <xdr:spPr>
        <a:xfrm>
          <a:off x="11231880" y="99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EBE0092-C667-46CE-9159-272C4B8165A8}"/>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2B070D8F-5AB3-4A5A-8215-1D4FBA0BBEA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6E215CDF-BC01-46C6-B773-F253C564778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C596E130-4F5C-4D97-B544-9DE21078D15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71BC9C7-403C-41A5-963B-F31F7EDC850E}"/>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49784</xdr:rowOff>
    </xdr:from>
    <xdr:to>
      <xdr:col>85</xdr:col>
      <xdr:colOff>177800</xdr:colOff>
      <xdr:row>60</xdr:row>
      <xdr:rowOff>151384</xdr:rowOff>
    </xdr:to>
    <xdr:sp macro="" textlink="">
      <xdr:nvSpPr>
        <xdr:cNvPr id="537" name="楕円 536">
          <a:extLst>
            <a:ext uri="{FF2B5EF4-FFF2-40B4-BE49-F238E27FC236}">
              <a16:creationId xmlns:a16="http://schemas.microsoft.com/office/drawing/2014/main" id="{475C29EB-73DB-469D-B4D6-25C033C60344}"/>
            </a:ext>
          </a:extLst>
        </xdr:cNvPr>
        <xdr:cNvSpPr/>
      </xdr:nvSpPr>
      <xdr:spPr>
        <a:xfrm>
          <a:off x="14325600" y="1010818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28211</xdr:rowOff>
    </xdr:from>
    <xdr:ext cx="405111" cy="259045"/>
    <xdr:sp macro="" textlink="">
      <xdr:nvSpPr>
        <xdr:cNvPr id="538" name="【学校施設】&#10;有形固定資産減価償却率該当値テキスト">
          <a:extLst>
            <a:ext uri="{FF2B5EF4-FFF2-40B4-BE49-F238E27FC236}">
              <a16:creationId xmlns:a16="http://schemas.microsoft.com/office/drawing/2014/main" id="{544D2483-3D64-415F-9A13-640AFADB464A}"/>
            </a:ext>
          </a:extLst>
        </xdr:cNvPr>
        <xdr:cNvSpPr txBox="1"/>
      </xdr:nvSpPr>
      <xdr:spPr>
        <a:xfrm>
          <a:off x="14414500" y="1008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42926</xdr:rowOff>
    </xdr:from>
    <xdr:to>
      <xdr:col>81</xdr:col>
      <xdr:colOff>101600</xdr:colOff>
      <xdr:row>60</xdr:row>
      <xdr:rowOff>144526</xdr:rowOff>
    </xdr:to>
    <xdr:sp macro="" textlink="">
      <xdr:nvSpPr>
        <xdr:cNvPr id="539" name="楕円 538">
          <a:extLst>
            <a:ext uri="{FF2B5EF4-FFF2-40B4-BE49-F238E27FC236}">
              <a16:creationId xmlns:a16="http://schemas.microsoft.com/office/drawing/2014/main" id="{C10E3CB2-7877-4C96-8806-0513865C8BDB}"/>
            </a:ext>
          </a:extLst>
        </xdr:cNvPr>
        <xdr:cNvSpPr/>
      </xdr:nvSpPr>
      <xdr:spPr>
        <a:xfrm>
          <a:off x="13578840" y="101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93726</xdr:rowOff>
    </xdr:from>
    <xdr:to>
      <xdr:col>85</xdr:col>
      <xdr:colOff>127000</xdr:colOff>
      <xdr:row>60</xdr:row>
      <xdr:rowOff>100584</xdr:rowOff>
    </xdr:to>
    <xdr:cxnSp macro="">
      <xdr:nvCxnSpPr>
        <xdr:cNvPr id="540" name="直線コネクタ 539">
          <a:extLst>
            <a:ext uri="{FF2B5EF4-FFF2-40B4-BE49-F238E27FC236}">
              <a16:creationId xmlns:a16="http://schemas.microsoft.com/office/drawing/2014/main" id="{CEE382AC-7F53-47BF-9CEA-BD351186B6B2}"/>
            </a:ext>
          </a:extLst>
        </xdr:cNvPr>
        <xdr:cNvCxnSpPr/>
      </xdr:nvCxnSpPr>
      <xdr:spPr>
        <a:xfrm>
          <a:off x="13629640" y="10152126"/>
          <a:ext cx="74676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49784</xdr:rowOff>
    </xdr:from>
    <xdr:to>
      <xdr:col>76</xdr:col>
      <xdr:colOff>165100</xdr:colOff>
      <xdr:row>60</xdr:row>
      <xdr:rowOff>151384</xdr:rowOff>
    </xdr:to>
    <xdr:sp macro="" textlink="">
      <xdr:nvSpPr>
        <xdr:cNvPr id="541" name="楕円 540">
          <a:extLst>
            <a:ext uri="{FF2B5EF4-FFF2-40B4-BE49-F238E27FC236}">
              <a16:creationId xmlns:a16="http://schemas.microsoft.com/office/drawing/2014/main" id="{2589AD8D-4C82-43EE-9117-9C69451DEF22}"/>
            </a:ext>
          </a:extLst>
        </xdr:cNvPr>
        <xdr:cNvSpPr/>
      </xdr:nvSpPr>
      <xdr:spPr>
        <a:xfrm>
          <a:off x="1280414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93726</xdr:rowOff>
    </xdr:from>
    <xdr:to>
      <xdr:col>81</xdr:col>
      <xdr:colOff>50800</xdr:colOff>
      <xdr:row>60</xdr:row>
      <xdr:rowOff>100584</xdr:rowOff>
    </xdr:to>
    <xdr:cxnSp macro="">
      <xdr:nvCxnSpPr>
        <xdr:cNvPr id="542" name="直線コネクタ 541">
          <a:extLst>
            <a:ext uri="{FF2B5EF4-FFF2-40B4-BE49-F238E27FC236}">
              <a16:creationId xmlns:a16="http://schemas.microsoft.com/office/drawing/2014/main" id="{2A727B12-75C9-4EB4-968F-14C45AF20D97}"/>
            </a:ext>
          </a:extLst>
        </xdr:cNvPr>
        <xdr:cNvCxnSpPr/>
      </xdr:nvCxnSpPr>
      <xdr:spPr>
        <a:xfrm flipV="1">
          <a:off x="12854940" y="10152126"/>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43" name="楕円 542">
          <a:extLst>
            <a:ext uri="{FF2B5EF4-FFF2-40B4-BE49-F238E27FC236}">
              <a16:creationId xmlns:a16="http://schemas.microsoft.com/office/drawing/2014/main" id="{F21825FC-A106-4886-8D79-41DA53E61E87}"/>
            </a:ext>
          </a:extLst>
        </xdr:cNvPr>
        <xdr:cNvSpPr/>
      </xdr:nvSpPr>
      <xdr:spPr>
        <a:xfrm>
          <a:off x="12029440" y="100990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91440</xdr:rowOff>
    </xdr:from>
    <xdr:to>
      <xdr:col>76</xdr:col>
      <xdr:colOff>114300</xdr:colOff>
      <xdr:row>60</xdr:row>
      <xdr:rowOff>100584</xdr:rowOff>
    </xdr:to>
    <xdr:cxnSp macro="">
      <xdr:nvCxnSpPr>
        <xdr:cNvPr id="544" name="直線コネクタ 543">
          <a:extLst>
            <a:ext uri="{FF2B5EF4-FFF2-40B4-BE49-F238E27FC236}">
              <a16:creationId xmlns:a16="http://schemas.microsoft.com/office/drawing/2014/main" id="{1BE93D46-9FDF-45C8-AA40-145A132669B8}"/>
            </a:ext>
          </a:extLst>
        </xdr:cNvPr>
        <xdr:cNvCxnSpPr/>
      </xdr:nvCxnSpPr>
      <xdr:spPr>
        <a:xfrm>
          <a:off x="12072620" y="10149840"/>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8636</xdr:rowOff>
    </xdr:from>
    <xdr:to>
      <xdr:col>67</xdr:col>
      <xdr:colOff>101600</xdr:colOff>
      <xdr:row>60</xdr:row>
      <xdr:rowOff>110236</xdr:rowOff>
    </xdr:to>
    <xdr:sp macro="" textlink="">
      <xdr:nvSpPr>
        <xdr:cNvPr id="545" name="楕円 544">
          <a:extLst>
            <a:ext uri="{FF2B5EF4-FFF2-40B4-BE49-F238E27FC236}">
              <a16:creationId xmlns:a16="http://schemas.microsoft.com/office/drawing/2014/main" id="{5817F106-B30E-44EE-8ED5-83B000775C08}"/>
            </a:ext>
          </a:extLst>
        </xdr:cNvPr>
        <xdr:cNvSpPr/>
      </xdr:nvSpPr>
      <xdr:spPr>
        <a:xfrm>
          <a:off x="1123188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59436</xdr:rowOff>
    </xdr:from>
    <xdr:to>
      <xdr:col>71</xdr:col>
      <xdr:colOff>177800</xdr:colOff>
      <xdr:row>60</xdr:row>
      <xdr:rowOff>91440</xdr:rowOff>
    </xdr:to>
    <xdr:cxnSp macro="">
      <xdr:nvCxnSpPr>
        <xdr:cNvPr id="546" name="直線コネクタ 545">
          <a:extLst>
            <a:ext uri="{FF2B5EF4-FFF2-40B4-BE49-F238E27FC236}">
              <a16:creationId xmlns:a16="http://schemas.microsoft.com/office/drawing/2014/main" id="{076EA3F3-D63A-4EE9-8B49-8495419449C9}"/>
            </a:ext>
          </a:extLst>
        </xdr:cNvPr>
        <xdr:cNvCxnSpPr/>
      </xdr:nvCxnSpPr>
      <xdr:spPr>
        <a:xfrm>
          <a:off x="11282680" y="10117836"/>
          <a:ext cx="78994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154195</xdr:rowOff>
    </xdr:from>
    <xdr:ext cx="405111" cy="259045"/>
    <xdr:sp macro="" textlink="">
      <xdr:nvSpPr>
        <xdr:cNvPr id="547" name="n_1aveValue【学校施設】&#10;有形固定資産減価償却率">
          <a:extLst>
            <a:ext uri="{FF2B5EF4-FFF2-40B4-BE49-F238E27FC236}">
              <a16:creationId xmlns:a16="http://schemas.microsoft.com/office/drawing/2014/main" id="{1E6DFE0A-7439-422B-9FEC-2CF64B15E0E9}"/>
            </a:ext>
          </a:extLst>
        </xdr:cNvPr>
        <xdr:cNvSpPr txBox="1"/>
      </xdr:nvSpPr>
      <xdr:spPr>
        <a:xfrm>
          <a:off x="134372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151909</xdr:rowOff>
    </xdr:from>
    <xdr:ext cx="405111" cy="259045"/>
    <xdr:sp macro="" textlink="">
      <xdr:nvSpPr>
        <xdr:cNvPr id="548" name="n_2aveValue【学校施設】&#10;有形固定資産減価償却率">
          <a:extLst>
            <a:ext uri="{FF2B5EF4-FFF2-40B4-BE49-F238E27FC236}">
              <a16:creationId xmlns:a16="http://schemas.microsoft.com/office/drawing/2014/main" id="{8C6BD12F-12E2-4424-BFAE-BA0534FC5F95}"/>
            </a:ext>
          </a:extLst>
        </xdr:cNvPr>
        <xdr:cNvSpPr txBox="1"/>
      </xdr:nvSpPr>
      <xdr:spPr>
        <a:xfrm>
          <a:off x="1267524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1033</xdr:rowOff>
    </xdr:from>
    <xdr:ext cx="405111" cy="259045"/>
    <xdr:sp macro="" textlink="">
      <xdr:nvSpPr>
        <xdr:cNvPr id="549" name="n_3aveValue【学校施設】&#10;有形固定資産減価償却率">
          <a:extLst>
            <a:ext uri="{FF2B5EF4-FFF2-40B4-BE49-F238E27FC236}">
              <a16:creationId xmlns:a16="http://schemas.microsoft.com/office/drawing/2014/main" id="{9FC4AB1B-D8A0-4CA5-816B-7ABB78275BDA}"/>
            </a:ext>
          </a:extLst>
        </xdr:cNvPr>
        <xdr:cNvSpPr txBox="1"/>
      </xdr:nvSpPr>
      <xdr:spPr>
        <a:xfrm>
          <a:off x="11900544" y="972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140479</xdr:rowOff>
    </xdr:from>
    <xdr:ext cx="405111" cy="259045"/>
    <xdr:sp macro="" textlink="">
      <xdr:nvSpPr>
        <xdr:cNvPr id="550" name="n_4aveValue【学校施設】&#10;有形固定資産減価償却率">
          <a:extLst>
            <a:ext uri="{FF2B5EF4-FFF2-40B4-BE49-F238E27FC236}">
              <a16:creationId xmlns:a16="http://schemas.microsoft.com/office/drawing/2014/main" id="{54269CBB-9B2A-4FCE-93BE-D0CED0B1CCFB}"/>
            </a:ext>
          </a:extLst>
        </xdr:cNvPr>
        <xdr:cNvSpPr txBox="1"/>
      </xdr:nvSpPr>
      <xdr:spPr>
        <a:xfrm>
          <a:off x="1110298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135653</xdr:rowOff>
    </xdr:from>
    <xdr:ext cx="405111" cy="259045"/>
    <xdr:sp macro="" textlink="">
      <xdr:nvSpPr>
        <xdr:cNvPr id="551" name="n_1mainValue【学校施設】&#10;有形固定資産減価償却率">
          <a:extLst>
            <a:ext uri="{FF2B5EF4-FFF2-40B4-BE49-F238E27FC236}">
              <a16:creationId xmlns:a16="http://schemas.microsoft.com/office/drawing/2014/main" id="{0C2249CF-51A9-4CC0-B5AB-399BD1D9B9EF}"/>
            </a:ext>
          </a:extLst>
        </xdr:cNvPr>
        <xdr:cNvSpPr txBox="1"/>
      </xdr:nvSpPr>
      <xdr:spPr>
        <a:xfrm>
          <a:off x="134372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142511</xdr:rowOff>
    </xdr:from>
    <xdr:ext cx="405111" cy="259045"/>
    <xdr:sp macro="" textlink="">
      <xdr:nvSpPr>
        <xdr:cNvPr id="552" name="n_2mainValue【学校施設】&#10;有形固定資産減価償却率">
          <a:extLst>
            <a:ext uri="{FF2B5EF4-FFF2-40B4-BE49-F238E27FC236}">
              <a16:creationId xmlns:a16="http://schemas.microsoft.com/office/drawing/2014/main" id="{47B861B9-DF94-4D07-A2F1-16BBA1AC1FAE}"/>
            </a:ext>
          </a:extLst>
        </xdr:cNvPr>
        <xdr:cNvSpPr txBox="1"/>
      </xdr:nvSpPr>
      <xdr:spPr>
        <a:xfrm>
          <a:off x="126752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553" name="n_3mainValue【学校施設】&#10;有形固定資産減価償却率">
          <a:extLst>
            <a:ext uri="{FF2B5EF4-FFF2-40B4-BE49-F238E27FC236}">
              <a16:creationId xmlns:a16="http://schemas.microsoft.com/office/drawing/2014/main" id="{2EC6E32B-2B16-409C-BA14-F46891F82955}"/>
            </a:ext>
          </a:extLst>
        </xdr:cNvPr>
        <xdr:cNvSpPr txBox="1"/>
      </xdr:nvSpPr>
      <xdr:spPr>
        <a:xfrm>
          <a:off x="119005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101363</xdr:rowOff>
    </xdr:from>
    <xdr:ext cx="405111" cy="259045"/>
    <xdr:sp macro="" textlink="">
      <xdr:nvSpPr>
        <xdr:cNvPr id="554" name="n_4mainValue【学校施設】&#10;有形固定資産減価償却率">
          <a:extLst>
            <a:ext uri="{FF2B5EF4-FFF2-40B4-BE49-F238E27FC236}">
              <a16:creationId xmlns:a16="http://schemas.microsoft.com/office/drawing/2014/main" id="{30FE3B4C-B154-41E9-B738-5DED1500D145}"/>
            </a:ext>
          </a:extLst>
        </xdr:cNvPr>
        <xdr:cNvSpPr txBox="1"/>
      </xdr:nvSpPr>
      <xdr:spPr>
        <a:xfrm>
          <a:off x="1110298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a:extLst>
            <a:ext uri="{FF2B5EF4-FFF2-40B4-BE49-F238E27FC236}">
              <a16:creationId xmlns:a16="http://schemas.microsoft.com/office/drawing/2014/main" id="{5F52B302-C083-43C7-8F13-C56D0BF1E3C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a:extLst>
            <a:ext uri="{FF2B5EF4-FFF2-40B4-BE49-F238E27FC236}">
              <a16:creationId xmlns:a16="http://schemas.microsoft.com/office/drawing/2014/main" id="{FB87C996-4B81-41C8-B40A-58DA8A99321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a:extLst>
            <a:ext uri="{FF2B5EF4-FFF2-40B4-BE49-F238E27FC236}">
              <a16:creationId xmlns:a16="http://schemas.microsoft.com/office/drawing/2014/main" id="{B270CD7E-049E-40CF-BCC1-3D1289110B77}"/>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a:extLst>
            <a:ext uri="{FF2B5EF4-FFF2-40B4-BE49-F238E27FC236}">
              <a16:creationId xmlns:a16="http://schemas.microsoft.com/office/drawing/2014/main" id="{99A9EAD4-1EE0-4CA7-85C9-8AFF58091E02}"/>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a:extLst>
            <a:ext uri="{FF2B5EF4-FFF2-40B4-BE49-F238E27FC236}">
              <a16:creationId xmlns:a16="http://schemas.microsoft.com/office/drawing/2014/main" id="{CB57D912-66FF-4261-A909-BC2DB79E357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a:extLst>
            <a:ext uri="{FF2B5EF4-FFF2-40B4-BE49-F238E27FC236}">
              <a16:creationId xmlns:a16="http://schemas.microsoft.com/office/drawing/2014/main" id="{B0974EE2-A1F3-44C5-8A0D-5B947E974E9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a:extLst>
            <a:ext uri="{FF2B5EF4-FFF2-40B4-BE49-F238E27FC236}">
              <a16:creationId xmlns:a16="http://schemas.microsoft.com/office/drawing/2014/main" id="{0B8F1129-3169-4D76-8A49-C3DC8490B97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a:extLst>
            <a:ext uri="{FF2B5EF4-FFF2-40B4-BE49-F238E27FC236}">
              <a16:creationId xmlns:a16="http://schemas.microsoft.com/office/drawing/2014/main" id="{8F6A6C5C-F110-46EA-B2E2-B2F8FA138FD9}"/>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a:extLst>
            <a:ext uri="{FF2B5EF4-FFF2-40B4-BE49-F238E27FC236}">
              <a16:creationId xmlns:a16="http://schemas.microsoft.com/office/drawing/2014/main" id="{BD0038EF-00E4-4DCC-BEE4-D740A896D4B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a:extLst>
            <a:ext uri="{FF2B5EF4-FFF2-40B4-BE49-F238E27FC236}">
              <a16:creationId xmlns:a16="http://schemas.microsoft.com/office/drawing/2014/main" id="{12602AD6-0445-40E0-B359-0EE4746D883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5" name="テキスト ボックス 564">
          <a:extLst>
            <a:ext uri="{FF2B5EF4-FFF2-40B4-BE49-F238E27FC236}">
              <a16:creationId xmlns:a16="http://schemas.microsoft.com/office/drawing/2014/main" id="{091A5269-59E2-4354-90A8-0D5E5EFB7F75}"/>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6" name="直線コネクタ 565">
          <a:extLst>
            <a:ext uri="{FF2B5EF4-FFF2-40B4-BE49-F238E27FC236}">
              <a16:creationId xmlns:a16="http://schemas.microsoft.com/office/drawing/2014/main" id="{FD8883A8-466E-4904-A638-C8AB1089B687}"/>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7" name="テキスト ボックス 566">
          <a:extLst>
            <a:ext uri="{FF2B5EF4-FFF2-40B4-BE49-F238E27FC236}">
              <a16:creationId xmlns:a16="http://schemas.microsoft.com/office/drawing/2014/main" id="{54138077-C01A-4F7D-ADF5-7F3B0E691F37}"/>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8" name="直線コネクタ 567">
          <a:extLst>
            <a:ext uri="{FF2B5EF4-FFF2-40B4-BE49-F238E27FC236}">
              <a16:creationId xmlns:a16="http://schemas.microsoft.com/office/drawing/2014/main" id="{94C90E14-2420-4782-A4A0-C4ED92CCF5FF}"/>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9" name="テキスト ボックス 568">
          <a:extLst>
            <a:ext uri="{FF2B5EF4-FFF2-40B4-BE49-F238E27FC236}">
              <a16:creationId xmlns:a16="http://schemas.microsoft.com/office/drawing/2014/main" id="{72BABC94-F28E-42E1-A84D-8D9778F38A2F}"/>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0" name="直線コネクタ 569">
          <a:extLst>
            <a:ext uri="{FF2B5EF4-FFF2-40B4-BE49-F238E27FC236}">
              <a16:creationId xmlns:a16="http://schemas.microsoft.com/office/drawing/2014/main" id="{1D90ED33-7679-476E-9A17-E827ECB7315F}"/>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1" name="テキスト ボックス 570">
          <a:extLst>
            <a:ext uri="{FF2B5EF4-FFF2-40B4-BE49-F238E27FC236}">
              <a16:creationId xmlns:a16="http://schemas.microsoft.com/office/drawing/2014/main" id="{14AD8024-AAC2-4C50-8D85-AAB988D23E73}"/>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2" name="直線コネクタ 571">
          <a:extLst>
            <a:ext uri="{FF2B5EF4-FFF2-40B4-BE49-F238E27FC236}">
              <a16:creationId xmlns:a16="http://schemas.microsoft.com/office/drawing/2014/main" id="{E4F38435-9ABC-43A5-8713-EF0E7DFB2164}"/>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3" name="テキスト ボックス 572">
          <a:extLst>
            <a:ext uri="{FF2B5EF4-FFF2-40B4-BE49-F238E27FC236}">
              <a16:creationId xmlns:a16="http://schemas.microsoft.com/office/drawing/2014/main" id="{4AB78D8A-00E2-44C7-ABD8-10211E2D4C52}"/>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4" name="直線コネクタ 573">
          <a:extLst>
            <a:ext uri="{FF2B5EF4-FFF2-40B4-BE49-F238E27FC236}">
              <a16:creationId xmlns:a16="http://schemas.microsoft.com/office/drawing/2014/main" id="{6F0DED4A-3E68-487F-983F-45B0ED5B955F}"/>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5" name="テキスト ボックス 574">
          <a:extLst>
            <a:ext uri="{FF2B5EF4-FFF2-40B4-BE49-F238E27FC236}">
              <a16:creationId xmlns:a16="http://schemas.microsoft.com/office/drawing/2014/main" id="{55717889-8BDC-4310-8315-E1969B44294A}"/>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6" name="直線コネクタ 575">
          <a:extLst>
            <a:ext uri="{FF2B5EF4-FFF2-40B4-BE49-F238E27FC236}">
              <a16:creationId xmlns:a16="http://schemas.microsoft.com/office/drawing/2014/main" id="{847D2790-6E87-48D9-A3BC-07A4C4C85948}"/>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7" name="テキスト ボックス 576">
          <a:extLst>
            <a:ext uri="{FF2B5EF4-FFF2-40B4-BE49-F238E27FC236}">
              <a16:creationId xmlns:a16="http://schemas.microsoft.com/office/drawing/2014/main" id="{1657C73E-1197-4D54-94A4-E3068720651A}"/>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id="{70782AA4-54D1-4BBA-A312-C6662727ADC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2F8AFC2A-6BCE-4B86-9C1E-33F088E11517}"/>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a:extLst>
            <a:ext uri="{FF2B5EF4-FFF2-40B4-BE49-F238E27FC236}">
              <a16:creationId xmlns:a16="http://schemas.microsoft.com/office/drawing/2014/main" id="{D6AE1D26-F761-4CD3-9BAF-668C664EFCCD}"/>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55517</xdr:rowOff>
    </xdr:from>
    <xdr:to>
      <xdr:col>116</xdr:col>
      <xdr:colOff>62864</xdr:colOff>
      <xdr:row>64</xdr:row>
      <xdr:rowOff>45720</xdr:rowOff>
    </xdr:to>
    <xdr:cxnSp macro="">
      <xdr:nvCxnSpPr>
        <xdr:cNvPr id="581" name="直線コネクタ 580">
          <a:extLst>
            <a:ext uri="{FF2B5EF4-FFF2-40B4-BE49-F238E27FC236}">
              <a16:creationId xmlns:a16="http://schemas.microsoft.com/office/drawing/2014/main" id="{0DC19BD3-362D-42F3-82C9-11CAB5763C22}"/>
            </a:ext>
          </a:extLst>
        </xdr:cNvPr>
        <xdr:cNvCxnSpPr/>
      </xdr:nvCxnSpPr>
      <xdr:spPr>
        <a:xfrm flipV="1">
          <a:off x="19509104" y="9443357"/>
          <a:ext cx="0" cy="133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49547</xdr:rowOff>
    </xdr:from>
    <xdr:ext cx="469744" cy="259045"/>
    <xdr:sp macro="" textlink="">
      <xdr:nvSpPr>
        <xdr:cNvPr id="582" name="【学校施設】&#10;一人当たり面積最小値テキスト">
          <a:extLst>
            <a:ext uri="{FF2B5EF4-FFF2-40B4-BE49-F238E27FC236}">
              <a16:creationId xmlns:a16="http://schemas.microsoft.com/office/drawing/2014/main" id="{1D5748CF-929E-4A48-A0D3-95D3EB94DF56}"/>
            </a:ext>
          </a:extLst>
        </xdr:cNvPr>
        <xdr:cNvSpPr txBox="1"/>
      </xdr:nvSpPr>
      <xdr:spPr>
        <a:xfrm>
          <a:off x="1954784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45720</xdr:rowOff>
    </xdr:from>
    <xdr:to>
      <xdr:col>116</xdr:col>
      <xdr:colOff>152400</xdr:colOff>
      <xdr:row>64</xdr:row>
      <xdr:rowOff>45720</xdr:rowOff>
    </xdr:to>
    <xdr:cxnSp macro="">
      <xdr:nvCxnSpPr>
        <xdr:cNvPr id="583" name="直線コネクタ 582">
          <a:extLst>
            <a:ext uri="{FF2B5EF4-FFF2-40B4-BE49-F238E27FC236}">
              <a16:creationId xmlns:a16="http://schemas.microsoft.com/office/drawing/2014/main" id="{8170F531-D463-402D-BD47-5E5A991F4C95}"/>
            </a:ext>
          </a:extLst>
        </xdr:cNvPr>
        <xdr:cNvCxnSpPr/>
      </xdr:nvCxnSpPr>
      <xdr:spPr>
        <a:xfrm>
          <a:off x="194437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2194</xdr:rowOff>
    </xdr:from>
    <xdr:ext cx="469744" cy="259045"/>
    <xdr:sp macro="" textlink="">
      <xdr:nvSpPr>
        <xdr:cNvPr id="584" name="【学校施設】&#10;一人当たり面積最大値テキスト">
          <a:extLst>
            <a:ext uri="{FF2B5EF4-FFF2-40B4-BE49-F238E27FC236}">
              <a16:creationId xmlns:a16="http://schemas.microsoft.com/office/drawing/2014/main" id="{CCC38039-74B8-4792-92C3-6F3B60A1AD2C}"/>
            </a:ext>
          </a:extLst>
        </xdr:cNvPr>
        <xdr:cNvSpPr txBox="1"/>
      </xdr:nvSpPr>
      <xdr:spPr>
        <a:xfrm>
          <a:off x="19547840" y="922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585" name="直線コネクタ 584">
          <a:extLst>
            <a:ext uri="{FF2B5EF4-FFF2-40B4-BE49-F238E27FC236}">
              <a16:creationId xmlns:a16="http://schemas.microsoft.com/office/drawing/2014/main" id="{A78B3A61-1E8F-46AE-94AC-6D74F9883463}"/>
            </a:ext>
          </a:extLst>
        </xdr:cNvPr>
        <xdr:cNvCxnSpPr/>
      </xdr:nvCxnSpPr>
      <xdr:spPr>
        <a:xfrm>
          <a:off x="19443700" y="9443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43923</xdr:rowOff>
    </xdr:from>
    <xdr:ext cx="469744" cy="259045"/>
    <xdr:sp macro="" textlink="">
      <xdr:nvSpPr>
        <xdr:cNvPr id="586" name="【学校施設】&#10;一人当たり面積平均値テキスト">
          <a:extLst>
            <a:ext uri="{FF2B5EF4-FFF2-40B4-BE49-F238E27FC236}">
              <a16:creationId xmlns:a16="http://schemas.microsoft.com/office/drawing/2014/main" id="{46FA1671-977D-4A03-9DA4-1FB8616E4469}"/>
            </a:ext>
          </a:extLst>
        </xdr:cNvPr>
        <xdr:cNvSpPr txBox="1"/>
      </xdr:nvSpPr>
      <xdr:spPr>
        <a:xfrm>
          <a:off x="19547840" y="10102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21046</xdr:rowOff>
    </xdr:from>
    <xdr:to>
      <xdr:col>116</xdr:col>
      <xdr:colOff>114300</xdr:colOff>
      <xdr:row>61</xdr:row>
      <xdr:rowOff>122646</xdr:rowOff>
    </xdr:to>
    <xdr:sp macro="" textlink="">
      <xdr:nvSpPr>
        <xdr:cNvPr id="587" name="フローチャート: 判断 586">
          <a:extLst>
            <a:ext uri="{FF2B5EF4-FFF2-40B4-BE49-F238E27FC236}">
              <a16:creationId xmlns:a16="http://schemas.microsoft.com/office/drawing/2014/main" id="{72CF0A7A-432E-4435-BD34-51A46ADC5BE1}"/>
            </a:ext>
          </a:extLst>
        </xdr:cNvPr>
        <xdr:cNvSpPr/>
      </xdr:nvSpPr>
      <xdr:spPr>
        <a:xfrm>
          <a:off x="19458940" y="1024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588" name="フローチャート: 判断 587">
          <a:extLst>
            <a:ext uri="{FF2B5EF4-FFF2-40B4-BE49-F238E27FC236}">
              <a16:creationId xmlns:a16="http://schemas.microsoft.com/office/drawing/2014/main" id="{6122C082-438F-43C9-9634-F57E2A8C94BE}"/>
            </a:ext>
          </a:extLst>
        </xdr:cNvPr>
        <xdr:cNvSpPr/>
      </xdr:nvSpPr>
      <xdr:spPr>
        <a:xfrm>
          <a:off x="18735040" y="101055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12881</xdr:rowOff>
    </xdr:from>
    <xdr:to>
      <xdr:col>107</xdr:col>
      <xdr:colOff>101600</xdr:colOff>
      <xdr:row>60</xdr:row>
      <xdr:rowOff>114481</xdr:rowOff>
    </xdr:to>
    <xdr:sp macro="" textlink="">
      <xdr:nvSpPr>
        <xdr:cNvPr id="589" name="フローチャート: 判断 588">
          <a:extLst>
            <a:ext uri="{FF2B5EF4-FFF2-40B4-BE49-F238E27FC236}">
              <a16:creationId xmlns:a16="http://schemas.microsoft.com/office/drawing/2014/main" id="{29061B7A-9A9B-46E4-9216-EA6F28F6DA83}"/>
            </a:ext>
          </a:extLst>
        </xdr:cNvPr>
        <xdr:cNvSpPr/>
      </xdr:nvSpPr>
      <xdr:spPr>
        <a:xfrm>
          <a:off x="1793748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9616</xdr:rowOff>
    </xdr:from>
    <xdr:to>
      <xdr:col>102</xdr:col>
      <xdr:colOff>165100</xdr:colOff>
      <xdr:row>60</xdr:row>
      <xdr:rowOff>111216</xdr:rowOff>
    </xdr:to>
    <xdr:sp macro="" textlink="">
      <xdr:nvSpPr>
        <xdr:cNvPr id="590" name="フローチャート: 判断 589">
          <a:extLst>
            <a:ext uri="{FF2B5EF4-FFF2-40B4-BE49-F238E27FC236}">
              <a16:creationId xmlns:a16="http://schemas.microsoft.com/office/drawing/2014/main" id="{35D6CFB3-4A70-477F-8AFB-E1DD412694D6}"/>
            </a:ext>
          </a:extLst>
        </xdr:cNvPr>
        <xdr:cNvSpPr/>
      </xdr:nvSpPr>
      <xdr:spPr>
        <a:xfrm>
          <a:off x="1716278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150041</xdr:rowOff>
    </xdr:from>
    <xdr:to>
      <xdr:col>98</xdr:col>
      <xdr:colOff>38100</xdr:colOff>
      <xdr:row>60</xdr:row>
      <xdr:rowOff>80191</xdr:rowOff>
    </xdr:to>
    <xdr:sp macro="" textlink="">
      <xdr:nvSpPr>
        <xdr:cNvPr id="591" name="フローチャート: 判断 590">
          <a:extLst>
            <a:ext uri="{FF2B5EF4-FFF2-40B4-BE49-F238E27FC236}">
              <a16:creationId xmlns:a16="http://schemas.microsoft.com/office/drawing/2014/main" id="{C2053AA7-FE38-4C08-BD5B-AA7ADD2AD0A3}"/>
            </a:ext>
          </a:extLst>
        </xdr:cNvPr>
        <xdr:cNvSpPr/>
      </xdr:nvSpPr>
      <xdr:spPr>
        <a:xfrm>
          <a:off x="16388080" y="100408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D8D947C9-7DCB-48D3-A7ED-1ED43DA1857D}"/>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1A3C51A4-69FF-40E5-A087-A3F1E86FA6A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34DC40F0-B11A-4B14-8E88-82E7ECB8489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EDEB9D7D-C645-40FD-BF96-56AB6860FD9A}"/>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2FBCC055-4D23-493B-9BB3-4C1494E2E44F}"/>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60234</xdr:rowOff>
    </xdr:from>
    <xdr:to>
      <xdr:col>116</xdr:col>
      <xdr:colOff>114300</xdr:colOff>
      <xdr:row>62</xdr:row>
      <xdr:rowOff>161834</xdr:rowOff>
    </xdr:to>
    <xdr:sp macro="" textlink="">
      <xdr:nvSpPr>
        <xdr:cNvPr id="597" name="楕円 596">
          <a:extLst>
            <a:ext uri="{FF2B5EF4-FFF2-40B4-BE49-F238E27FC236}">
              <a16:creationId xmlns:a16="http://schemas.microsoft.com/office/drawing/2014/main" id="{BCFE0F60-9153-4AEA-BAC7-7DF7027D4636}"/>
            </a:ext>
          </a:extLst>
        </xdr:cNvPr>
        <xdr:cNvSpPr/>
      </xdr:nvSpPr>
      <xdr:spPr>
        <a:xfrm>
          <a:off x="19458940" y="1045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38661</xdr:rowOff>
    </xdr:from>
    <xdr:ext cx="469744" cy="259045"/>
    <xdr:sp macro="" textlink="">
      <xdr:nvSpPr>
        <xdr:cNvPr id="598" name="【学校施設】&#10;一人当たり面積該当値テキスト">
          <a:extLst>
            <a:ext uri="{FF2B5EF4-FFF2-40B4-BE49-F238E27FC236}">
              <a16:creationId xmlns:a16="http://schemas.microsoft.com/office/drawing/2014/main" id="{1C58E26A-CB56-42B3-AD4F-3A21152FF3FB}"/>
            </a:ext>
          </a:extLst>
        </xdr:cNvPr>
        <xdr:cNvSpPr txBox="1"/>
      </xdr:nvSpPr>
      <xdr:spPr>
        <a:xfrm>
          <a:off x="19547840" y="1043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58601</xdr:rowOff>
    </xdr:from>
    <xdr:to>
      <xdr:col>112</xdr:col>
      <xdr:colOff>38100</xdr:colOff>
      <xdr:row>62</xdr:row>
      <xdr:rowOff>160201</xdr:rowOff>
    </xdr:to>
    <xdr:sp macro="" textlink="">
      <xdr:nvSpPr>
        <xdr:cNvPr id="599" name="楕円 598">
          <a:extLst>
            <a:ext uri="{FF2B5EF4-FFF2-40B4-BE49-F238E27FC236}">
              <a16:creationId xmlns:a16="http://schemas.microsoft.com/office/drawing/2014/main" id="{CBEDE148-FC47-4160-9697-BC01D2CCCDF4}"/>
            </a:ext>
          </a:extLst>
        </xdr:cNvPr>
        <xdr:cNvSpPr/>
      </xdr:nvSpPr>
      <xdr:spPr>
        <a:xfrm>
          <a:off x="18735040" y="104522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109401</xdr:rowOff>
    </xdr:from>
    <xdr:to>
      <xdr:col>116</xdr:col>
      <xdr:colOff>63500</xdr:colOff>
      <xdr:row>62</xdr:row>
      <xdr:rowOff>111034</xdr:rowOff>
    </xdr:to>
    <xdr:cxnSp macro="">
      <xdr:nvCxnSpPr>
        <xdr:cNvPr id="600" name="直線コネクタ 599">
          <a:extLst>
            <a:ext uri="{FF2B5EF4-FFF2-40B4-BE49-F238E27FC236}">
              <a16:creationId xmlns:a16="http://schemas.microsoft.com/office/drawing/2014/main" id="{220C1D81-7881-4960-B9A3-149F60314E5E}"/>
            </a:ext>
          </a:extLst>
        </xdr:cNvPr>
        <xdr:cNvCxnSpPr/>
      </xdr:nvCxnSpPr>
      <xdr:spPr>
        <a:xfrm>
          <a:off x="18778220" y="10503081"/>
          <a:ext cx="7315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68399</xdr:rowOff>
    </xdr:from>
    <xdr:to>
      <xdr:col>107</xdr:col>
      <xdr:colOff>101600</xdr:colOff>
      <xdr:row>62</xdr:row>
      <xdr:rowOff>169999</xdr:rowOff>
    </xdr:to>
    <xdr:sp macro="" textlink="">
      <xdr:nvSpPr>
        <xdr:cNvPr id="601" name="楕円 600">
          <a:extLst>
            <a:ext uri="{FF2B5EF4-FFF2-40B4-BE49-F238E27FC236}">
              <a16:creationId xmlns:a16="http://schemas.microsoft.com/office/drawing/2014/main" id="{BBB6C363-12B8-4A45-A804-EDF5B6399939}"/>
            </a:ext>
          </a:extLst>
        </xdr:cNvPr>
        <xdr:cNvSpPr/>
      </xdr:nvSpPr>
      <xdr:spPr>
        <a:xfrm>
          <a:off x="17937480" y="1046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109401</xdr:rowOff>
    </xdr:from>
    <xdr:to>
      <xdr:col>111</xdr:col>
      <xdr:colOff>177800</xdr:colOff>
      <xdr:row>62</xdr:row>
      <xdr:rowOff>119199</xdr:rowOff>
    </xdr:to>
    <xdr:cxnSp macro="">
      <xdr:nvCxnSpPr>
        <xdr:cNvPr id="602" name="直線コネクタ 601">
          <a:extLst>
            <a:ext uri="{FF2B5EF4-FFF2-40B4-BE49-F238E27FC236}">
              <a16:creationId xmlns:a16="http://schemas.microsoft.com/office/drawing/2014/main" id="{E2747C15-6CF0-4512-B408-27D229D657C3}"/>
            </a:ext>
          </a:extLst>
        </xdr:cNvPr>
        <xdr:cNvCxnSpPr/>
      </xdr:nvCxnSpPr>
      <xdr:spPr>
        <a:xfrm flipV="1">
          <a:off x="17988280" y="10503081"/>
          <a:ext cx="78994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68399</xdr:rowOff>
    </xdr:from>
    <xdr:to>
      <xdr:col>102</xdr:col>
      <xdr:colOff>165100</xdr:colOff>
      <xdr:row>62</xdr:row>
      <xdr:rowOff>169999</xdr:rowOff>
    </xdr:to>
    <xdr:sp macro="" textlink="">
      <xdr:nvSpPr>
        <xdr:cNvPr id="603" name="楕円 602">
          <a:extLst>
            <a:ext uri="{FF2B5EF4-FFF2-40B4-BE49-F238E27FC236}">
              <a16:creationId xmlns:a16="http://schemas.microsoft.com/office/drawing/2014/main" id="{85FD4E93-AD59-45E4-9F6D-F31399CE42FE}"/>
            </a:ext>
          </a:extLst>
        </xdr:cNvPr>
        <xdr:cNvSpPr/>
      </xdr:nvSpPr>
      <xdr:spPr>
        <a:xfrm>
          <a:off x="17162780" y="1046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119199</xdr:rowOff>
    </xdr:from>
    <xdr:to>
      <xdr:col>107</xdr:col>
      <xdr:colOff>50800</xdr:colOff>
      <xdr:row>62</xdr:row>
      <xdr:rowOff>119199</xdr:rowOff>
    </xdr:to>
    <xdr:cxnSp macro="">
      <xdr:nvCxnSpPr>
        <xdr:cNvPr id="604" name="直線コネクタ 603">
          <a:extLst>
            <a:ext uri="{FF2B5EF4-FFF2-40B4-BE49-F238E27FC236}">
              <a16:creationId xmlns:a16="http://schemas.microsoft.com/office/drawing/2014/main" id="{5626E8E0-8FE9-48B8-A9C7-AD7015462DB0}"/>
            </a:ext>
          </a:extLst>
        </xdr:cNvPr>
        <xdr:cNvCxnSpPr/>
      </xdr:nvCxnSpPr>
      <xdr:spPr>
        <a:xfrm>
          <a:off x="17213580" y="1051287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61867</xdr:rowOff>
    </xdr:from>
    <xdr:to>
      <xdr:col>98</xdr:col>
      <xdr:colOff>38100</xdr:colOff>
      <xdr:row>62</xdr:row>
      <xdr:rowOff>163467</xdr:rowOff>
    </xdr:to>
    <xdr:sp macro="" textlink="">
      <xdr:nvSpPr>
        <xdr:cNvPr id="605" name="楕円 604">
          <a:extLst>
            <a:ext uri="{FF2B5EF4-FFF2-40B4-BE49-F238E27FC236}">
              <a16:creationId xmlns:a16="http://schemas.microsoft.com/office/drawing/2014/main" id="{438D6CB6-9CF6-46E7-BCB7-F12EDD20F454}"/>
            </a:ext>
          </a:extLst>
        </xdr:cNvPr>
        <xdr:cNvSpPr/>
      </xdr:nvSpPr>
      <xdr:spPr>
        <a:xfrm>
          <a:off x="16388080" y="104555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112667</xdr:rowOff>
    </xdr:from>
    <xdr:to>
      <xdr:col>102</xdr:col>
      <xdr:colOff>114300</xdr:colOff>
      <xdr:row>62</xdr:row>
      <xdr:rowOff>119199</xdr:rowOff>
    </xdr:to>
    <xdr:cxnSp macro="">
      <xdr:nvCxnSpPr>
        <xdr:cNvPr id="606" name="直線コネクタ 605">
          <a:extLst>
            <a:ext uri="{FF2B5EF4-FFF2-40B4-BE49-F238E27FC236}">
              <a16:creationId xmlns:a16="http://schemas.microsoft.com/office/drawing/2014/main" id="{3DC08397-41DF-4B59-B781-0FE1098302A3}"/>
            </a:ext>
          </a:extLst>
        </xdr:cNvPr>
        <xdr:cNvCxnSpPr/>
      </xdr:nvCxnSpPr>
      <xdr:spPr>
        <a:xfrm>
          <a:off x="16431260" y="10506347"/>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165299</xdr:rowOff>
    </xdr:from>
    <xdr:ext cx="469744" cy="259045"/>
    <xdr:sp macro="" textlink="">
      <xdr:nvSpPr>
        <xdr:cNvPr id="607" name="n_1aveValue【学校施設】&#10;一人当たり面積">
          <a:extLst>
            <a:ext uri="{FF2B5EF4-FFF2-40B4-BE49-F238E27FC236}">
              <a16:creationId xmlns:a16="http://schemas.microsoft.com/office/drawing/2014/main" id="{0B695CB7-CB50-4E55-9B51-E1B8C26E9A47}"/>
            </a:ext>
          </a:extLst>
        </xdr:cNvPr>
        <xdr:cNvSpPr txBox="1"/>
      </xdr:nvSpPr>
      <xdr:spPr>
        <a:xfrm>
          <a:off x="18561127" y="988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131008</xdr:rowOff>
    </xdr:from>
    <xdr:ext cx="469744" cy="259045"/>
    <xdr:sp macro="" textlink="">
      <xdr:nvSpPr>
        <xdr:cNvPr id="608" name="n_2aveValue【学校施設】&#10;一人当たり面積">
          <a:extLst>
            <a:ext uri="{FF2B5EF4-FFF2-40B4-BE49-F238E27FC236}">
              <a16:creationId xmlns:a16="http://schemas.microsoft.com/office/drawing/2014/main" id="{31DE80E2-3D35-448B-8A34-82FFB9B30E52}"/>
            </a:ext>
          </a:extLst>
        </xdr:cNvPr>
        <xdr:cNvSpPr txBox="1"/>
      </xdr:nvSpPr>
      <xdr:spPr>
        <a:xfrm>
          <a:off x="17776267" y="985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127743</xdr:rowOff>
    </xdr:from>
    <xdr:ext cx="469744" cy="259045"/>
    <xdr:sp macro="" textlink="">
      <xdr:nvSpPr>
        <xdr:cNvPr id="609" name="n_3aveValue【学校施設】&#10;一人当たり面積">
          <a:extLst>
            <a:ext uri="{FF2B5EF4-FFF2-40B4-BE49-F238E27FC236}">
              <a16:creationId xmlns:a16="http://schemas.microsoft.com/office/drawing/2014/main" id="{CCB2B5E4-54E0-4760-A478-A36402D549E0}"/>
            </a:ext>
          </a:extLst>
        </xdr:cNvPr>
        <xdr:cNvSpPr txBox="1"/>
      </xdr:nvSpPr>
      <xdr:spPr>
        <a:xfrm>
          <a:off x="17001567" y="985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96718</xdr:rowOff>
    </xdr:from>
    <xdr:ext cx="469744" cy="259045"/>
    <xdr:sp macro="" textlink="">
      <xdr:nvSpPr>
        <xdr:cNvPr id="610" name="n_4aveValue【学校施設】&#10;一人当たり面積">
          <a:extLst>
            <a:ext uri="{FF2B5EF4-FFF2-40B4-BE49-F238E27FC236}">
              <a16:creationId xmlns:a16="http://schemas.microsoft.com/office/drawing/2014/main" id="{2CA7CFD9-BDE0-4974-9F57-7C401D98B44E}"/>
            </a:ext>
          </a:extLst>
        </xdr:cNvPr>
        <xdr:cNvSpPr txBox="1"/>
      </xdr:nvSpPr>
      <xdr:spPr>
        <a:xfrm>
          <a:off x="16226867" y="981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151328</xdr:rowOff>
    </xdr:from>
    <xdr:ext cx="469744" cy="259045"/>
    <xdr:sp macro="" textlink="">
      <xdr:nvSpPr>
        <xdr:cNvPr id="611" name="n_1mainValue【学校施設】&#10;一人当たり面積">
          <a:extLst>
            <a:ext uri="{FF2B5EF4-FFF2-40B4-BE49-F238E27FC236}">
              <a16:creationId xmlns:a16="http://schemas.microsoft.com/office/drawing/2014/main" id="{12180A5F-65A4-4549-AF7B-9DEDEFDA16A7}"/>
            </a:ext>
          </a:extLst>
        </xdr:cNvPr>
        <xdr:cNvSpPr txBox="1"/>
      </xdr:nvSpPr>
      <xdr:spPr>
        <a:xfrm>
          <a:off x="18561127" y="1054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161126</xdr:rowOff>
    </xdr:from>
    <xdr:ext cx="469744" cy="259045"/>
    <xdr:sp macro="" textlink="">
      <xdr:nvSpPr>
        <xdr:cNvPr id="612" name="n_2mainValue【学校施設】&#10;一人当たり面積">
          <a:extLst>
            <a:ext uri="{FF2B5EF4-FFF2-40B4-BE49-F238E27FC236}">
              <a16:creationId xmlns:a16="http://schemas.microsoft.com/office/drawing/2014/main" id="{5632C947-1B44-405E-914B-86D7C4A168CE}"/>
            </a:ext>
          </a:extLst>
        </xdr:cNvPr>
        <xdr:cNvSpPr txBox="1"/>
      </xdr:nvSpPr>
      <xdr:spPr>
        <a:xfrm>
          <a:off x="17776267" y="1055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161126</xdr:rowOff>
    </xdr:from>
    <xdr:ext cx="469744" cy="259045"/>
    <xdr:sp macro="" textlink="">
      <xdr:nvSpPr>
        <xdr:cNvPr id="613" name="n_3mainValue【学校施設】&#10;一人当たり面積">
          <a:extLst>
            <a:ext uri="{FF2B5EF4-FFF2-40B4-BE49-F238E27FC236}">
              <a16:creationId xmlns:a16="http://schemas.microsoft.com/office/drawing/2014/main" id="{C2B85D8D-12C7-46A7-B0E0-434C7B335EF3}"/>
            </a:ext>
          </a:extLst>
        </xdr:cNvPr>
        <xdr:cNvSpPr txBox="1"/>
      </xdr:nvSpPr>
      <xdr:spPr>
        <a:xfrm>
          <a:off x="17001567" y="1055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154594</xdr:rowOff>
    </xdr:from>
    <xdr:ext cx="469744" cy="259045"/>
    <xdr:sp macro="" textlink="">
      <xdr:nvSpPr>
        <xdr:cNvPr id="614" name="n_4mainValue【学校施設】&#10;一人当たり面積">
          <a:extLst>
            <a:ext uri="{FF2B5EF4-FFF2-40B4-BE49-F238E27FC236}">
              <a16:creationId xmlns:a16="http://schemas.microsoft.com/office/drawing/2014/main" id="{7E593561-B330-49A0-85BB-9967465D1B3D}"/>
            </a:ext>
          </a:extLst>
        </xdr:cNvPr>
        <xdr:cNvSpPr txBox="1"/>
      </xdr:nvSpPr>
      <xdr:spPr>
        <a:xfrm>
          <a:off x="16226867" y="1054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id="{ABC8916F-8A61-4039-966B-EFEAB813C3A8}"/>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id="{B5397C5A-9320-4D3B-9F4D-D7F6AACFDD81}"/>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id="{254ABD70-1212-4483-AB42-54762DC4E6A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id="{191A355F-9D6B-4078-9FDB-BCB812C0562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id="{3650A48A-4CF1-477B-93C1-FF1135687C3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id="{3D193B09-52A5-4C24-879E-56AF9BF4C9DF}"/>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id="{E865E48E-E3E5-4F9C-9118-45B0274EEC4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id="{54E6514B-AD10-4658-AC30-FB61C3112B6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a:extLst>
            <a:ext uri="{FF2B5EF4-FFF2-40B4-BE49-F238E27FC236}">
              <a16:creationId xmlns:a16="http://schemas.microsoft.com/office/drawing/2014/main" id="{9AABBDD1-AEA8-4324-B787-6B72B19F759B}"/>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a:extLst>
            <a:ext uri="{FF2B5EF4-FFF2-40B4-BE49-F238E27FC236}">
              <a16:creationId xmlns:a16="http://schemas.microsoft.com/office/drawing/2014/main" id="{245958BA-42EE-49F3-9BAF-36326B3C41FD}"/>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a:extLst>
            <a:ext uri="{FF2B5EF4-FFF2-40B4-BE49-F238E27FC236}">
              <a16:creationId xmlns:a16="http://schemas.microsoft.com/office/drawing/2014/main" id="{8C585D17-B495-45C6-8E33-71902074C2AA}"/>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6" name="直線コネクタ 625">
          <a:extLst>
            <a:ext uri="{FF2B5EF4-FFF2-40B4-BE49-F238E27FC236}">
              <a16:creationId xmlns:a16="http://schemas.microsoft.com/office/drawing/2014/main" id="{187A034E-F128-4A0B-A810-03BDBE84ACE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7" name="テキスト ボックス 626">
          <a:extLst>
            <a:ext uri="{FF2B5EF4-FFF2-40B4-BE49-F238E27FC236}">
              <a16:creationId xmlns:a16="http://schemas.microsoft.com/office/drawing/2014/main" id="{32A9CDDA-34E3-41CE-803C-0BD16AB87E0A}"/>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8" name="直線コネクタ 627">
          <a:extLst>
            <a:ext uri="{FF2B5EF4-FFF2-40B4-BE49-F238E27FC236}">
              <a16:creationId xmlns:a16="http://schemas.microsoft.com/office/drawing/2014/main" id="{F4EFBF65-97A8-41B4-866C-E1E459EA1599}"/>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9" name="テキスト ボックス 628">
          <a:extLst>
            <a:ext uri="{FF2B5EF4-FFF2-40B4-BE49-F238E27FC236}">
              <a16:creationId xmlns:a16="http://schemas.microsoft.com/office/drawing/2014/main" id="{F22282F0-CB3E-4008-8ECD-0F73751EFC6F}"/>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0" name="直線コネクタ 629">
          <a:extLst>
            <a:ext uri="{FF2B5EF4-FFF2-40B4-BE49-F238E27FC236}">
              <a16:creationId xmlns:a16="http://schemas.microsoft.com/office/drawing/2014/main" id="{17E0048B-7B8B-4A2A-9A21-1A1C8974985C}"/>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1" name="テキスト ボックス 630">
          <a:extLst>
            <a:ext uri="{FF2B5EF4-FFF2-40B4-BE49-F238E27FC236}">
              <a16:creationId xmlns:a16="http://schemas.microsoft.com/office/drawing/2014/main" id="{7F9CB16C-D31E-4D0A-9A7D-CC7EF787CE64}"/>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2" name="直線コネクタ 631">
          <a:extLst>
            <a:ext uri="{FF2B5EF4-FFF2-40B4-BE49-F238E27FC236}">
              <a16:creationId xmlns:a16="http://schemas.microsoft.com/office/drawing/2014/main" id="{FFEF47F2-C349-44DE-B724-EE26C3268938}"/>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3" name="テキスト ボックス 632">
          <a:extLst>
            <a:ext uri="{FF2B5EF4-FFF2-40B4-BE49-F238E27FC236}">
              <a16:creationId xmlns:a16="http://schemas.microsoft.com/office/drawing/2014/main" id="{C837941C-451C-4F5D-AFB7-FA4F98C958EA}"/>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4" name="直線コネクタ 633">
          <a:extLst>
            <a:ext uri="{FF2B5EF4-FFF2-40B4-BE49-F238E27FC236}">
              <a16:creationId xmlns:a16="http://schemas.microsoft.com/office/drawing/2014/main" id="{59D3F97A-9AEC-4FE0-9306-3D4755C586DD}"/>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5" name="テキスト ボックス 634">
          <a:extLst>
            <a:ext uri="{FF2B5EF4-FFF2-40B4-BE49-F238E27FC236}">
              <a16:creationId xmlns:a16="http://schemas.microsoft.com/office/drawing/2014/main" id="{8607A25B-56C4-4685-86B3-4B5E7A14C197}"/>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a:extLst>
            <a:ext uri="{FF2B5EF4-FFF2-40B4-BE49-F238E27FC236}">
              <a16:creationId xmlns:a16="http://schemas.microsoft.com/office/drawing/2014/main" id="{DA10E67B-3431-4CBB-B43C-C9D2C012087C}"/>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7" name="テキスト ボックス 636">
          <a:extLst>
            <a:ext uri="{FF2B5EF4-FFF2-40B4-BE49-F238E27FC236}">
              <a16:creationId xmlns:a16="http://schemas.microsoft.com/office/drawing/2014/main" id="{1D066EA6-190C-4AD7-9FD0-B4BA0D8F808C}"/>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児童館】&#10;有形固定資産減価償却率グラフ枠">
          <a:extLst>
            <a:ext uri="{FF2B5EF4-FFF2-40B4-BE49-F238E27FC236}">
              <a16:creationId xmlns:a16="http://schemas.microsoft.com/office/drawing/2014/main" id="{D9C87610-E4EC-477B-A033-F6518D8B5B35}"/>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53339</xdr:rowOff>
    </xdr:from>
    <xdr:to>
      <xdr:col>85</xdr:col>
      <xdr:colOff>126364</xdr:colOff>
      <xdr:row>86</xdr:row>
      <xdr:rowOff>114300</xdr:rowOff>
    </xdr:to>
    <xdr:cxnSp macro="">
      <xdr:nvCxnSpPr>
        <xdr:cNvPr id="639" name="直線コネクタ 638">
          <a:extLst>
            <a:ext uri="{FF2B5EF4-FFF2-40B4-BE49-F238E27FC236}">
              <a16:creationId xmlns:a16="http://schemas.microsoft.com/office/drawing/2014/main" id="{1E13608E-71D6-4399-8294-FD8B55ABB68A}"/>
            </a:ext>
          </a:extLst>
        </xdr:cNvPr>
        <xdr:cNvCxnSpPr/>
      </xdr:nvCxnSpPr>
      <xdr:spPr>
        <a:xfrm flipV="1">
          <a:off x="14375764" y="12961619"/>
          <a:ext cx="0" cy="1569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0" name="【児童館】&#10;有形固定資産減価償却率最小値テキスト">
          <a:extLst>
            <a:ext uri="{FF2B5EF4-FFF2-40B4-BE49-F238E27FC236}">
              <a16:creationId xmlns:a16="http://schemas.microsoft.com/office/drawing/2014/main" id="{E8BFE98C-DF78-4ED8-989B-BF53FA5BBD49}"/>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1" name="直線コネクタ 640">
          <a:extLst>
            <a:ext uri="{FF2B5EF4-FFF2-40B4-BE49-F238E27FC236}">
              <a16:creationId xmlns:a16="http://schemas.microsoft.com/office/drawing/2014/main" id="{833AD1E0-2162-4F6C-A44D-B54B1CC32ED5}"/>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xdr:rowOff>
    </xdr:from>
    <xdr:ext cx="405111" cy="259045"/>
    <xdr:sp macro="" textlink="">
      <xdr:nvSpPr>
        <xdr:cNvPr id="642" name="【児童館】&#10;有形固定資産減価償却率最大値テキスト">
          <a:extLst>
            <a:ext uri="{FF2B5EF4-FFF2-40B4-BE49-F238E27FC236}">
              <a16:creationId xmlns:a16="http://schemas.microsoft.com/office/drawing/2014/main" id="{476E6416-5D73-4159-8BC2-89EBEE0EAF85}"/>
            </a:ext>
          </a:extLst>
        </xdr:cNvPr>
        <xdr:cNvSpPr txBox="1"/>
      </xdr:nvSpPr>
      <xdr:spPr>
        <a:xfrm>
          <a:off x="14414500" y="12740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53339</xdr:rowOff>
    </xdr:from>
    <xdr:to>
      <xdr:col>86</xdr:col>
      <xdr:colOff>25400</xdr:colOff>
      <xdr:row>77</xdr:row>
      <xdr:rowOff>53339</xdr:rowOff>
    </xdr:to>
    <xdr:cxnSp macro="">
      <xdr:nvCxnSpPr>
        <xdr:cNvPr id="643" name="直線コネクタ 642">
          <a:extLst>
            <a:ext uri="{FF2B5EF4-FFF2-40B4-BE49-F238E27FC236}">
              <a16:creationId xmlns:a16="http://schemas.microsoft.com/office/drawing/2014/main" id="{D056A8FD-477E-45D9-9C34-D79F6324DB13}"/>
            </a:ext>
          </a:extLst>
        </xdr:cNvPr>
        <xdr:cNvCxnSpPr/>
      </xdr:nvCxnSpPr>
      <xdr:spPr>
        <a:xfrm>
          <a:off x="14287500" y="12961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66691</xdr:rowOff>
    </xdr:from>
    <xdr:ext cx="405111" cy="259045"/>
    <xdr:sp macro="" textlink="">
      <xdr:nvSpPr>
        <xdr:cNvPr id="644" name="【児童館】&#10;有形固定資産減価償却率平均値テキスト">
          <a:extLst>
            <a:ext uri="{FF2B5EF4-FFF2-40B4-BE49-F238E27FC236}">
              <a16:creationId xmlns:a16="http://schemas.microsoft.com/office/drawing/2014/main" id="{D81B811E-C57D-4643-8DB6-608934F3B126}"/>
            </a:ext>
          </a:extLst>
        </xdr:cNvPr>
        <xdr:cNvSpPr txBox="1"/>
      </xdr:nvSpPr>
      <xdr:spPr>
        <a:xfrm>
          <a:off x="14414500" y="13645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88264</xdr:rowOff>
    </xdr:from>
    <xdr:to>
      <xdr:col>85</xdr:col>
      <xdr:colOff>177800</xdr:colOff>
      <xdr:row>82</xdr:row>
      <xdr:rowOff>18414</xdr:rowOff>
    </xdr:to>
    <xdr:sp macro="" textlink="">
      <xdr:nvSpPr>
        <xdr:cNvPr id="645" name="フローチャート: 判断 644">
          <a:extLst>
            <a:ext uri="{FF2B5EF4-FFF2-40B4-BE49-F238E27FC236}">
              <a16:creationId xmlns:a16="http://schemas.microsoft.com/office/drawing/2014/main" id="{377C0656-79C2-4105-964E-1AC81C90C0AB}"/>
            </a:ext>
          </a:extLst>
        </xdr:cNvPr>
        <xdr:cNvSpPr/>
      </xdr:nvSpPr>
      <xdr:spPr>
        <a:xfrm>
          <a:off x="14325600" y="1366710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46" name="フローチャート: 判断 645">
          <a:extLst>
            <a:ext uri="{FF2B5EF4-FFF2-40B4-BE49-F238E27FC236}">
              <a16:creationId xmlns:a16="http://schemas.microsoft.com/office/drawing/2014/main" id="{82D1F5C9-5E8C-4CF0-8D24-BEF65D8CAE4A}"/>
            </a:ext>
          </a:extLst>
        </xdr:cNvPr>
        <xdr:cNvSpPr/>
      </xdr:nvSpPr>
      <xdr:spPr>
        <a:xfrm>
          <a:off x="13578840" y="13693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95886</xdr:rowOff>
    </xdr:from>
    <xdr:to>
      <xdr:col>76</xdr:col>
      <xdr:colOff>165100</xdr:colOff>
      <xdr:row>82</xdr:row>
      <xdr:rowOff>26036</xdr:rowOff>
    </xdr:to>
    <xdr:sp macro="" textlink="">
      <xdr:nvSpPr>
        <xdr:cNvPr id="647" name="フローチャート: 判断 646">
          <a:extLst>
            <a:ext uri="{FF2B5EF4-FFF2-40B4-BE49-F238E27FC236}">
              <a16:creationId xmlns:a16="http://schemas.microsoft.com/office/drawing/2014/main" id="{EE55D5FE-F7D2-414D-B921-2E1B520B90E9}"/>
            </a:ext>
          </a:extLst>
        </xdr:cNvPr>
        <xdr:cNvSpPr/>
      </xdr:nvSpPr>
      <xdr:spPr>
        <a:xfrm>
          <a:off x="12804140" y="13674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648" name="フローチャート: 判断 647">
          <a:extLst>
            <a:ext uri="{FF2B5EF4-FFF2-40B4-BE49-F238E27FC236}">
              <a16:creationId xmlns:a16="http://schemas.microsoft.com/office/drawing/2014/main" id="{E04FE3B0-3E94-4C9E-A523-6D9DC31E3670}"/>
            </a:ext>
          </a:extLst>
        </xdr:cNvPr>
        <xdr:cNvSpPr/>
      </xdr:nvSpPr>
      <xdr:spPr>
        <a:xfrm>
          <a:off x="12029440" y="13669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649" name="フローチャート: 判断 648">
          <a:extLst>
            <a:ext uri="{FF2B5EF4-FFF2-40B4-BE49-F238E27FC236}">
              <a16:creationId xmlns:a16="http://schemas.microsoft.com/office/drawing/2014/main" id="{11ACD176-EAD4-4FC6-8EA1-C9460B80DEE0}"/>
            </a:ext>
          </a:extLst>
        </xdr:cNvPr>
        <xdr:cNvSpPr/>
      </xdr:nvSpPr>
      <xdr:spPr>
        <a:xfrm>
          <a:off x="11231880" y="1358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5982C3B9-9C2C-4404-B9BC-34CF2654B801}"/>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144A0453-40C4-4670-A9C2-0999875DF104}"/>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BAC5F8F1-0AE2-479F-8027-DD6BC51C1172}"/>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55F6D5D6-9D76-4984-A38E-1E72DE7F5B67}"/>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A2CF5324-D190-4CD1-8257-7750D0C18911}"/>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59689</xdr:rowOff>
    </xdr:from>
    <xdr:to>
      <xdr:col>85</xdr:col>
      <xdr:colOff>177800</xdr:colOff>
      <xdr:row>77</xdr:row>
      <xdr:rowOff>161289</xdr:rowOff>
    </xdr:to>
    <xdr:sp macro="" textlink="">
      <xdr:nvSpPr>
        <xdr:cNvPr id="655" name="楕円 654">
          <a:extLst>
            <a:ext uri="{FF2B5EF4-FFF2-40B4-BE49-F238E27FC236}">
              <a16:creationId xmlns:a16="http://schemas.microsoft.com/office/drawing/2014/main" id="{F18AFD85-8C08-42D8-BEB5-EFB989F79D2D}"/>
            </a:ext>
          </a:extLst>
        </xdr:cNvPr>
        <xdr:cNvSpPr/>
      </xdr:nvSpPr>
      <xdr:spPr>
        <a:xfrm>
          <a:off x="14325600" y="1296796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146066</xdr:rowOff>
    </xdr:from>
    <xdr:ext cx="405111" cy="259045"/>
    <xdr:sp macro="" textlink="">
      <xdr:nvSpPr>
        <xdr:cNvPr id="656" name="【児童館】&#10;有形固定資産減価償却率該当値テキスト">
          <a:extLst>
            <a:ext uri="{FF2B5EF4-FFF2-40B4-BE49-F238E27FC236}">
              <a16:creationId xmlns:a16="http://schemas.microsoft.com/office/drawing/2014/main" id="{346BFB29-FD05-4739-82BA-9743C448E795}"/>
            </a:ext>
          </a:extLst>
        </xdr:cNvPr>
        <xdr:cNvSpPr txBox="1"/>
      </xdr:nvSpPr>
      <xdr:spPr>
        <a:xfrm>
          <a:off x="14414500" y="1288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15875</xdr:rowOff>
    </xdr:from>
    <xdr:to>
      <xdr:col>81</xdr:col>
      <xdr:colOff>101600</xdr:colOff>
      <xdr:row>77</xdr:row>
      <xdr:rowOff>117475</xdr:rowOff>
    </xdr:to>
    <xdr:sp macro="" textlink="">
      <xdr:nvSpPr>
        <xdr:cNvPr id="657" name="楕円 656">
          <a:extLst>
            <a:ext uri="{FF2B5EF4-FFF2-40B4-BE49-F238E27FC236}">
              <a16:creationId xmlns:a16="http://schemas.microsoft.com/office/drawing/2014/main" id="{44964954-7A68-46FF-BD0B-DDB61BACC3B0}"/>
            </a:ext>
          </a:extLst>
        </xdr:cNvPr>
        <xdr:cNvSpPr/>
      </xdr:nvSpPr>
      <xdr:spPr>
        <a:xfrm>
          <a:off x="13578840" y="1292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66675</xdr:rowOff>
    </xdr:from>
    <xdr:to>
      <xdr:col>85</xdr:col>
      <xdr:colOff>127000</xdr:colOff>
      <xdr:row>77</xdr:row>
      <xdr:rowOff>110489</xdr:rowOff>
    </xdr:to>
    <xdr:cxnSp macro="">
      <xdr:nvCxnSpPr>
        <xdr:cNvPr id="658" name="直線コネクタ 657">
          <a:extLst>
            <a:ext uri="{FF2B5EF4-FFF2-40B4-BE49-F238E27FC236}">
              <a16:creationId xmlns:a16="http://schemas.microsoft.com/office/drawing/2014/main" id="{EAEF559F-13C4-4180-BBA7-FC6A58AE0876}"/>
            </a:ext>
          </a:extLst>
        </xdr:cNvPr>
        <xdr:cNvCxnSpPr/>
      </xdr:nvCxnSpPr>
      <xdr:spPr>
        <a:xfrm>
          <a:off x="13629640" y="12974955"/>
          <a:ext cx="74676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156845</xdr:rowOff>
    </xdr:from>
    <xdr:to>
      <xdr:col>76</xdr:col>
      <xdr:colOff>165100</xdr:colOff>
      <xdr:row>84</xdr:row>
      <xdr:rowOff>86995</xdr:rowOff>
    </xdr:to>
    <xdr:sp macro="" textlink="">
      <xdr:nvSpPr>
        <xdr:cNvPr id="659" name="楕円 658">
          <a:extLst>
            <a:ext uri="{FF2B5EF4-FFF2-40B4-BE49-F238E27FC236}">
              <a16:creationId xmlns:a16="http://schemas.microsoft.com/office/drawing/2014/main" id="{7EED4AAF-1939-4C15-9861-83D7D95BF86D}"/>
            </a:ext>
          </a:extLst>
        </xdr:cNvPr>
        <xdr:cNvSpPr/>
      </xdr:nvSpPr>
      <xdr:spPr>
        <a:xfrm>
          <a:off x="12804140" y="14070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66675</xdr:rowOff>
    </xdr:from>
    <xdr:to>
      <xdr:col>81</xdr:col>
      <xdr:colOff>50800</xdr:colOff>
      <xdr:row>84</xdr:row>
      <xdr:rowOff>36195</xdr:rowOff>
    </xdr:to>
    <xdr:cxnSp macro="">
      <xdr:nvCxnSpPr>
        <xdr:cNvPr id="660" name="直線コネクタ 659">
          <a:extLst>
            <a:ext uri="{FF2B5EF4-FFF2-40B4-BE49-F238E27FC236}">
              <a16:creationId xmlns:a16="http://schemas.microsoft.com/office/drawing/2014/main" id="{B39E371C-8E34-4943-A52F-80C447EE5B9A}"/>
            </a:ext>
          </a:extLst>
        </xdr:cNvPr>
        <xdr:cNvCxnSpPr/>
      </xdr:nvCxnSpPr>
      <xdr:spPr>
        <a:xfrm flipV="1">
          <a:off x="12854940" y="12974955"/>
          <a:ext cx="7747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141605</xdr:rowOff>
    </xdr:from>
    <xdr:to>
      <xdr:col>72</xdr:col>
      <xdr:colOff>38100</xdr:colOff>
      <xdr:row>84</xdr:row>
      <xdr:rowOff>71755</xdr:rowOff>
    </xdr:to>
    <xdr:sp macro="" textlink="">
      <xdr:nvSpPr>
        <xdr:cNvPr id="661" name="楕円 660">
          <a:extLst>
            <a:ext uri="{FF2B5EF4-FFF2-40B4-BE49-F238E27FC236}">
              <a16:creationId xmlns:a16="http://schemas.microsoft.com/office/drawing/2014/main" id="{6E89A577-34C2-44DD-B6B3-A99E859F5AF5}"/>
            </a:ext>
          </a:extLst>
        </xdr:cNvPr>
        <xdr:cNvSpPr/>
      </xdr:nvSpPr>
      <xdr:spPr>
        <a:xfrm>
          <a:off x="12029440" y="140557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20955</xdr:rowOff>
    </xdr:from>
    <xdr:to>
      <xdr:col>76</xdr:col>
      <xdr:colOff>114300</xdr:colOff>
      <xdr:row>84</xdr:row>
      <xdr:rowOff>36195</xdr:rowOff>
    </xdr:to>
    <xdr:cxnSp macro="">
      <xdr:nvCxnSpPr>
        <xdr:cNvPr id="662" name="直線コネクタ 661">
          <a:extLst>
            <a:ext uri="{FF2B5EF4-FFF2-40B4-BE49-F238E27FC236}">
              <a16:creationId xmlns:a16="http://schemas.microsoft.com/office/drawing/2014/main" id="{1FE97B87-86BC-4EA0-B489-21E1C04C76F6}"/>
            </a:ext>
          </a:extLst>
        </xdr:cNvPr>
        <xdr:cNvCxnSpPr/>
      </xdr:nvCxnSpPr>
      <xdr:spPr>
        <a:xfrm>
          <a:off x="12072620" y="14102715"/>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126364</xdr:rowOff>
    </xdr:from>
    <xdr:to>
      <xdr:col>67</xdr:col>
      <xdr:colOff>101600</xdr:colOff>
      <xdr:row>84</xdr:row>
      <xdr:rowOff>56514</xdr:rowOff>
    </xdr:to>
    <xdr:sp macro="" textlink="">
      <xdr:nvSpPr>
        <xdr:cNvPr id="663" name="楕円 662">
          <a:extLst>
            <a:ext uri="{FF2B5EF4-FFF2-40B4-BE49-F238E27FC236}">
              <a16:creationId xmlns:a16="http://schemas.microsoft.com/office/drawing/2014/main" id="{8523BD85-6E40-49F3-8F00-E18F48C40CFF}"/>
            </a:ext>
          </a:extLst>
        </xdr:cNvPr>
        <xdr:cNvSpPr/>
      </xdr:nvSpPr>
      <xdr:spPr>
        <a:xfrm>
          <a:off x="11231880" y="14040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5714</xdr:rowOff>
    </xdr:from>
    <xdr:to>
      <xdr:col>71</xdr:col>
      <xdr:colOff>177800</xdr:colOff>
      <xdr:row>84</xdr:row>
      <xdr:rowOff>20955</xdr:rowOff>
    </xdr:to>
    <xdr:cxnSp macro="">
      <xdr:nvCxnSpPr>
        <xdr:cNvPr id="664" name="直線コネクタ 663">
          <a:extLst>
            <a:ext uri="{FF2B5EF4-FFF2-40B4-BE49-F238E27FC236}">
              <a16:creationId xmlns:a16="http://schemas.microsoft.com/office/drawing/2014/main" id="{2B7F0580-9627-4BA4-9747-5CAADBCE1DA5}"/>
            </a:ext>
          </a:extLst>
        </xdr:cNvPr>
        <xdr:cNvCxnSpPr/>
      </xdr:nvCxnSpPr>
      <xdr:spPr>
        <a:xfrm>
          <a:off x="11282680" y="14087474"/>
          <a:ext cx="78994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665" name="n_1aveValue【児童館】&#10;有形固定資産減価償却率">
          <a:extLst>
            <a:ext uri="{FF2B5EF4-FFF2-40B4-BE49-F238E27FC236}">
              <a16:creationId xmlns:a16="http://schemas.microsoft.com/office/drawing/2014/main" id="{4D88D2DB-B871-40F0-BD76-6316F487F0F1}"/>
            </a:ext>
          </a:extLst>
        </xdr:cNvPr>
        <xdr:cNvSpPr txBox="1"/>
      </xdr:nvSpPr>
      <xdr:spPr>
        <a:xfrm>
          <a:off x="13437244" y="1378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42563</xdr:rowOff>
    </xdr:from>
    <xdr:ext cx="405111" cy="259045"/>
    <xdr:sp macro="" textlink="">
      <xdr:nvSpPr>
        <xdr:cNvPr id="666" name="n_2aveValue【児童館】&#10;有形固定資産減価償却率">
          <a:extLst>
            <a:ext uri="{FF2B5EF4-FFF2-40B4-BE49-F238E27FC236}">
              <a16:creationId xmlns:a16="http://schemas.microsoft.com/office/drawing/2014/main" id="{5CCE8747-3394-4DA8-BD11-9A2B5BECA98E}"/>
            </a:ext>
          </a:extLst>
        </xdr:cNvPr>
        <xdr:cNvSpPr txBox="1"/>
      </xdr:nvSpPr>
      <xdr:spPr>
        <a:xfrm>
          <a:off x="1267524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667" name="n_3aveValue【児童館】&#10;有形固定資産減価償却率">
          <a:extLst>
            <a:ext uri="{FF2B5EF4-FFF2-40B4-BE49-F238E27FC236}">
              <a16:creationId xmlns:a16="http://schemas.microsoft.com/office/drawing/2014/main" id="{6C319DCD-7865-4EB2-B6EB-C9C6AF4B628F}"/>
            </a:ext>
          </a:extLst>
        </xdr:cNvPr>
        <xdr:cNvSpPr txBox="1"/>
      </xdr:nvSpPr>
      <xdr:spPr>
        <a:xfrm>
          <a:off x="119005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668" name="n_4aveValue【児童館】&#10;有形固定資産減価償却率">
          <a:extLst>
            <a:ext uri="{FF2B5EF4-FFF2-40B4-BE49-F238E27FC236}">
              <a16:creationId xmlns:a16="http://schemas.microsoft.com/office/drawing/2014/main" id="{5E3E5A39-E050-49A8-9A43-C7986EF4EF31}"/>
            </a:ext>
          </a:extLst>
        </xdr:cNvPr>
        <xdr:cNvSpPr txBox="1"/>
      </xdr:nvSpPr>
      <xdr:spPr>
        <a:xfrm>
          <a:off x="11102984" y="1336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75</xdr:row>
      <xdr:rowOff>134002</xdr:rowOff>
    </xdr:from>
    <xdr:ext cx="405111" cy="259045"/>
    <xdr:sp macro="" textlink="">
      <xdr:nvSpPr>
        <xdr:cNvPr id="669" name="n_1mainValue【児童館】&#10;有形固定資産減価償却率">
          <a:extLst>
            <a:ext uri="{FF2B5EF4-FFF2-40B4-BE49-F238E27FC236}">
              <a16:creationId xmlns:a16="http://schemas.microsoft.com/office/drawing/2014/main" id="{0255B66B-ED35-400E-A6E4-C10E8D2417D8}"/>
            </a:ext>
          </a:extLst>
        </xdr:cNvPr>
        <xdr:cNvSpPr txBox="1"/>
      </xdr:nvSpPr>
      <xdr:spPr>
        <a:xfrm>
          <a:off x="13437244" y="1270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78122</xdr:rowOff>
    </xdr:from>
    <xdr:ext cx="405111" cy="259045"/>
    <xdr:sp macro="" textlink="">
      <xdr:nvSpPr>
        <xdr:cNvPr id="670" name="n_2mainValue【児童館】&#10;有形固定資産減価償却率">
          <a:extLst>
            <a:ext uri="{FF2B5EF4-FFF2-40B4-BE49-F238E27FC236}">
              <a16:creationId xmlns:a16="http://schemas.microsoft.com/office/drawing/2014/main" id="{F00B4575-4A11-4E68-A98E-D44D450AFF4B}"/>
            </a:ext>
          </a:extLst>
        </xdr:cNvPr>
        <xdr:cNvSpPr txBox="1"/>
      </xdr:nvSpPr>
      <xdr:spPr>
        <a:xfrm>
          <a:off x="126752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62882</xdr:rowOff>
    </xdr:from>
    <xdr:ext cx="405111" cy="259045"/>
    <xdr:sp macro="" textlink="">
      <xdr:nvSpPr>
        <xdr:cNvPr id="671" name="n_3mainValue【児童館】&#10;有形固定資産減価償却率">
          <a:extLst>
            <a:ext uri="{FF2B5EF4-FFF2-40B4-BE49-F238E27FC236}">
              <a16:creationId xmlns:a16="http://schemas.microsoft.com/office/drawing/2014/main" id="{C294EEE6-44D1-43A7-BD76-CB10C88584EB}"/>
            </a:ext>
          </a:extLst>
        </xdr:cNvPr>
        <xdr:cNvSpPr txBox="1"/>
      </xdr:nvSpPr>
      <xdr:spPr>
        <a:xfrm>
          <a:off x="11900544" y="1414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47641</xdr:rowOff>
    </xdr:from>
    <xdr:ext cx="405111" cy="259045"/>
    <xdr:sp macro="" textlink="">
      <xdr:nvSpPr>
        <xdr:cNvPr id="672" name="n_4mainValue【児童館】&#10;有形固定資産減価償却率">
          <a:extLst>
            <a:ext uri="{FF2B5EF4-FFF2-40B4-BE49-F238E27FC236}">
              <a16:creationId xmlns:a16="http://schemas.microsoft.com/office/drawing/2014/main" id="{0CFAC7A6-54C2-4341-8811-706E2698E55F}"/>
            </a:ext>
          </a:extLst>
        </xdr:cNvPr>
        <xdr:cNvSpPr txBox="1"/>
      </xdr:nvSpPr>
      <xdr:spPr>
        <a:xfrm>
          <a:off x="11102984" y="14129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5B1A00E1-36F5-4EA7-9E8B-59FA7481920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7123B1C8-CCB2-41F9-AC03-D5E739D88CF5}"/>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9984E377-CE24-4330-9386-E011E32282E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2EB3D41A-C3FC-4FD4-B98E-73BE8E6040A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BE14FAFB-4F4D-4E91-9452-226C4D758A6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C507F3AC-CEA5-48C1-81A6-FEA5F295D79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8962AA75-5005-48D7-BED8-711921996D19}"/>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669B02BD-BC6D-46E1-80AE-79EF366CCFAB}"/>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C185E498-6B0E-4E2D-BABD-5E1CD455BAA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9ADB79AE-1D28-4CAE-888D-960325593EA6}"/>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3" name="直線コネクタ 682">
          <a:extLst>
            <a:ext uri="{FF2B5EF4-FFF2-40B4-BE49-F238E27FC236}">
              <a16:creationId xmlns:a16="http://schemas.microsoft.com/office/drawing/2014/main" id="{FA30219D-ED1A-4E64-A5BF-F1876656458A}"/>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4" name="テキスト ボックス 683">
          <a:extLst>
            <a:ext uri="{FF2B5EF4-FFF2-40B4-BE49-F238E27FC236}">
              <a16:creationId xmlns:a16="http://schemas.microsoft.com/office/drawing/2014/main" id="{B8F29F70-9EF6-44EC-8CCD-765936D15763}"/>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5" name="直線コネクタ 684">
          <a:extLst>
            <a:ext uri="{FF2B5EF4-FFF2-40B4-BE49-F238E27FC236}">
              <a16:creationId xmlns:a16="http://schemas.microsoft.com/office/drawing/2014/main" id="{0C51C2A5-872F-458D-A505-5710BC872478}"/>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6" name="テキスト ボックス 685">
          <a:extLst>
            <a:ext uri="{FF2B5EF4-FFF2-40B4-BE49-F238E27FC236}">
              <a16:creationId xmlns:a16="http://schemas.microsoft.com/office/drawing/2014/main" id="{EBDF2B81-A36F-4934-86EC-E1BAA544CB1D}"/>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a:extLst>
            <a:ext uri="{FF2B5EF4-FFF2-40B4-BE49-F238E27FC236}">
              <a16:creationId xmlns:a16="http://schemas.microsoft.com/office/drawing/2014/main" id="{314B667A-0FCB-4E4E-9F7F-44BDA89F1096}"/>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8" name="テキスト ボックス 687">
          <a:extLst>
            <a:ext uri="{FF2B5EF4-FFF2-40B4-BE49-F238E27FC236}">
              <a16:creationId xmlns:a16="http://schemas.microsoft.com/office/drawing/2014/main" id="{AAEA710F-6BF1-4BF0-85C6-312D8200B49E}"/>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a:extLst>
            <a:ext uri="{FF2B5EF4-FFF2-40B4-BE49-F238E27FC236}">
              <a16:creationId xmlns:a16="http://schemas.microsoft.com/office/drawing/2014/main" id="{EBED420E-FF19-4AB8-ABD5-4CAC8ED1034A}"/>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0" name="テキスト ボックス 689">
          <a:extLst>
            <a:ext uri="{FF2B5EF4-FFF2-40B4-BE49-F238E27FC236}">
              <a16:creationId xmlns:a16="http://schemas.microsoft.com/office/drawing/2014/main" id="{3E42ED47-9E5C-41A3-AA87-4C2121B1EB23}"/>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1" name="直線コネクタ 690">
          <a:extLst>
            <a:ext uri="{FF2B5EF4-FFF2-40B4-BE49-F238E27FC236}">
              <a16:creationId xmlns:a16="http://schemas.microsoft.com/office/drawing/2014/main" id="{8669EA53-610F-40E9-A3C7-9E91FEA31FBF}"/>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2" name="テキスト ボックス 691">
          <a:extLst>
            <a:ext uri="{FF2B5EF4-FFF2-40B4-BE49-F238E27FC236}">
              <a16:creationId xmlns:a16="http://schemas.microsoft.com/office/drawing/2014/main" id="{84F85D0A-3FC7-4E17-AEF4-B7652F64CC55}"/>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7B3FCC52-27F4-48C1-A82D-3DAA195C7A02}"/>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832FA966-5883-4FEB-91EC-843B37042499}"/>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a:extLst>
            <a:ext uri="{FF2B5EF4-FFF2-40B4-BE49-F238E27FC236}">
              <a16:creationId xmlns:a16="http://schemas.microsoft.com/office/drawing/2014/main" id="{2047E496-D826-433F-ACF8-E40224BC6ED5}"/>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76200</xdr:rowOff>
    </xdr:to>
    <xdr:cxnSp macro="">
      <xdr:nvCxnSpPr>
        <xdr:cNvPr id="696" name="直線コネクタ 695">
          <a:extLst>
            <a:ext uri="{FF2B5EF4-FFF2-40B4-BE49-F238E27FC236}">
              <a16:creationId xmlns:a16="http://schemas.microsoft.com/office/drawing/2014/main" id="{53049E1D-A179-4F16-BAF8-43CBD07B1E7C}"/>
            </a:ext>
          </a:extLst>
        </xdr:cNvPr>
        <xdr:cNvCxnSpPr/>
      </xdr:nvCxnSpPr>
      <xdr:spPr>
        <a:xfrm flipV="1">
          <a:off x="19509104" y="1296543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7" name="【児童館】&#10;一人当たり面積最小値テキスト">
          <a:extLst>
            <a:ext uri="{FF2B5EF4-FFF2-40B4-BE49-F238E27FC236}">
              <a16:creationId xmlns:a16="http://schemas.microsoft.com/office/drawing/2014/main" id="{C3CB02C0-1647-4D37-BCBC-0944CF4C2F87}"/>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8" name="直線コネクタ 697">
          <a:extLst>
            <a:ext uri="{FF2B5EF4-FFF2-40B4-BE49-F238E27FC236}">
              <a16:creationId xmlns:a16="http://schemas.microsoft.com/office/drawing/2014/main" id="{9785D4E5-B4B1-479E-BBD1-3BB25A4894FD}"/>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99" name="【児童館】&#10;一人当たり面積最大値テキスト">
          <a:extLst>
            <a:ext uri="{FF2B5EF4-FFF2-40B4-BE49-F238E27FC236}">
              <a16:creationId xmlns:a16="http://schemas.microsoft.com/office/drawing/2014/main" id="{E760E9EC-2723-498D-9D42-B4B0743BC159}"/>
            </a:ext>
          </a:extLst>
        </xdr:cNvPr>
        <xdr:cNvSpPr txBox="1"/>
      </xdr:nvSpPr>
      <xdr:spPr>
        <a:xfrm>
          <a:off x="19547840" y="1274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00" name="直線コネクタ 699">
          <a:extLst>
            <a:ext uri="{FF2B5EF4-FFF2-40B4-BE49-F238E27FC236}">
              <a16:creationId xmlns:a16="http://schemas.microsoft.com/office/drawing/2014/main" id="{D20C2C0F-77CD-44B2-896C-D9790A20E1CE}"/>
            </a:ext>
          </a:extLst>
        </xdr:cNvPr>
        <xdr:cNvCxnSpPr/>
      </xdr:nvCxnSpPr>
      <xdr:spPr>
        <a:xfrm>
          <a:off x="19443700" y="1296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1" name="【児童館】&#10;一人当たり面積平均値テキスト">
          <a:extLst>
            <a:ext uri="{FF2B5EF4-FFF2-40B4-BE49-F238E27FC236}">
              <a16:creationId xmlns:a16="http://schemas.microsoft.com/office/drawing/2014/main" id="{3AF72840-4E1F-44B7-85F9-64EC0DC519A8}"/>
            </a:ext>
          </a:extLst>
        </xdr:cNvPr>
        <xdr:cNvSpPr txBox="1"/>
      </xdr:nvSpPr>
      <xdr:spPr>
        <a:xfrm>
          <a:off x="1954784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2" name="フローチャート: 判断 701">
          <a:extLst>
            <a:ext uri="{FF2B5EF4-FFF2-40B4-BE49-F238E27FC236}">
              <a16:creationId xmlns:a16="http://schemas.microsoft.com/office/drawing/2014/main" id="{C7799906-0124-4066-9386-00CBE02756B2}"/>
            </a:ext>
          </a:extLst>
        </xdr:cNvPr>
        <xdr:cNvSpPr/>
      </xdr:nvSpPr>
      <xdr:spPr>
        <a:xfrm>
          <a:off x="1945894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3" name="フローチャート: 判断 702">
          <a:extLst>
            <a:ext uri="{FF2B5EF4-FFF2-40B4-BE49-F238E27FC236}">
              <a16:creationId xmlns:a16="http://schemas.microsoft.com/office/drawing/2014/main" id="{804F8E4A-E67D-42B0-8CCE-D2C74FB2D26F}"/>
            </a:ext>
          </a:extLst>
        </xdr:cNvPr>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04" name="フローチャート: 判断 703">
          <a:extLst>
            <a:ext uri="{FF2B5EF4-FFF2-40B4-BE49-F238E27FC236}">
              <a16:creationId xmlns:a16="http://schemas.microsoft.com/office/drawing/2014/main" id="{093FE355-608B-41EA-8776-6E753006B411}"/>
            </a:ext>
          </a:extLst>
        </xdr:cNvPr>
        <xdr:cNvSpPr/>
      </xdr:nvSpPr>
      <xdr:spPr>
        <a:xfrm>
          <a:off x="179374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5" name="フローチャート: 判断 704">
          <a:extLst>
            <a:ext uri="{FF2B5EF4-FFF2-40B4-BE49-F238E27FC236}">
              <a16:creationId xmlns:a16="http://schemas.microsoft.com/office/drawing/2014/main" id="{048A6A67-F2AF-49DC-A57D-F4EAC51F1BC5}"/>
            </a:ext>
          </a:extLst>
        </xdr:cNvPr>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6" name="フローチャート: 判断 705">
          <a:extLst>
            <a:ext uri="{FF2B5EF4-FFF2-40B4-BE49-F238E27FC236}">
              <a16:creationId xmlns:a16="http://schemas.microsoft.com/office/drawing/2014/main" id="{1056F6C7-54ED-4515-B624-9C845E4B70D1}"/>
            </a:ext>
          </a:extLst>
        </xdr:cNvPr>
        <xdr:cNvSpPr/>
      </xdr:nvSpPr>
      <xdr:spPr>
        <a:xfrm>
          <a:off x="1638808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32FACE67-BFF2-4E9A-A6D8-6A79EB22E93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2AC81F35-07FB-4009-B5EC-0815F3EDC89E}"/>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1C4AB2FA-6CE5-4279-B31A-D2A5775D92B7}"/>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20CE3AE3-F44A-49E2-8CF3-EF4213DF7248}"/>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CED3ABCC-21F6-49D8-9C39-36F2CAD90175}"/>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12" name="楕円 711">
          <a:extLst>
            <a:ext uri="{FF2B5EF4-FFF2-40B4-BE49-F238E27FC236}">
              <a16:creationId xmlns:a16="http://schemas.microsoft.com/office/drawing/2014/main" id="{450FE6C7-DA3B-4165-A506-A8B812394BAE}"/>
            </a:ext>
          </a:extLst>
        </xdr:cNvPr>
        <xdr:cNvSpPr/>
      </xdr:nvSpPr>
      <xdr:spPr>
        <a:xfrm>
          <a:off x="1945894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13" name="【児童館】&#10;一人当たり面積該当値テキスト">
          <a:extLst>
            <a:ext uri="{FF2B5EF4-FFF2-40B4-BE49-F238E27FC236}">
              <a16:creationId xmlns:a16="http://schemas.microsoft.com/office/drawing/2014/main" id="{7A7FF9C9-A495-41EE-8AEB-D823FD587F46}"/>
            </a:ext>
          </a:extLst>
        </xdr:cNvPr>
        <xdr:cNvSpPr txBox="1"/>
      </xdr:nvSpPr>
      <xdr:spPr>
        <a:xfrm>
          <a:off x="1954784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14" name="楕円 713">
          <a:extLst>
            <a:ext uri="{FF2B5EF4-FFF2-40B4-BE49-F238E27FC236}">
              <a16:creationId xmlns:a16="http://schemas.microsoft.com/office/drawing/2014/main" id="{A84F65A3-BFD8-47B4-B9CC-3D4AE7B67E51}"/>
            </a:ext>
          </a:extLst>
        </xdr:cNvPr>
        <xdr:cNvSpPr/>
      </xdr:nvSpPr>
      <xdr:spPr>
        <a:xfrm>
          <a:off x="18735040" y="1440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15" name="直線コネクタ 714">
          <a:extLst>
            <a:ext uri="{FF2B5EF4-FFF2-40B4-BE49-F238E27FC236}">
              <a16:creationId xmlns:a16="http://schemas.microsoft.com/office/drawing/2014/main" id="{F979E95F-1E34-4DA5-BC6F-E74EDBB1829D}"/>
            </a:ext>
          </a:extLst>
        </xdr:cNvPr>
        <xdr:cNvCxnSpPr/>
      </xdr:nvCxnSpPr>
      <xdr:spPr>
        <a:xfrm>
          <a:off x="18778220" y="144551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716" name="楕円 715">
          <a:extLst>
            <a:ext uri="{FF2B5EF4-FFF2-40B4-BE49-F238E27FC236}">
              <a16:creationId xmlns:a16="http://schemas.microsoft.com/office/drawing/2014/main" id="{E4B66FDB-A1B3-4850-B9D2-CAC1B91727C9}"/>
            </a:ext>
          </a:extLst>
        </xdr:cNvPr>
        <xdr:cNvSpPr/>
      </xdr:nvSpPr>
      <xdr:spPr>
        <a:xfrm>
          <a:off x="17937480" y="1444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76200</xdr:rowOff>
    </xdr:to>
    <xdr:cxnSp macro="">
      <xdr:nvCxnSpPr>
        <xdr:cNvPr id="717" name="直線コネクタ 716">
          <a:extLst>
            <a:ext uri="{FF2B5EF4-FFF2-40B4-BE49-F238E27FC236}">
              <a16:creationId xmlns:a16="http://schemas.microsoft.com/office/drawing/2014/main" id="{BD180C3B-1854-437F-BC46-2F8CB27DAC50}"/>
            </a:ext>
          </a:extLst>
        </xdr:cNvPr>
        <xdr:cNvCxnSpPr/>
      </xdr:nvCxnSpPr>
      <xdr:spPr>
        <a:xfrm flipV="1">
          <a:off x="17988280" y="1445514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718" name="楕円 717">
          <a:extLst>
            <a:ext uri="{FF2B5EF4-FFF2-40B4-BE49-F238E27FC236}">
              <a16:creationId xmlns:a16="http://schemas.microsoft.com/office/drawing/2014/main" id="{D290075B-0F12-4EC3-9A9D-DBFF1F36B7AF}"/>
            </a:ext>
          </a:extLst>
        </xdr:cNvPr>
        <xdr:cNvSpPr/>
      </xdr:nvSpPr>
      <xdr:spPr>
        <a:xfrm>
          <a:off x="17162780" y="1444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719" name="直線コネクタ 718">
          <a:extLst>
            <a:ext uri="{FF2B5EF4-FFF2-40B4-BE49-F238E27FC236}">
              <a16:creationId xmlns:a16="http://schemas.microsoft.com/office/drawing/2014/main" id="{224832F9-2C12-4673-86BC-7F0B66421865}"/>
            </a:ext>
          </a:extLst>
        </xdr:cNvPr>
        <xdr:cNvCxnSpPr/>
      </xdr:nvCxnSpPr>
      <xdr:spPr>
        <a:xfrm>
          <a:off x="17213580" y="144932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720" name="楕円 719">
          <a:extLst>
            <a:ext uri="{FF2B5EF4-FFF2-40B4-BE49-F238E27FC236}">
              <a16:creationId xmlns:a16="http://schemas.microsoft.com/office/drawing/2014/main" id="{409CC078-E95E-4CF0-B760-E6219351888C}"/>
            </a:ext>
          </a:extLst>
        </xdr:cNvPr>
        <xdr:cNvSpPr/>
      </xdr:nvSpPr>
      <xdr:spPr>
        <a:xfrm>
          <a:off x="16388080" y="144424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76200</xdr:rowOff>
    </xdr:from>
    <xdr:to>
      <xdr:col>102</xdr:col>
      <xdr:colOff>114300</xdr:colOff>
      <xdr:row>86</xdr:row>
      <xdr:rowOff>76200</xdr:rowOff>
    </xdr:to>
    <xdr:cxnSp macro="">
      <xdr:nvCxnSpPr>
        <xdr:cNvPr id="721" name="直線コネクタ 720">
          <a:extLst>
            <a:ext uri="{FF2B5EF4-FFF2-40B4-BE49-F238E27FC236}">
              <a16:creationId xmlns:a16="http://schemas.microsoft.com/office/drawing/2014/main" id="{52B22189-9AB1-474D-8698-9666C82C2ADB}"/>
            </a:ext>
          </a:extLst>
        </xdr:cNvPr>
        <xdr:cNvCxnSpPr/>
      </xdr:nvCxnSpPr>
      <xdr:spPr>
        <a:xfrm>
          <a:off x="16431260" y="144932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2" name="n_1aveValue【児童館】&#10;一人当たり面積">
          <a:extLst>
            <a:ext uri="{FF2B5EF4-FFF2-40B4-BE49-F238E27FC236}">
              <a16:creationId xmlns:a16="http://schemas.microsoft.com/office/drawing/2014/main" id="{8F646278-C013-4719-8618-531336A1B6FF}"/>
            </a:ext>
          </a:extLst>
        </xdr:cNvPr>
        <xdr:cNvSpPr txBox="1"/>
      </xdr:nvSpPr>
      <xdr:spPr>
        <a:xfrm>
          <a:off x="185611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23" name="n_2aveValue【児童館】&#10;一人当たり面積">
          <a:extLst>
            <a:ext uri="{FF2B5EF4-FFF2-40B4-BE49-F238E27FC236}">
              <a16:creationId xmlns:a16="http://schemas.microsoft.com/office/drawing/2014/main" id="{FC46C527-71B5-4F54-9156-3575AEE910EF}"/>
            </a:ext>
          </a:extLst>
        </xdr:cNvPr>
        <xdr:cNvSpPr txBox="1"/>
      </xdr:nvSpPr>
      <xdr:spPr>
        <a:xfrm>
          <a:off x="177762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24" name="n_3aveValue【児童館】&#10;一人当たり面積">
          <a:extLst>
            <a:ext uri="{FF2B5EF4-FFF2-40B4-BE49-F238E27FC236}">
              <a16:creationId xmlns:a16="http://schemas.microsoft.com/office/drawing/2014/main" id="{6F311AEA-216D-4BF5-88E9-51FBBDA792BE}"/>
            </a:ext>
          </a:extLst>
        </xdr:cNvPr>
        <xdr:cNvSpPr txBox="1"/>
      </xdr:nvSpPr>
      <xdr:spPr>
        <a:xfrm>
          <a:off x="170015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25" name="n_4aveValue【児童館】&#10;一人当たり面積">
          <a:extLst>
            <a:ext uri="{FF2B5EF4-FFF2-40B4-BE49-F238E27FC236}">
              <a16:creationId xmlns:a16="http://schemas.microsoft.com/office/drawing/2014/main" id="{0B8FB8B1-83DA-46C8-AFB0-AAA2415D712D}"/>
            </a:ext>
          </a:extLst>
        </xdr:cNvPr>
        <xdr:cNvSpPr txBox="1"/>
      </xdr:nvSpPr>
      <xdr:spPr>
        <a:xfrm>
          <a:off x="162268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26" name="n_1mainValue【児童館】&#10;一人当たり面積">
          <a:extLst>
            <a:ext uri="{FF2B5EF4-FFF2-40B4-BE49-F238E27FC236}">
              <a16:creationId xmlns:a16="http://schemas.microsoft.com/office/drawing/2014/main" id="{D3C27414-F02C-41DB-89C9-90B0026DCCDB}"/>
            </a:ext>
          </a:extLst>
        </xdr:cNvPr>
        <xdr:cNvSpPr txBox="1"/>
      </xdr:nvSpPr>
      <xdr:spPr>
        <a:xfrm>
          <a:off x="1856112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727" name="n_2mainValue【児童館】&#10;一人当たり面積">
          <a:extLst>
            <a:ext uri="{FF2B5EF4-FFF2-40B4-BE49-F238E27FC236}">
              <a16:creationId xmlns:a16="http://schemas.microsoft.com/office/drawing/2014/main" id="{72BF7477-47BA-4D80-AC58-B3C0159EB04D}"/>
            </a:ext>
          </a:extLst>
        </xdr:cNvPr>
        <xdr:cNvSpPr txBox="1"/>
      </xdr:nvSpPr>
      <xdr:spPr>
        <a:xfrm>
          <a:off x="17776267"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728" name="n_3mainValue【児童館】&#10;一人当たり面積">
          <a:extLst>
            <a:ext uri="{FF2B5EF4-FFF2-40B4-BE49-F238E27FC236}">
              <a16:creationId xmlns:a16="http://schemas.microsoft.com/office/drawing/2014/main" id="{952EC033-7D0E-4423-8359-26D088DEA562}"/>
            </a:ext>
          </a:extLst>
        </xdr:cNvPr>
        <xdr:cNvSpPr txBox="1"/>
      </xdr:nvSpPr>
      <xdr:spPr>
        <a:xfrm>
          <a:off x="17001567"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729" name="n_4mainValue【児童館】&#10;一人当たり面積">
          <a:extLst>
            <a:ext uri="{FF2B5EF4-FFF2-40B4-BE49-F238E27FC236}">
              <a16:creationId xmlns:a16="http://schemas.microsoft.com/office/drawing/2014/main" id="{23375B50-0FED-401D-8BDD-20E121AE16FF}"/>
            </a:ext>
          </a:extLst>
        </xdr:cNvPr>
        <xdr:cNvSpPr txBox="1"/>
      </xdr:nvSpPr>
      <xdr:spPr>
        <a:xfrm>
          <a:off x="16226867"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6C885627-F942-470F-89EB-B28416D12DB2}"/>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5D2FC6EA-F2F4-46F2-B399-D87C6389FF1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BB45C676-52FC-4ECB-86D9-15AB8C02A6BF}"/>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313EEC73-C0CA-464B-91C3-67142C063DE3}"/>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C12882AD-F1A3-486B-A9A0-108B2A0A049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BFBA8F1F-9690-4FF7-8158-66D882C9907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BE75568A-A77C-4E29-984C-40E85C2A536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99988D49-4CA8-4E9E-8F27-AB8EF2FB015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F346DAAA-C646-4196-AE90-67D51DA210E2}"/>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1900B6AE-89F3-4844-AACA-657344454501}"/>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0AA1E6D5-81CC-4AA6-8A83-75B2343D37EE}"/>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1" name="直線コネクタ 740">
          <a:extLst>
            <a:ext uri="{FF2B5EF4-FFF2-40B4-BE49-F238E27FC236}">
              <a16:creationId xmlns:a16="http://schemas.microsoft.com/office/drawing/2014/main" id="{C1F3DEC8-C02C-4D0F-920E-3E756AE005C0}"/>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2" name="テキスト ボックス 741">
          <a:extLst>
            <a:ext uri="{FF2B5EF4-FFF2-40B4-BE49-F238E27FC236}">
              <a16:creationId xmlns:a16="http://schemas.microsoft.com/office/drawing/2014/main" id="{A26214F5-89DD-4B41-BED4-DAFF7235E50B}"/>
            </a:ext>
          </a:extLst>
        </xdr:cNvPr>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3" name="直線コネクタ 742">
          <a:extLst>
            <a:ext uri="{FF2B5EF4-FFF2-40B4-BE49-F238E27FC236}">
              <a16:creationId xmlns:a16="http://schemas.microsoft.com/office/drawing/2014/main" id="{7904FF38-1D4E-4D7B-B17D-43134F879A88}"/>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4" name="テキスト ボックス 743">
          <a:extLst>
            <a:ext uri="{FF2B5EF4-FFF2-40B4-BE49-F238E27FC236}">
              <a16:creationId xmlns:a16="http://schemas.microsoft.com/office/drawing/2014/main" id="{B0A2BCE8-0192-4087-A27B-60A0E869E1D2}"/>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5" name="直線コネクタ 744">
          <a:extLst>
            <a:ext uri="{FF2B5EF4-FFF2-40B4-BE49-F238E27FC236}">
              <a16:creationId xmlns:a16="http://schemas.microsoft.com/office/drawing/2014/main" id="{C46167A3-EFB9-41F8-8311-D2B90FBB085F}"/>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6" name="テキスト ボックス 745">
          <a:extLst>
            <a:ext uri="{FF2B5EF4-FFF2-40B4-BE49-F238E27FC236}">
              <a16:creationId xmlns:a16="http://schemas.microsoft.com/office/drawing/2014/main" id="{D1CF647F-6138-4E07-9B91-8770582457BA}"/>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7" name="直線コネクタ 746">
          <a:extLst>
            <a:ext uri="{FF2B5EF4-FFF2-40B4-BE49-F238E27FC236}">
              <a16:creationId xmlns:a16="http://schemas.microsoft.com/office/drawing/2014/main" id="{408E3AE4-2A21-4BE2-BB85-4259B0E58571}"/>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8" name="テキスト ボックス 747">
          <a:extLst>
            <a:ext uri="{FF2B5EF4-FFF2-40B4-BE49-F238E27FC236}">
              <a16:creationId xmlns:a16="http://schemas.microsoft.com/office/drawing/2014/main" id="{35AB235D-B54E-4CAD-BD88-7538969F1A3F}"/>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a:extLst>
            <a:ext uri="{FF2B5EF4-FFF2-40B4-BE49-F238E27FC236}">
              <a16:creationId xmlns:a16="http://schemas.microsoft.com/office/drawing/2014/main" id="{60251BC3-5E0B-459D-A3F6-53ABB90C794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0" name="テキスト ボックス 749">
          <a:extLst>
            <a:ext uri="{FF2B5EF4-FFF2-40B4-BE49-F238E27FC236}">
              <a16:creationId xmlns:a16="http://schemas.microsoft.com/office/drawing/2014/main" id="{ABCD18D1-3177-4724-9251-17C9DC66F179}"/>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1" name="【公民館】&#10;有形固定資産減価償却率グラフ枠">
          <a:extLst>
            <a:ext uri="{FF2B5EF4-FFF2-40B4-BE49-F238E27FC236}">
              <a16:creationId xmlns:a16="http://schemas.microsoft.com/office/drawing/2014/main" id="{B950EF09-75EF-47D3-AE91-78A2EE78CBB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117348</xdr:rowOff>
    </xdr:from>
    <xdr:to>
      <xdr:col>85</xdr:col>
      <xdr:colOff>126364</xdr:colOff>
      <xdr:row>107</xdr:row>
      <xdr:rowOff>87630</xdr:rowOff>
    </xdr:to>
    <xdr:cxnSp macro="">
      <xdr:nvCxnSpPr>
        <xdr:cNvPr id="752" name="直線コネクタ 751">
          <a:extLst>
            <a:ext uri="{FF2B5EF4-FFF2-40B4-BE49-F238E27FC236}">
              <a16:creationId xmlns:a16="http://schemas.microsoft.com/office/drawing/2014/main" id="{64F87AC1-7F2C-456A-AE2E-4384C9CA29F9}"/>
            </a:ext>
          </a:extLst>
        </xdr:cNvPr>
        <xdr:cNvCxnSpPr/>
      </xdr:nvCxnSpPr>
      <xdr:spPr>
        <a:xfrm flipV="1">
          <a:off x="14375764" y="16713708"/>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753" name="【公民館】&#10;有形固定資産減価償却率最小値テキスト">
          <a:extLst>
            <a:ext uri="{FF2B5EF4-FFF2-40B4-BE49-F238E27FC236}">
              <a16:creationId xmlns:a16="http://schemas.microsoft.com/office/drawing/2014/main" id="{FA3BD306-F2B7-46AE-8996-C02C9943E3FC}"/>
            </a:ext>
          </a:extLst>
        </xdr:cNvPr>
        <xdr:cNvSpPr txBox="1"/>
      </xdr:nvSpPr>
      <xdr:spPr>
        <a:xfrm>
          <a:off x="14414500" y="1802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754" name="直線コネクタ 753">
          <a:extLst>
            <a:ext uri="{FF2B5EF4-FFF2-40B4-BE49-F238E27FC236}">
              <a16:creationId xmlns:a16="http://schemas.microsoft.com/office/drawing/2014/main" id="{AF13579D-ABC7-4AF1-A744-FA5E2C2AE18D}"/>
            </a:ext>
          </a:extLst>
        </xdr:cNvPr>
        <xdr:cNvCxnSpPr/>
      </xdr:nvCxnSpPr>
      <xdr:spPr>
        <a:xfrm>
          <a:off x="14287500" y="18025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64025</xdr:rowOff>
    </xdr:from>
    <xdr:ext cx="405111" cy="259045"/>
    <xdr:sp macro="" textlink="">
      <xdr:nvSpPr>
        <xdr:cNvPr id="755" name="【公民館】&#10;有形固定資産減価償却率最大値テキスト">
          <a:extLst>
            <a:ext uri="{FF2B5EF4-FFF2-40B4-BE49-F238E27FC236}">
              <a16:creationId xmlns:a16="http://schemas.microsoft.com/office/drawing/2014/main" id="{22A8C21A-9E21-4207-845E-2E10CAC380DE}"/>
            </a:ext>
          </a:extLst>
        </xdr:cNvPr>
        <xdr:cNvSpPr txBox="1"/>
      </xdr:nvSpPr>
      <xdr:spPr>
        <a:xfrm>
          <a:off x="14414500" y="16492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117348</xdr:rowOff>
    </xdr:from>
    <xdr:to>
      <xdr:col>86</xdr:col>
      <xdr:colOff>25400</xdr:colOff>
      <xdr:row>99</xdr:row>
      <xdr:rowOff>117348</xdr:rowOff>
    </xdr:to>
    <xdr:cxnSp macro="">
      <xdr:nvCxnSpPr>
        <xdr:cNvPr id="756" name="直線コネクタ 755">
          <a:extLst>
            <a:ext uri="{FF2B5EF4-FFF2-40B4-BE49-F238E27FC236}">
              <a16:creationId xmlns:a16="http://schemas.microsoft.com/office/drawing/2014/main" id="{E998D5E8-0781-4115-87EE-FAF82A3A3F32}"/>
            </a:ext>
          </a:extLst>
        </xdr:cNvPr>
        <xdr:cNvCxnSpPr/>
      </xdr:nvCxnSpPr>
      <xdr:spPr>
        <a:xfrm>
          <a:off x="14287500" y="16713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52849</xdr:rowOff>
    </xdr:from>
    <xdr:ext cx="405111" cy="259045"/>
    <xdr:sp macro="" textlink="">
      <xdr:nvSpPr>
        <xdr:cNvPr id="757" name="【公民館】&#10;有形固定資産減価償却率平均値テキスト">
          <a:extLst>
            <a:ext uri="{FF2B5EF4-FFF2-40B4-BE49-F238E27FC236}">
              <a16:creationId xmlns:a16="http://schemas.microsoft.com/office/drawing/2014/main" id="{76D7977E-458B-4F01-9982-7D4A9F349ACB}"/>
            </a:ext>
          </a:extLst>
        </xdr:cNvPr>
        <xdr:cNvSpPr txBox="1"/>
      </xdr:nvSpPr>
      <xdr:spPr>
        <a:xfrm>
          <a:off x="14414500" y="17152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29972</xdr:rowOff>
    </xdr:from>
    <xdr:to>
      <xdr:col>85</xdr:col>
      <xdr:colOff>177800</xdr:colOff>
      <xdr:row>103</xdr:row>
      <xdr:rowOff>131572</xdr:rowOff>
    </xdr:to>
    <xdr:sp macro="" textlink="">
      <xdr:nvSpPr>
        <xdr:cNvPr id="758" name="フローチャート: 判断 757">
          <a:extLst>
            <a:ext uri="{FF2B5EF4-FFF2-40B4-BE49-F238E27FC236}">
              <a16:creationId xmlns:a16="http://schemas.microsoft.com/office/drawing/2014/main" id="{4133875B-6702-4E0B-9DDA-C11CE741A173}"/>
            </a:ext>
          </a:extLst>
        </xdr:cNvPr>
        <xdr:cNvSpPr/>
      </xdr:nvSpPr>
      <xdr:spPr>
        <a:xfrm>
          <a:off x="14325600" y="1729689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153415</xdr:rowOff>
    </xdr:from>
    <xdr:to>
      <xdr:col>81</xdr:col>
      <xdr:colOff>101600</xdr:colOff>
      <xdr:row>103</xdr:row>
      <xdr:rowOff>83565</xdr:rowOff>
    </xdr:to>
    <xdr:sp macro="" textlink="">
      <xdr:nvSpPr>
        <xdr:cNvPr id="759" name="フローチャート: 判断 758">
          <a:extLst>
            <a:ext uri="{FF2B5EF4-FFF2-40B4-BE49-F238E27FC236}">
              <a16:creationId xmlns:a16="http://schemas.microsoft.com/office/drawing/2014/main" id="{5A99E392-504E-495D-B529-3FBCF2FDAD90}"/>
            </a:ext>
          </a:extLst>
        </xdr:cNvPr>
        <xdr:cNvSpPr/>
      </xdr:nvSpPr>
      <xdr:spPr>
        <a:xfrm>
          <a:off x="13578840" y="17252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146558</xdr:rowOff>
    </xdr:from>
    <xdr:to>
      <xdr:col>76</xdr:col>
      <xdr:colOff>165100</xdr:colOff>
      <xdr:row>103</xdr:row>
      <xdr:rowOff>76708</xdr:rowOff>
    </xdr:to>
    <xdr:sp macro="" textlink="">
      <xdr:nvSpPr>
        <xdr:cNvPr id="760" name="フローチャート: 判断 759">
          <a:extLst>
            <a:ext uri="{FF2B5EF4-FFF2-40B4-BE49-F238E27FC236}">
              <a16:creationId xmlns:a16="http://schemas.microsoft.com/office/drawing/2014/main" id="{1C52D41C-50A1-41A0-8E7D-6EE77247C316}"/>
            </a:ext>
          </a:extLst>
        </xdr:cNvPr>
        <xdr:cNvSpPr/>
      </xdr:nvSpPr>
      <xdr:spPr>
        <a:xfrm>
          <a:off x="12804140" y="17245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141987</xdr:rowOff>
    </xdr:from>
    <xdr:to>
      <xdr:col>72</xdr:col>
      <xdr:colOff>38100</xdr:colOff>
      <xdr:row>103</xdr:row>
      <xdr:rowOff>72137</xdr:rowOff>
    </xdr:to>
    <xdr:sp macro="" textlink="">
      <xdr:nvSpPr>
        <xdr:cNvPr id="761" name="フローチャート: 判断 760">
          <a:extLst>
            <a:ext uri="{FF2B5EF4-FFF2-40B4-BE49-F238E27FC236}">
              <a16:creationId xmlns:a16="http://schemas.microsoft.com/office/drawing/2014/main" id="{49579D87-FB16-4A80-AE03-CA71109CCBCE}"/>
            </a:ext>
          </a:extLst>
        </xdr:cNvPr>
        <xdr:cNvSpPr/>
      </xdr:nvSpPr>
      <xdr:spPr>
        <a:xfrm>
          <a:off x="12029440" y="1724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xdr:rowOff>
    </xdr:from>
    <xdr:to>
      <xdr:col>67</xdr:col>
      <xdr:colOff>101600</xdr:colOff>
      <xdr:row>103</xdr:row>
      <xdr:rowOff>117856</xdr:rowOff>
    </xdr:to>
    <xdr:sp macro="" textlink="">
      <xdr:nvSpPr>
        <xdr:cNvPr id="762" name="フローチャート: 判断 761">
          <a:extLst>
            <a:ext uri="{FF2B5EF4-FFF2-40B4-BE49-F238E27FC236}">
              <a16:creationId xmlns:a16="http://schemas.microsoft.com/office/drawing/2014/main" id="{FBD0578B-5243-4B82-A395-5255BEB68005}"/>
            </a:ext>
          </a:extLst>
        </xdr:cNvPr>
        <xdr:cNvSpPr/>
      </xdr:nvSpPr>
      <xdr:spPr>
        <a:xfrm>
          <a:off x="11231880" y="1728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E5858134-9961-435A-85B1-B2663261D1F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CD65B081-D8CB-42FE-87D3-5569652C4E4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56009899-DE58-4425-884A-C26C7BE5512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B8AC226B-A6D1-4F52-865B-D1C09111B778}"/>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27A1E7AA-4AFC-484B-B84D-18D5E4BECFD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36830</xdr:rowOff>
    </xdr:from>
    <xdr:to>
      <xdr:col>85</xdr:col>
      <xdr:colOff>177800</xdr:colOff>
      <xdr:row>107</xdr:row>
      <xdr:rowOff>138430</xdr:rowOff>
    </xdr:to>
    <xdr:sp macro="" textlink="">
      <xdr:nvSpPr>
        <xdr:cNvPr id="768" name="楕円 767">
          <a:extLst>
            <a:ext uri="{FF2B5EF4-FFF2-40B4-BE49-F238E27FC236}">
              <a16:creationId xmlns:a16="http://schemas.microsoft.com/office/drawing/2014/main" id="{8D343396-29F3-4014-98F1-B2814DF0A183}"/>
            </a:ext>
          </a:extLst>
        </xdr:cNvPr>
        <xdr:cNvSpPr/>
      </xdr:nvSpPr>
      <xdr:spPr>
        <a:xfrm>
          <a:off x="14325600" y="179743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123207</xdr:rowOff>
    </xdr:from>
    <xdr:ext cx="405111" cy="259045"/>
    <xdr:sp macro="" textlink="">
      <xdr:nvSpPr>
        <xdr:cNvPr id="769" name="【公民館】&#10;有形固定資産減価償却率該当値テキスト">
          <a:extLst>
            <a:ext uri="{FF2B5EF4-FFF2-40B4-BE49-F238E27FC236}">
              <a16:creationId xmlns:a16="http://schemas.microsoft.com/office/drawing/2014/main" id="{895E0CE4-A04C-440D-8208-3828D87C38B0}"/>
            </a:ext>
          </a:extLst>
        </xdr:cNvPr>
        <xdr:cNvSpPr txBox="1"/>
      </xdr:nvSpPr>
      <xdr:spPr>
        <a:xfrm>
          <a:off x="14414500" y="1789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160274</xdr:rowOff>
    </xdr:from>
    <xdr:to>
      <xdr:col>81</xdr:col>
      <xdr:colOff>101600</xdr:colOff>
      <xdr:row>107</xdr:row>
      <xdr:rowOff>90424</xdr:rowOff>
    </xdr:to>
    <xdr:sp macro="" textlink="">
      <xdr:nvSpPr>
        <xdr:cNvPr id="770" name="楕円 769">
          <a:extLst>
            <a:ext uri="{FF2B5EF4-FFF2-40B4-BE49-F238E27FC236}">
              <a16:creationId xmlns:a16="http://schemas.microsoft.com/office/drawing/2014/main" id="{DF73071B-DFA7-47CE-82F6-8D10A8A069F5}"/>
            </a:ext>
          </a:extLst>
        </xdr:cNvPr>
        <xdr:cNvSpPr/>
      </xdr:nvSpPr>
      <xdr:spPr>
        <a:xfrm>
          <a:off x="13578840" y="179301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39624</xdr:rowOff>
    </xdr:from>
    <xdr:to>
      <xdr:col>85</xdr:col>
      <xdr:colOff>127000</xdr:colOff>
      <xdr:row>107</xdr:row>
      <xdr:rowOff>87630</xdr:rowOff>
    </xdr:to>
    <xdr:cxnSp macro="">
      <xdr:nvCxnSpPr>
        <xdr:cNvPr id="771" name="直線コネクタ 770">
          <a:extLst>
            <a:ext uri="{FF2B5EF4-FFF2-40B4-BE49-F238E27FC236}">
              <a16:creationId xmlns:a16="http://schemas.microsoft.com/office/drawing/2014/main" id="{973FC2DE-A88E-494F-945E-846A4D8E1D76}"/>
            </a:ext>
          </a:extLst>
        </xdr:cNvPr>
        <xdr:cNvCxnSpPr/>
      </xdr:nvCxnSpPr>
      <xdr:spPr>
        <a:xfrm>
          <a:off x="13629640" y="17977104"/>
          <a:ext cx="74676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112268</xdr:rowOff>
    </xdr:from>
    <xdr:to>
      <xdr:col>76</xdr:col>
      <xdr:colOff>165100</xdr:colOff>
      <xdr:row>107</xdr:row>
      <xdr:rowOff>42418</xdr:rowOff>
    </xdr:to>
    <xdr:sp macro="" textlink="">
      <xdr:nvSpPr>
        <xdr:cNvPr id="772" name="楕円 771">
          <a:extLst>
            <a:ext uri="{FF2B5EF4-FFF2-40B4-BE49-F238E27FC236}">
              <a16:creationId xmlns:a16="http://schemas.microsoft.com/office/drawing/2014/main" id="{FE39D550-717C-4F84-87A1-3083D3A9D7BB}"/>
            </a:ext>
          </a:extLst>
        </xdr:cNvPr>
        <xdr:cNvSpPr/>
      </xdr:nvSpPr>
      <xdr:spPr>
        <a:xfrm>
          <a:off x="12804140" y="178821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163068</xdr:rowOff>
    </xdr:from>
    <xdr:to>
      <xdr:col>81</xdr:col>
      <xdr:colOff>50800</xdr:colOff>
      <xdr:row>107</xdr:row>
      <xdr:rowOff>39624</xdr:rowOff>
    </xdr:to>
    <xdr:cxnSp macro="">
      <xdr:nvCxnSpPr>
        <xdr:cNvPr id="773" name="直線コネクタ 772">
          <a:extLst>
            <a:ext uri="{FF2B5EF4-FFF2-40B4-BE49-F238E27FC236}">
              <a16:creationId xmlns:a16="http://schemas.microsoft.com/office/drawing/2014/main" id="{FD11B1A4-1709-4DA6-BA72-DA2F18A1D85B}"/>
            </a:ext>
          </a:extLst>
        </xdr:cNvPr>
        <xdr:cNvCxnSpPr/>
      </xdr:nvCxnSpPr>
      <xdr:spPr>
        <a:xfrm>
          <a:off x="12854940" y="17932908"/>
          <a:ext cx="7747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64263</xdr:rowOff>
    </xdr:from>
    <xdr:to>
      <xdr:col>72</xdr:col>
      <xdr:colOff>38100</xdr:colOff>
      <xdr:row>106</xdr:row>
      <xdr:rowOff>165863</xdr:rowOff>
    </xdr:to>
    <xdr:sp macro="" textlink="">
      <xdr:nvSpPr>
        <xdr:cNvPr id="774" name="楕円 773">
          <a:extLst>
            <a:ext uri="{FF2B5EF4-FFF2-40B4-BE49-F238E27FC236}">
              <a16:creationId xmlns:a16="http://schemas.microsoft.com/office/drawing/2014/main" id="{FAA2F39A-BEC4-4DC6-8780-309E7EB6AD0E}"/>
            </a:ext>
          </a:extLst>
        </xdr:cNvPr>
        <xdr:cNvSpPr/>
      </xdr:nvSpPr>
      <xdr:spPr>
        <a:xfrm>
          <a:off x="12029440" y="178341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115063</xdr:rowOff>
    </xdr:from>
    <xdr:to>
      <xdr:col>76</xdr:col>
      <xdr:colOff>114300</xdr:colOff>
      <xdr:row>106</xdr:row>
      <xdr:rowOff>163068</xdr:rowOff>
    </xdr:to>
    <xdr:cxnSp macro="">
      <xdr:nvCxnSpPr>
        <xdr:cNvPr id="775" name="直線コネクタ 774">
          <a:extLst>
            <a:ext uri="{FF2B5EF4-FFF2-40B4-BE49-F238E27FC236}">
              <a16:creationId xmlns:a16="http://schemas.microsoft.com/office/drawing/2014/main" id="{A9DCFE82-6CBB-4BD5-A0B7-A2630CA18BDA}"/>
            </a:ext>
          </a:extLst>
        </xdr:cNvPr>
        <xdr:cNvCxnSpPr/>
      </xdr:nvCxnSpPr>
      <xdr:spPr>
        <a:xfrm>
          <a:off x="12072620" y="17884903"/>
          <a:ext cx="78232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18542</xdr:rowOff>
    </xdr:from>
    <xdr:to>
      <xdr:col>67</xdr:col>
      <xdr:colOff>101600</xdr:colOff>
      <xdr:row>106</xdr:row>
      <xdr:rowOff>120142</xdr:rowOff>
    </xdr:to>
    <xdr:sp macro="" textlink="">
      <xdr:nvSpPr>
        <xdr:cNvPr id="776" name="楕円 775">
          <a:extLst>
            <a:ext uri="{FF2B5EF4-FFF2-40B4-BE49-F238E27FC236}">
              <a16:creationId xmlns:a16="http://schemas.microsoft.com/office/drawing/2014/main" id="{9AE8FB57-4013-42BD-A9D6-C4F5BE43C294}"/>
            </a:ext>
          </a:extLst>
        </xdr:cNvPr>
        <xdr:cNvSpPr/>
      </xdr:nvSpPr>
      <xdr:spPr>
        <a:xfrm>
          <a:off x="11231880" y="1778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69342</xdr:rowOff>
    </xdr:from>
    <xdr:to>
      <xdr:col>71</xdr:col>
      <xdr:colOff>177800</xdr:colOff>
      <xdr:row>106</xdr:row>
      <xdr:rowOff>115063</xdr:rowOff>
    </xdr:to>
    <xdr:cxnSp macro="">
      <xdr:nvCxnSpPr>
        <xdr:cNvPr id="777" name="直線コネクタ 776">
          <a:extLst>
            <a:ext uri="{FF2B5EF4-FFF2-40B4-BE49-F238E27FC236}">
              <a16:creationId xmlns:a16="http://schemas.microsoft.com/office/drawing/2014/main" id="{4E21D592-D864-4676-90BF-E3442CB5CAB3}"/>
            </a:ext>
          </a:extLst>
        </xdr:cNvPr>
        <xdr:cNvCxnSpPr/>
      </xdr:nvCxnSpPr>
      <xdr:spPr>
        <a:xfrm>
          <a:off x="11282680" y="17839182"/>
          <a:ext cx="78994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100092</xdr:rowOff>
    </xdr:from>
    <xdr:ext cx="405111" cy="259045"/>
    <xdr:sp macro="" textlink="">
      <xdr:nvSpPr>
        <xdr:cNvPr id="778" name="n_1aveValue【公民館】&#10;有形固定資産減価償却率">
          <a:extLst>
            <a:ext uri="{FF2B5EF4-FFF2-40B4-BE49-F238E27FC236}">
              <a16:creationId xmlns:a16="http://schemas.microsoft.com/office/drawing/2014/main" id="{08D847F2-BD52-45AB-B887-989E8AEEAB1E}"/>
            </a:ext>
          </a:extLst>
        </xdr:cNvPr>
        <xdr:cNvSpPr txBox="1"/>
      </xdr:nvSpPr>
      <xdr:spPr>
        <a:xfrm>
          <a:off x="13437244" y="1703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93235</xdr:rowOff>
    </xdr:from>
    <xdr:ext cx="405111" cy="259045"/>
    <xdr:sp macro="" textlink="">
      <xdr:nvSpPr>
        <xdr:cNvPr id="779" name="n_2aveValue【公民館】&#10;有形固定資産減価償却率">
          <a:extLst>
            <a:ext uri="{FF2B5EF4-FFF2-40B4-BE49-F238E27FC236}">
              <a16:creationId xmlns:a16="http://schemas.microsoft.com/office/drawing/2014/main" id="{51E38445-2B7D-4AAD-98BF-AFD137A8D26B}"/>
            </a:ext>
          </a:extLst>
        </xdr:cNvPr>
        <xdr:cNvSpPr txBox="1"/>
      </xdr:nvSpPr>
      <xdr:spPr>
        <a:xfrm>
          <a:off x="12675244" y="1702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88664</xdr:rowOff>
    </xdr:from>
    <xdr:ext cx="405111" cy="259045"/>
    <xdr:sp macro="" textlink="">
      <xdr:nvSpPr>
        <xdr:cNvPr id="780" name="n_3aveValue【公民館】&#10;有形固定資産減価償却率">
          <a:extLst>
            <a:ext uri="{FF2B5EF4-FFF2-40B4-BE49-F238E27FC236}">
              <a16:creationId xmlns:a16="http://schemas.microsoft.com/office/drawing/2014/main" id="{56CBDB40-20FA-4D1E-BE6B-52B5E3BC57BD}"/>
            </a:ext>
          </a:extLst>
        </xdr:cNvPr>
        <xdr:cNvSpPr txBox="1"/>
      </xdr:nvSpPr>
      <xdr:spPr>
        <a:xfrm>
          <a:off x="11900544" y="17020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134383</xdr:rowOff>
    </xdr:from>
    <xdr:ext cx="405111" cy="259045"/>
    <xdr:sp macro="" textlink="">
      <xdr:nvSpPr>
        <xdr:cNvPr id="781" name="n_4aveValue【公民館】&#10;有形固定資産減価償却率">
          <a:extLst>
            <a:ext uri="{FF2B5EF4-FFF2-40B4-BE49-F238E27FC236}">
              <a16:creationId xmlns:a16="http://schemas.microsoft.com/office/drawing/2014/main" id="{2050D35E-3F40-4446-BA6C-EE9FC8FC171F}"/>
            </a:ext>
          </a:extLst>
        </xdr:cNvPr>
        <xdr:cNvSpPr txBox="1"/>
      </xdr:nvSpPr>
      <xdr:spPr>
        <a:xfrm>
          <a:off x="11102984" y="1706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81551</xdr:rowOff>
    </xdr:from>
    <xdr:ext cx="405111" cy="259045"/>
    <xdr:sp macro="" textlink="">
      <xdr:nvSpPr>
        <xdr:cNvPr id="782" name="n_1mainValue【公民館】&#10;有形固定資産減価償却率">
          <a:extLst>
            <a:ext uri="{FF2B5EF4-FFF2-40B4-BE49-F238E27FC236}">
              <a16:creationId xmlns:a16="http://schemas.microsoft.com/office/drawing/2014/main" id="{FAB64DAD-9431-4417-A856-3FC4818F8A15}"/>
            </a:ext>
          </a:extLst>
        </xdr:cNvPr>
        <xdr:cNvSpPr txBox="1"/>
      </xdr:nvSpPr>
      <xdr:spPr>
        <a:xfrm>
          <a:off x="13437244" y="1801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33545</xdr:rowOff>
    </xdr:from>
    <xdr:ext cx="405111" cy="259045"/>
    <xdr:sp macro="" textlink="">
      <xdr:nvSpPr>
        <xdr:cNvPr id="783" name="n_2mainValue【公民館】&#10;有形固定資産減価償却率">
          <a:extLst>
            <a:ext uri="{FF2B5EF4-FFF2-40B4-BE49-F238E27FC236}">
              <a16:creationId xmlns:a16="http://schemas.microsoft.com/office/drawing/2014/main" id="{CF34B175-83BE-4DDF-A04A-9C37E6B196A8}"/>
            </a:ext>
          </a:extLst>
        </xdr:cNvPr>
        <xdr:cNvSpPr txBox="1"/>
      </xdr:nvSpPr>
      <xdr:spPr>
        <a:xfrm>
          <a:off x="12675244" y="1797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156990</xdr:rowOff>
    </xdr:from>
    <xdr:ext cx="405111" cy="259045"/>
    <xdr:sp macro="" textlink="">
      <xdr:nvSpPr>
        <xdr:cNvPr id="784" name="n_3mainValue【公民館】&#10;有形固定資産減価償却率">
          <a:extLst>
            <a:ext uri="{FF2B5EF4-FFF2-40B4-BE49-F238E27FC236}">
              <a16:creationId xmlns:a16="http://schemas.microsoft.com/office/drawing/2014/main" id="{BC889E11-6B65-491E-AE27-DA3F21412EEC}"/>
            </a:ext>
          </a:extLst>
        </xdr:cNvPr>
        <xdr:cNvSpPr txBox="1"/>
      </xdr:nvSpPr>
      <xdr:spPr>
        <a:xfrm>
          <a:off x="11900544" y="1792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111269</xdr:rowOff>
    </xdr:from>
    <xdr:ext cx="405111" cy="259045"/>
    <xdr:sp macro="" textlink="">
      <xdr:nvSpPr>
        <xdr:cNvPr id="785" name="n_4mainValue【公民館】&#10;有形固定資産減価償却率">
          <a:extLst>
            <a:ext uri="{FF2B5EF4-FFF2-40B4-BE49-F238E27FC236}">
              <a16:creationId xmlns:a16="http://schemas.microsoft.com/office/drawing/2014/main" id="{60D8952A-C391-4931-8052-4BB5EB51F325}"/>
            </a:ext>
          </a:extLst>
        </xdr:cNvPr>
        <xdr:cNvSpPr txBox="1"/>
      </xdr:nvSpPr>
      <xdr:spPr>
        <a:xfrm>
          <a:off x="11102984" y="17881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a:extLst>
            <a:ext uri="{FF2B5EF4-FFF2-40B4-BE49-F238E27FC236}">
              <a16:creationId xmlns:a16="http://schemas.microsoft.com/office/drawing/2014/main" id="{B1C48F3D-D6FD-4697-BD1D-2D968FAE98A2}"/>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a:extLst>
            <a:ext uri="{FF2B5EF4-FFF2-40B4-BE49-F238E27FC236}">
              <a16:creationId xmlns:a16="http://schemas.microsoft.com/office/drawing/2014/main" id="{9B6B6433-9758-4134-822B-8C84732547B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a:extLst>
            <a:ext uri="{FF2B5EF4-FFF2-40B4-BE49-F238E27FC236}">
              <a16:creationId xmlns:a16="http://schemas.microsoft.com/office/drawing/2014/main" id="{70132049-8206-40D1-BB6F-66141B160B9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a:extLst>
            <a:ext uri="{FF2B5EF4-FFF2-40B4-BE49-F238E27FC236}">
              <a16:creationId xmlns:a16="http://schemas.microsoft.com/office/drawing/2014/main" id="{2F1AF7D1-AECA-45F4-A48F-95AE47C66C63}"/>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a:extLst>
            <a:ext uri="{FF2B5EF4-FFF2-40B4-BE49-F238E27FC236}">
              <a16:creationId xmlns:a16="http://schemas.microsoft.com/office/drawing/2014/main" id="{270CF925-89CA-44C1-B4D2-D0CC038EB9AA}"/>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a:extLst>
            <a:ext uri="{FF2B5EF4-FFF2-40B4-BE49-F238E27FC236}">
              <a16:creationId xmlns:a16="http://schemas.microsoft.com/office/drawing/2014/main" id="{6DFED4A1-0427-4010-B085-D059B2CA966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a:extLst>
            <a:ext uri="{FF2B5EF4-FFF2-40B4-BE49-F238E27FC236}">
              <a16:creationId xmlns:a16="http://schemas.microsoft.com/office/drawing/2014/main" id="{E9C643C1-D400-45B0-90EA-FFF023B8F6B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a:extLst>
            <a:ext uri="{FF2B5EF4-FFF2-40B4-BE49-F238E27FC236}">
              <a16:creationId xmlns:a16="http://schemas.microsoft.com/office/drawing/2014/main" id="{ABDAAA00-AE7E-4071-862F-7B96A6F3DFE4}"/>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a:extLst>
            <a:ext uri="{FF2B5EF4-FFF2-40B4-BE49-F238E27FC236}">
              <a16:creationId xmlns:a16="http://schemas.microsoft.com/office/drawing/2014/main" id="{3A969962-1841-4C3E-8E33-361A220E2B86}"/>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a:extLst>
            <a:ext uri="{FF2B5EF4-FFF2-40B4-BE49-F238E27FC236}">
              <a16:creationId xmlns:a16="http://schemas.microsoft.com/office/drawing/2014/main" id="{CA38E2CC-5C38-430A-BE77-303609F6CB81}"/>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6" name="直線コネクタ 795">
          <a:extLst>
            <a:ext uri="{FF2B5EF4-FFF2-40B4-BE49-F238E27FC236}">
              <a16:creationId xmlns:a16="http://schemas.microsoft.com/office/drawing/2014/main" id="{EEFE4B3A-709F-47D4-BDF2-2A0C17BDEF62}"/>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7" name="テキスト ボックス 796">
          <a:extLst>
            <a:ext uri="{FF2B5EF4-FFF2-40B4-BE49-F238E27FC236}">
              <a16:creationId xmlns:a16="http://schemas.microsoft.com/office/drawing/2014/main" id="{92682106-FB2E-47BC-A878-C337C1067CD8}"/>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8" name="直線コネクタ 797">
          <a:extLst>
            <a:ext uri="{FF2B5EF4-FFF2-40B4-BE49-F238E27FC236}">
              <a16:creationId xmlns:a16="http://schemas.microsoft.com/office/drawing/2014/main" id="{F1EA4171-4120-43FE-829D-1266DC5B0B2C}"/>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9" name="テキスト ボックス 798">
          <a:extLst>
            <a:ext uri="{FF2B5EF4-FFF2-40B4-BE49-F238E27FC236}">
              <a16:creationId xmlns:a16="http://schemas.microsoft.com/office/drawing/2014/main" id="{473438D8-7134-488A-8E2F-A013D855D3E1}"/>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0" name="直線コネクタ 799">
          <a:extLst>
            <a:ext uri="{FF2B5EF4-FFF2-40B4-BE49-F238E27FC236}">
              <a16:creationId xmlns:a16="http://schemas.microsoft.com/office/drawing/2014/main" id="{4140ED56-9763-4E75-B3B0-B1CB79512637}"/>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1" name="テキスト ボックス 800">
          <a:extLst>
            <a:ext uri="{FF2B5EF4-FFF2-40B4-BE49-F238E27FC236}">
              <a16:creationId xmlns:a16="http://schemas.microsoft.com/office/drawing/2014/main" id="{50A83AE7-61B9-4AC5-ADFC-A58757D2EC15}"/>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2" name="直線コネクタ 801">
          <a:extLst>
            <a:ext uri="{FF2B5EF4-FFF2-40B4-BE49-F238E27FC236}">
              <a16:creationId xmlns:a16="http://schemas.microsoft.com/office/drawing/2014/main" id="{2A5752C0-C7FF-4AA3-9C1B-FCF3466215AB}"/>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3" name="テキスト ボックス 802">
          <a:extLst>
            <a:ext uri="{FF2B5EF4-FFF2-40B4-BE49-F238E27FC236}">
              <a16:creationId xmlns:a16="http://schemas.microsoft.com/office/drawing/2014/main" id="{B62E744D-42CF-48AD-8899-1865B3D1183C}"/>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4" name="直線コネクタ 803">
          <a:extLst>
            <a:ext uri="{FF2B5EF4-FFF2-40B4-BE49-F238E27FC236}">
              <a16:creationId xmlns:a16="http://schemas.microsoft.com/office/drawing/2014/main" id="{0A526076-51D8-444E-8D57-243ED6AFC9F8}"/>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5" name="テキスト ボックス 804">
          <a:extLst>
            <a:ext uri="{FF2B5EF4-FFF2-40B4-BE49-F238E27FC236}">
              <a16:creationId xmlns:a16="http://schemas.microsoft.com/office/drawing/2014/main" id="{4AA4E402-46BE-4206-A3B6-9530B6CEA49C}"/>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6" name="直線コネクタ 805">
          <a:extLst>
            <a:ext uri="{FF2B5EF4-FFF2-40B4-BE49-F238E27FC236}">
              <a16:creationId xmlns:a16="http://schemas.microsoft.com/office/drawing/2014/main" id="{C4336A36-2A74-4981-8223-33463C79EA7D}"/>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7" name="テキスト ボックス 806">
          <a:extLst>
            <a:ext uri="{FF2B5EF4-FFF2-40B4-BE49-F238E27FC236}">
              <a16:creationId xmlns:a16="http://schemas.microsoft.com/office/drawing/2014/main" id="{196DA472-C96A-4423-8244-AD4EF8744B6A}"/>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A5127D20-4F13-4780-9580-8544F2E218C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id="{614074A7-319A-4139-A5FD-1867FC5E1AE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a:extLst>
            <a:ext uri="{FF2B5EF4-FFF2-40B4-BE49-F238E27FC236}">
              <a16:creationId xmlns:a16="http://schemas.microsoft.com/office/drawing/2014/main" id="{3F386945-11F3-4226-A176-C8F61E99C985}"/>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10886</xdr:rowOff>
    </xdr:from>
    <xdr:to>
      <xdr:col>116</xdr:col>
      <xdr:colOff>62864</xdr:colOff>
      <xdr:row>109</xdr:row>
      <xdr:rowOff>19050</xdr:rowOff>
    </xdr:to>
    <xdr:cxnSp macro="">
      <xdr:nvCxnSpPr>
        <xdr:cNvPr id="811" name="直線コネクタ 810">
          <a:extLst>
            <a:ext uri="{FF2B5EF4-FFF2-40B4-BE49-F238E27FC236}">
              <a16:creationId xmlns:a16="http://schemas.microsoft.com/office/drawing/2014/main" id="{3CB25E53-E82C-451F-92BB-9FBD236BB2D4}"/>
            </a:ext>
          </a:extLst>
        </xdr:cNvPr>
        <xdr:cNvCxnSpPr/>
      </xdr:nvCxnSpPr>
      <xdr:spPr>
        <a:xfrm flipV="1">
          <a:off x="19509104" y="16774886"/>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2" name="【公民館】&#10;一人当たり面積最小値テキスト">
          <a:extLst>
            <a:ext uri="{FF2B5EF4-FFF2-40B4-BE49-F238E27FC236}">
              <a16:creationId xmlns:a16="http://schemas.microsoft.com/office/drawing/2014/main" id="{9A5329F5-F9CB-40DE-9797-0CE623DA2F06}"/>
            </a:ext>
          </a:extLst>
        </xdr:cNvPr>
        <xdr:cNvSpPr txBox="1"/>
      </xdr:nvSpPr>
      <xdr:spPr>
        <a:xfrm>
          <a:off x="19547840"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3" name="直線コネクタ 812">
          <a:extLst>
            <a:ext uri="{FF2B5EF4-FFF2-40B4-BE49-F238E27FC236}">
              <a16:creationId xmlns:a16="http://schemas.microsoft.com/office/drawing/2014/main" id="{F6D2F9D0-AEEB-4CC3-8B36-2A82369F0CB1}"/>
            </a:ext>
          </a:extLst>
        </xdr:cNvPr>
        <xdr:cNvCxnSpPr/>
      </xdr:nvCxnSpPr>
      <xdr:spPr>
        <a:xfrm>
          <a:off x="194437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129013</xdr:rowOff>
    </xdr:from>
    <xdr:ext cx="469744" cy="259045"/>
    <xdr:sp macro="" textlink="">
      <xdr:nvSpPr>
        <xdr:cNvPr id="814" name="【公民館】&#10;一人当たり面積最大値テキスト">
          <a:extLst>
            <a:ext uri="{FF2B5EF4-FFF2-40B4-BE49-F238E27FC236}">
              <a16:creationId xmlns:a16="http://schemas.microsoft.com/office/drawing/2014/main" id="{F2CF8C53-FA72-45C6-AC67-B30C78B087FD}"/>
            </a:ext>
          </a:extLst>
        </xdr:cNvPr>
        <xdr:cNvSpPr txBox="1"/>
      </xdr:nvSpPr>
      <xdr:spPr>
        <a:xfrm>
          <a:off x="19547840" y="1655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10886</xdr:rowOff>
    </xdr:from>
    <xdr:to>
      <xdr:col>116</xdr:col>
      <xdr:colOff>152400</xdr:colOff>
      <xdr:row>100</xdr:row>
      <xdr:rowOff>10886</xdr:rowOff>
    </xdr:to>
    <xdr:cxnSp macro="">
      <xdr:nvCxnSpPr>
        <xdr:cNvPr id="815" name="直線コネクタ 814">
          <a:extLst>
            <a:ext uri="{FF2B5EF4-FFF2-40B4-BE49-F238E27FC236}">
              <a16:creationId xmlns:a16="http://schemas.microsoft.com/office/drawing/2014/main" id="{DDC86F38-26D5-4CD6-8C3A-CB5E9B6AEA41}"/>
            </a:ext>
          </a:extLst>
        </xdr:cNvPr>
        <xdr:cNvCxnSpPr/>
      </xdr:nvCxnSpPr>
      <xdr:spPr>
        <a:xfrm>
          <a:off x="1944370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816" name="【公民館】&#10;一人当たり面積平均値テキスト">
          <a:extLst>
            <a:ext uri="{FF2B5EF4-FFF2-40B4-BE49-F238E27FC236}">
              <a16:creationId xmlns:a16="http://schemas.microsoft.com/office/drawing/2014/main" id="{3FFF35A0-6EFE-4BA0-83F3-70AFBEB0486A}"/>
            </a:ext>
          </a:extLst>
        </xdr:cNvPr>
        <xdr:cNvSpPr txBox="1"/>
      </xdr:nvSpPr>
      <xdr:spPr>
        <a:xfrm>
          <a:off x="19547840" y="1750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17" name="フローチャート: 判断 816">
          <a:extLst>
            <a:ext uri="{FF2B5EF4-FFF2-40B4-BE49-F238E27FC236}">
              <a16:creationId xmlns:a16="http://schemas.microsoft.com/office/drawing/2014/main" id="{17F719C7-5511-41CB-8B95-630DE47A2E04}"/>
            </a:ext>
          </a:extLst>
        </xdr:cNvPr>
        <xdr:cNvSpPr/>
      </xdr:nvSpPr>
      <xdr:spPr>
        <a:xfrm>
          <a:off x="1945894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818" name="フローチャート: 判断 817">
          <a:extLst>
            <a:ext uri="{FF2B5EF4-FFF2-40B4-BE49-F238E27FC236}">
              <a16:creationId xmlns:a16="http://schemas.microsoft.com/office/drawing/2014/main" id="{6E0AE263-AAC5-4AEF-8E0F-A526B3927895}"/>
            </a:ext>
          </a:extLst>
        </xdr:cNvPr>
        <xdr:cNvSpPr/>
      </xdr:nvSpPr>
      <xdr:spPr>
        <a:xfrm>
          <a:off x="18735040" y="176520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49893</xdr:rowOff>
    </xdr:from>
    <xdr:to>
      <xdr:col>107</xdr:col>
      <xdr:colOff>101600</xdr:colOff>
      <xdr:row>105</xdr:row>
      <xdr:rowOff>151493</xdr:rowOff>
    </xdr:to>
    <xdr:sp macro="" textlink="">
      <xdr:nvSpPr>
        <xdr:cNvPr id="819" name="フローチャート: 判断 818">
          <a:extLst>
            <a:ext uri="{FF2B5EF4-FFF2-40B4-BE49-F238E27FC236}">
              <a16:creationId xmlns:a16="http://schemas.microsoft.com/office/drawing/2014/main" id="{4D05443A-D29F-4253-B159-FA9C59D987CC}"/>
            </a:ext>
          </a:extLst>
        </xdr:cNvPr>
        <xdr:cNvSpPr/>
      </xdr:nvSpPr>
      <xdr:spPr>
        <a:xfrm>
          <a:off x="1793748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17236</xdr:rowOff>
    </xdr:from>
    <xdr:to>
      <xdr:col>102</xdr:col>
      <xdr:colOff>165100</xdr:colOff>
      <xdr:row>105</xdr:row>
      <xdr:rowOff>118836</xdr:rowOff>
    </xdr:to>
    <xdr:sp macro="" textlink="">
      <xdr:nvSpPr>
        <xdr:cNvPr id="820" name="フローチャート: 判断 819">
          <a:extLst>
            <a:ext uri="{FF2B5EF4-FFF2-40B4-BE49-F238E27FC236}">
              <a16:creationId xmlns:a16="http://schemas.microsoft.com/office/drawing/2014/main" id="{C3EE60ED-454C-4B98-AFDA-FCFA6C028EB4}"/>
            </a:ext>
          </a:extLst>
        </xdr:cNvPr>
        <xdr:cNvSpPr/>
      </xdr:nvSpPr>
      <xdr:spPr>
        <a:xfrm>
          <a:off x="17162780" y="176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821" name="フローチャート: 判断 820">
          <a:extLst>
            <a:ext uri="{FF2B5EF4-FFF2-40B4-BE49-F238E27FC236}">
              <a16:creationId xmlns:a16="http://schemas.microsoft.com/office/drawing/2014/main" id="{890D3DFE-7ED8-4112-A6BA-F59B7F349808}"/>
            </a:ext>
          </a:extLst>
        </xdr:cNvPr>
        <xdr:cNvSpPr/>
      </xdr:nvSpPr>
      <xdr:spPr>
        <a:xfrm>
          <a:off x="16388080" y="177010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FB3F8E3D-9229-4F13-B81C-F136DF562A6C}"/>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F3F38EDD-BB1B-48F5-A9BD-36CC6919F0BD}"/>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D26DBC8B-0701-42AB-82B5-4B7C74BB365C}"/>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7C7D4627-A6D4-42A6-83AB-2304908EC53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787AA7BC-1FC3-4312-A644-801089D8696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139700</xdr:rowOff>
    </xdr:from>
    <xdr:to>
      <xdr:col>116</xdr:col>
      <xdr:colOff>114300</xdr:colOff>
      <xdr:row>109</xdr:row>
      <xdr:rowOff>69850</xdr:rowOff>
    </xdr:to>
    <xdr:sp macro="" textlink="">
      <xdr:nvSpPr>
        <xdr:cNvPr id="827" name="楕円 826">
          <a:extLst>
            <a:ext uri="{FF2B5EF4-FFF2-40B4-BE49-F238E27FC236}">
              <a16:creationId xmlns:a16="http://schemas.microsoft.com/office/drawing/2014/main" id="{643947A2-14AF-4A53-BD08-5E740793AB37}"/>
            </a:ext>
          </a:extLst>
        </xdr:cNvPr>
        <xdr:cNvSpPr/>
      </xdr:nvSpPr>
      <xdr:spPr>
        <a:xfrm>
          <a:off x="19458940" y="18244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54627</xdr:rowOff>
    </xdr:from>
    <xdr:ext cx="469744" cy="259045"/>
    <xdr:sp macro="" textlink="">
      <xdr:nvSpPr>
        <xdr:cNvPr id="828" name="【公民館】&#10;一人当たり面積該当値テキスト">
          <a:extLst>
            <a:ext uri="{FF2B5EF4-FFF2-40B4-BE49-F238E27FC236}">
              <a16:creationId xmlns:a16="http://schemas.microsoft.com/office/drawing/2014/main" id="{AE5240DD-C7FD-4F1A-9D8C-E264218441B7}"/>
            </a:ext>
          </a:extLst>
        </xdr:cNvPr>
        <xdr:cNvSpPr txBox="1"/>
      </xdr:nvSpPr>
      <xdr:spPr>
        <a:xfrm>
          <a:off x="19547840" y="181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139700</xdr:rowOff>
    </xdr:from>
    <xdr:to>
      <xdr:col>112</xdr:col>
      <xdr:colOff>38100</xdr:colOff>
      <xdr:row>109</xdr:row>
      <xdr:rowOff>69850</xdr:rowOff>
    </xdr:to>
    <xdr:sp macro="" textlink="">
      <xdr:nvSpPr>
        <xdr:cNvPr id="829" name="楕円 828">
          <a:extLst>
            <a:ext uri="{FF2B5EF4-FFF2-40B4-BE49-F238E27FC236}">
              <a16:creationId xmlns:a16="http://schemas.microsoft.com/office/drawing/2014/main" id="{9D28B91D-20B0-4159-A45E-92739853023E}"/>
            </a:ext>
          </a:extLst>
        </xdr:cNvPr>
        <xdr:cNvSpPr/>
      </xdr:nvSpPr>
      <xdr:spPr>
        <a:xfrm>
          <a:off x="18735040" y="18244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19050</xdr:rowOff>
    </xdr:from>
    <xdr:to>
      <xdr:col>116</xdr:col>
      <xdr:colOff>63500</xdr:colOff>
      <xdr:row>109</xdr:row>
      <xdr:rowOff>19050</xdr:rowOff>
    </xdr:to>
    <xdr:cxnSp macro="">
      <xdr:nvCxnSpPr>
        <xdr:cNvPr id="830" name="直線コネクタ 829">
          <a:extLst>
            <a:ext uri="{FF2B5EF4-FFF2-40B4-BE49-F238E27FC236}">
              <a16:creationId xmlns:a16="http://schemas.microsoft.com/office/drawing/2014/main" id="{14136F7D-619B-4252-8FFC-90EA7126D40A}"/>
            </a:ext>
          </a:extLst>
        </xdr:cNvPr>
        <xdr:cNvCxnSpPr/>
      </xdr:nvCxnSpPr>
      <xdr:spPr>
        <a:xfrm>
          <a:off x="18778220" y="182918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139700</xdr:rowOff>
    </xdr:from>
    <xdr:to>
      <xdr:col>107</xdr:col>
      <xdr:colOff>101600</xdr:colOff>
      <xdr:row>109</xdr:row>
      <xdr:rowOff>69850</xdr:rowOff>
    </xdr:to>
    <xdr:sp macro="" textlink="">
      <xdr:nvSpPr>
        <xdr:cNvPr id="831" name="楕円 830">
          <a:extLst>
            <a:ext uri="{FF2B5EF4-FFF2-40B4-BE49-F238E27FC236}">
              <a16:creationId xmlns:a16="http://schemas.microsoft.com/office/drawing/2014/main" id="{4CB753C9-93F4-4945-835D-E35A062EB210}"/>
            </a:ext>
          </a:extLst>
        </xdr:cNvPr>
        <xdr:cNvSpPr/>
      </xdr:nvSpPr>
      <xdr:spPr>
        <a:xfrm>
          <a:off x="17937480" y="18244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19050</xdr:rowOff>
    </xdr:from>
    <xdr:to>
      <xdr:col>111</xdr:col>
      <xdr:colOff>177800</xdr:colOff>
      <xdr:row>109</xdr:row>
      <xdr:rowOff>19050</xdr:rowOff>
    </xdr:to>
    <xdr:cxnSp macro="">
      <xdr:nvCxnSpPr>
        <xdr:cNvPr id="832" name="直線コネクタ 831">
          <a:extLst>
            <a:ext uri="{FF2B5EF4-FFF2-40B4-BE49-F238E27FC236}">
              <a16:creationId xmlns:a16="http://schemas.microsoft.com/office/drawing/2014/main" id="{E472404E-79EC-4012-92A4-573C114B6641}"/>
            </a:ext>
          </a:extLst>
        </xdr:cNvPr>
        <xdr:cNvCxnSpPr/>
      </xdr:nvCxnSpPr>
      <xdr:spPr>
        <a:xfrm>
          <a:off x="17988280" y="182918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139700</xdr:rowOff>
    </xdr:from>
    <xdr:to>
      <xdr:col>102</xdr:col>
      <xdr:colOff>165100</xdr:colOff>
      <xdr:row>109</xdr:row>
      <xdr:rowOff>69850</xdr:rowOff>
    </xdr:to>
    <xdr:sp macro="" textlink="">
      <xdr:nvSpPr>
        <xdr:cNvPr id="833" name="楕円 832">
          <a:extLst>
            <a:ext uri="{FF2B5EF4-FFF2-40B4-BE49-F238E27FC236}">
              <a16:creationId xmlns:a16="http://schemas.microsoft.com/office/drawing/2014/main" id="{8D88E70E-6637-4C96-BA4C-F6984B334C79}"/>
            </a:ext>
          </a:extLst>
        </xdr:cNvPr>
        <xdr:cNvSpPr/>
      </xdr:nvSpPr>
      <xdr:spPr>
        <a:xfrm>
          <a:off x="17162780" y="18244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19050</xdr:rowOff>
    </xdr:from>
    <xdr:to>
      <xdr:col>107</xdr:col>
      <xdr:colOff>50800</xdr:colOff>
      <xdr:row>109</xdr:row>
      <xdr:rowOff>19050</xdr:rowOff>
    </xdr:to>
    <xdr:cxnSp macro="">
      <xdr:nvCxnSpPr>
        <xdr:cNvPr id="834" name="直線コネクタ 833">
          <a:extLst>
            <a:ext uri="{FF2B5EF4-FFF2-40B4-BE49-F238E27FC236}">
              <a16:creationId xmlns:a16="http://schemas.microsoft.com/office/drawing/2014/main" id="{015621A8-85AA-42AF-ADEC-14A04AB38CEF}"/>
            </a:ext>
          </a:extLst>
        </xdr:cNvPr>
        <xdr:cNvCxnSpPr/>
      </xdr:nvCxnSpPr>
      <xdr:spPr>
        <a:xfrm>
          <a:off x="17213580" y="182918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139700</xdr:rowOff>
    </xdr:from>
    <xdr:to>
      <xdr:col>98</xdr:col>
      <xdr:colOff>38100</xdr:colOff>
      <xdr:row>109</xdr:row>
      <xdr:rowOff>69850</xdr:rowOff>
    </xdr:to>
    <xdr:sp macro="" textlink="">
      <xdr:nvSpPr>
        <xdr:cNvPr id="835" name="楕円 834">
          <a:extLst>
            <a:ext uri="{FF2B5EF4-FFF2-40B4-BE49-F238E27FC236}">
              <a16:creationId xmlns:a16="http://schemas.microsoft.com/office/drawing/2014/main" id="{8AB4D85E-2A1E-4B97-90F5-33E88AD8D5C4}"/>
            </a:ext>
          </a:extLst>
        </xdr:cNvPr>
        <xdr:cNvSpPr/>
      </xdr:nvSpPr>
      <xdr:spPr>
        <a:xfrm>
          <a:off x="16388080" y="18244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19050</xdr:rowOff>
    </xdr:from>
    <xdr:to>
      <xdr:col>102</xdr:col>
      <xdr:colOff>114300</xdr:colOff>
      <xdr:row>109</xdr:row>
      <xdr:rowOff>19050</xdr:rowOff>
    </xdr:to>
    <xdr:cxnSp macro="">
      <xdr:nvCxnSpPr>
        <xdr:cNvPr id="836" name="直線コネクタ 835">
          <a:extLst>
            <a:ext uri="{FF2B5EF4-FFF2-40B4-BE49-F238E27FC236}">
              <a16:creationId xmlns:a16="http://schemas.microsoft.com/office/drawing/2014/main" id="{57F5D591-F1D0-4B7B-A3AF-D6D220EF5C89}"/>
            </a:ext>
          </a:extLst>
        </xdr:cNvPr>
        <xdr:cNvCxnSpPr/>
      </xdr:nvCxnSpPr>
      <xdr:spPr>
        <a:xfrm>
          <a:off x="16431260" y="182918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168020</xdr:rowOff>
    </xdr:from>
    <xdr:ext cx="469744" cy="259045"/>
    <xdr:sp macro="" textlink="">
      <xdr:nvSpPr>
        <xdr:cNvPr id="837" name="n_1aveValue【公民館】&#10;一人当たり面積">
          <a:extLst>
            <a:ext uri="{FF2B5EF4-FFF2-40B4-BE49-F238E27FC236}">
              <a16:creationId xmlns:a16="http://schemas.microsoft.com/office/drawing/2014/main" id="{724362A3-D39F-4B6E-9038-58613A147DB2}"/>
            </a:ext>
          </a:extLst>
        </xdr:cNvPr>
        <xdr:cNvSpPr txBox="1"/>
      </xdr:nvSpPr>
      <xdr:spPr>
        <a:xfrm>
          <a:off x="18561127" y="174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168020</xdr:rowOff>
    </xdr:from>
    <xdr:ext cx="469744" cy="259045"/>
    <xdr:sp macro="" textlink="">
      <xdr:nvSpPr>
        <xdr:cNvPr id="838" name="n_2aveValue【公民館】&#10;一人当たり面積">
          <a:extLst>
            <a:ext uri="{FF2B5EF4-FFF2-40B4-BE49-F238E27FC236}">
              <a16:creationId xmlns:a16="http://schemas.microsoft.com/office/drawing/2014/main" id="{67D4E725-5F4A-4F13-B719-45BE3B84C412}"/>
            </a:ext>
          </a:extLst>
        </xdr:cNvPr>
        <xdr:cNvSpPr txBox="1"/>
      </xdr:nvSpPr>
      <xdr:spPr>
        <a:xfrm>
          <a:off x="17776267" y="174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135363</xdr:rowOff>
    </xdr:from>
    <xdr:ext cx="469744" cy="259045"/>
    <xdr:sp macro="" textlink="">
      <xdr:nvSpPr>
        <xdr:cNvPr id="839" name="n_3aveValue【公民館】&#10;一人当たり面積">
          <a:extLst>
            <a:ext uri="{FF2B5EF4-FFF2-40B4-BE49-F238E27FC236}">
              <a16:creationId xmlns:a16="http://schemas.microsoft.com/office/drawing/2014/main" id="{6FDC1442-0B39-4D22-A841-5D951810F1EE}"/>
            </a:ext>
          </a:extLst>
        </xdr:cNvPr>
        <xdr:cNvSpPr txBox="1"/>
      </xdr:nvSpPr>
      <xdr:spPr>
        <a:xfrm>
          <a:off x="17001567" y="1740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840" name="n_4aveValue【公民館】&#10;一人当たり面積">
          <a:extLst>
            <a:ext uri="{FF2B5EF4-FFF2-40B4-BE49-F238E27FC236}">
              <a16:creationId xmlns:a16="http://schemas.microsoft.com/office/drawing/2014/main" id="{DA5954EE-E789-43A4-B3B1-5E799D10A1CA}"/>
            </a:ext>
          </a:extLst>
        </xdr:cNvPr>
        <xdr:cNvSpPr txBox="1"/>
      </xdr:nvSpPr>
      <xdr:spPr>
        <a:xfrm>
          <a:off x="16226867" y="1748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60977</xdr:rowOff>
    </xdr:from>
    <xdr:ext cx="469744" cy="259045"/>
    <xdr:sp macro="" textlink="">
      <xdr:nvSpPr>
        <xdr:cNvPr id="841" name="n_1mainValue【公民館】&#10;一人当たり面積">
          <a:extLst>
            <a:ext uri="{FF2B5EF4-FFF2-40B4-BE49-F238E27FC236}">
              <a16:creationId xmlns:a16="http://schemas.microsoft.com/office/drawing/2014/main" id="{8BA1CBA7-0AA7-4408-91C7-2117A98BF3CE}"/>
            </a:ext>
          </a:extLst>
        </xdr:cNvPr>
        <xdr:cNvSpPr txBox="1"/>
      </xdr:nvSpPr>
      <xdr:spPr>
        <a:xfrm>
          <a:off x="18561127" y="1833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60977</xdr:rowOff>
    </xdr:from>
    <xdr:ext cx="469744" cy="259045"/>
    <xdr:sp macro="" textlink="">
      <xdr:nvSpPr>
        <xdr:cNvPr id="842" name="n_2mainValue【公民館】&#10;一人当たり面積">
          <a:extLst>
            <a:ext uri="{FF2B5EF4-FFF2-40B4-BE49-F238E27FC236}">
              <a16:creationId xmlns:a16="http://schemas.microsoft.com/office/drawing/2014/main" id="{14447982-F6B8-48D5-9FEA-6FB518EEB371}"/>
            </a:ext>
          </a:extLst>
        </xdr:cNvPr>
        <xdr:cNvSpPr txBox="1"/>
      </xdr:nvSpPr>
      <xdr:spPr>
        <a:xfrm>
          <a:off x="17776267" y="1833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60977</xdr:rowOff>
    </xdr:from>
    <xdr:ext cx="469744" cy="259045"/>
    <xdr:sp macro="" textlink="">
      <xdr:nvSpPr>
        <xdr:cNvPr id="843" name="n_3mainValue【公民館】&#10;一人当たり面積">
          <a:extLst>
            <a:ext uri="{FF2B5EF4-FFF2-40B4-BE49-F238E27FC236}">
              <a16:creationId xmlns:a16="http://schemas.microsoft.com/office/drawing/2014/main" id="{F99BAB3F-67BB-4746-939F-9F73246EF548}"/>
            </a:ext>
          </a:extLst>
        </xdr:cNvPr>
        <xdr:cNvSpPr txBox="1"/>
      </xdr:nvSpPr>
      <xdr:spPr>
        <a:xfrm>
          <a:off x="17001567" y="1833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60977</xdr:rowOff>
    </xdr:from>
    <xdr:ext cx="469744" cy="259045"/>
    <xdr:sp macro="" textlink="">
      <xdr:nvSpPr>
        <xdr:cNvPr id="844" name="n_4mainValue【公民館】&#10;一人当たり面積">
          <a:extLst>
            <a:ext uri="{FF2B5EF4-FFF2-40B4-BE49-F238E27FC236}">
              <a16:creationId xmlns:a16="http://schemas.microsoft.com/office/drawing/2014/main" id="{BFBD9018-839D-4D3F-9438-F5A6CC9B6918}"/>
            </a:ext>
          </a:extLst>
        </xdr:cNvPr>
        <xdr:cNvSpPr txBox="1"/>
      </xdr:nvSpPr>
      <xdr:spPr>
        <a:xfrm>
          <a:off x="16226867" y="1833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9AA5BC42-7387-4AFE-956A-2DADE324E76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180D58F0-BD25-4C0B-99B2-6F5857726A3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AEF710DC-1064-4694-9CD3-0A80681FF28D}"/>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多くの類型において、老朽化により有形固定資産減価償却率は類似団体を上回っており、再編整備の必要性を確認したところである。平成２９年３月に「松戸市公共施設等総合管理計画」を、平成３１年４月には、「松戸市公共施設再編整備基本計画」を策定したところである。その中で、①将来的な人口動向に配慮し、公共施設の利便性を高めつつ、公共施設の延床面積の５割以上を占める教育施設の適正規模化や多機能化により、総量の最適化を図る、②既存公共施設は、建物性能や施設機能等に着目するだけでなく、コミュニティや人口構成等の地域性も考慮し、地域ごとの公共施設の適正量と機能を見極めた上で、適正配置を図る、③新規の施設は、既存施設の有効活用や民間施設の活用等の検討も行った上で、新たな政策課題や地区別の人口動向等から必要と認められる場合には整備を行う、④公共施設の再編整備により生じた余剰資産は、他の用途への活用を検討した上で、今後利用見込みのない建物・用地は、良好なコミュニティの維持に配慮した貸付け・売却などを実施し、有効活用を図る、という基本方針を掲げた。また、令和４年３月には、各施設の具体的な対策内容、実施時期及び対策費用（コスト）を定めた「個別施設計画」を策定した。これらの各種計画に基づき、公共施設の総量の最適化や適正配置を図るとともに、財政的な負担を十分に考慮しながら、各類型について具体的な再編整備および老朽化対策を実施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8AFEA22-97EA-483D-820E-9921C23A03C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E333530-4357-46BD-A708-4027D0729B44}"/>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2CAE6F4-D2FD-4699-9CD1-4A64FACF45E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5E1776B-C164-4A9F-9A51-DF5600FBE4B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DC19D14-89B6-410F-B3B2-4DF2FABF9A3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026C3D8-A178-458B-AC13-A9407C6B633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6E060B2-083D-4208-A8B8-B96AC34BCF3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DDB42E9-4C6E-4983-BB25-4FFC3C26ED8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E160845-DCB7-4B82-BBD4-29E296E636D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D5B7E5B-E69B-4966-B2B8-343EBB572FCC}"/>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497,120
479,216
61.38
193,467,227
183,865,661
7,022,323
93,811,358
125,344,203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3D75690-86EC-422F-80CF-B1A3DC91015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AB55623-76C0-42B1-8A67-3BE581D33BF6}"/>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F0E1591-C1A9-4923-B206-F9538205E34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745A0A4-FC38-4077-BDD5-6EC543F1C03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B8DB57C-4016-4F3D-B016-B5F51ECA573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FF1BF37-F5F2-43C5-9D0D-342C3BAF7F7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826562D-1D0C-468B-839C-0E1224CB3B3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60A7E0D-6395-40BB-A904-E55127B852C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7A2A070-FC32-4859-B36E-159FE14FC66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6A59C7F-CE80-4E16-8848-70B80AA21DD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4AA50DB-80C3-485F-A081-1B84E91B008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993985D-D335-4C09-9F9E-BC08A9CEFAF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3CFFB1C-AD6A-437C-A3A1-347C165274A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3F25D20-6621-48B1-9D7B-0E7AB29C2EA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087F945-3DD1-45E9-BF75-EDD699544C1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863C790-5836-439A-A77C-9D9D625FF9D2}"/>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9CFBD45-5A70-43D3-8718-417F547405A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3F2F286-9B09-418F-A2ED-1214CFEC83E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8D30F3A-DEE9-4BC5-B540-9C3485B661E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2E1F8DD-A209-454E-82B1-733AC328491D}"/>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5072024-5D96-45A6-9B80-1467509362F4}"/>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D7FA83E-1B0B-43A4-A7E7-2D1638DBE25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6C1522A-FC72-4D25-9A57-6978A7FB8532}"/>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84862CC-582A-4A88-A178-B6472564C80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F10732C-9647-43C8-822B-9EFDEFBB5861}"/>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F9521C5-67C4-40B3-A77A-D792FB1894C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611CCC1-B909-4F39-843D-BEFCA895034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48E8B95-95CE-4F78-BAB8-95F382A24C7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309E7E4-2C77-4B95-8167-B6B7382334D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E191C09-5D15-485B-988E-ED6E8BFEA48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1F96C69-F9AC-489F-9E3C-F0A4A5EA595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26ACD42-B155-4D5F-A8CC-EDF625831794}"/>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12624EB-57BD-489D-B125-50EDCDA993AD}"/>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09332A9-5127-480D-AF17-8DCC3EB28695}"/>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154A98D-8CEC-417E-835B-294CF189E1A1}"/>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C518F64-1B31-4396-8390-71D329B60456}"/>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5C4C6AF-6804-45AA-98E3-4932BA3AE466}"/>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49D1344-9906-4951-AF2B-A2AB485FA65B}"/>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EA8AEF7-C443-4200-8836-E6BD3DA3CF96}"/>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9510AD9-F49C-4F3D-86EC-DE1BD27A1679}"/>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6DC3E2B-F66B-4D9E-8218-3C5075C27C65}"/>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3DDE025-454A-4182-B685-F302696E1E6A}"/>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EC339CB-5E13-445E-90FE-4A789953FE5E}"/>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A8DDD7B-909B-4EF9-BB03-BAC33DEF46FE}"/>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8D50871C-4065-4443-94F7-335FA9E2B201}"/>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40</xdr:row>
      <xdr:rowOff>165735</xdr:rowOff>
    </xdr:to>
    <xdr:cxnSp macro="">
      <xdr:nvCxnSpPr>
        <xdr:cNvPr id="57" name="直線コネクタ 56">
          <a:extLst>
            <a:ext uri="{FF2B5EF4-FFF2-40B4-BE49-F238E27FC236}">
              <a16:creationId xmlns:a16="http://schemas.microsoft.com/office/drawing/2014/main" id="{DA9DD7C1-CA43-499A-A454-99BC8995110F}"/>
            </a:ext>
          </a:extLst>
        </xdr:cNvPr>
        <xdr:cNvCxnSpPr/>
      </xdr:nvCxnSpPr>
      <xdr:spPr>
        <a:xfrm flipV="1">
          <a:off x="4086225" y="5709285"/>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8" name="【図書館】&#10;有形固定資産減価償却率最小値テキスト">
          <a:extLst>
            <a:ext uri="{FF2B5EF4-FFF2-40B4-BE49-F238E27FC236}">
              <a16:creationId xmlns:a16="http://schemas.microsoft.com/office/drawing/2014/main" id="{EC5D4BCD-B651-4657-AF92-212A50B47292}"/>
            </a:ext>
          </a:extLst>
        </xdr:cNvPr>
        <xdr:cNvSpPr txBox="1"/>
      </xdr:nvSpPr>
      <xdr:spPr>
        <a:xfrm>
          <a:off x="4124960"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9" name="直線コネクタ 58">
          <a:extLst>
            <a:ext uri="{FF2B5EF4-FFF2-40B4-BE49-F238E27FC236}">
              <a16:creationId xmlns:a16="http://schemas.microsoft.com/office/drawing/2014/main" id="{61DF6F47-5C7B-4896-AA2C-01DC98D0FC10}"/>
            </a:ext>
          </a:extLst>
        </xdr:cNvPr>
        <xdr:cNvCxnSpPr/>
      </xdr:nvCxnSpPr>
      <xdr:spPr>
        <a:xfrm>
          <a:off x="4020820" y="6871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図書館】&#10;有形固定資産減価償却率最大値テキスト">
          <a:extLst>
            <a:ext uri="{FF2B5EF4-FFF2-40B4-BE49-F238E27FC236}">
              <a16:creationId xmlns:a16="http://schemas.microsoft.com/office/drawing/2014/main" id="{D99E1F13-33B9-40A9-BC2C-C85502076BF8}"/>
            </a:ext>
          </a:extLst>
        </xdr:cNvPr>
        <xdr:cNvSpPr txBox="1"/>
      </xdr:nvSpPr>
      <xdr:spPr>
        <a:xfrm>
          <a:off x="412496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7AD4BCA8-0CD2-4E45-9DED-E36EC472FFA1}"/>
            </a:ext>
          </a:extLst>
        </xdr:cNvPr>
        <xdr:cNvCxnSpPr/>
      </xdr:nvCxnSpPr>
      <xdr:spPr>
        <a:xfrm>
          <a:off x="4020820" y="5709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図書館】&#10;有形固定資産減価償却率平均値テキスト">
          <a:extLst>
            <a:ext uri="{FF2B5EF4-FFF2-40B4-BE49-F238E27FC236}">
              <a16:creationId xmlns:a16="http://schemas.microsoft.com/office/drawing/2014/main" id="{7C8F7122-CA06-4C3A-9116-B434EC4C2D5F}"/>
            </a:ext>
          </a:extLst>
        </xdr:cNvPr>
        <xdr:cNvSpPr txBox="1"/>
      </xdr:nvSpPr>
      <xdr:spPr>
        <a:xfrm>
          <a:off x="4124960" y="596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6B56749B-3E8F-46F9-A99F-8493E1BC2CC5}"/>
            </a:ext>
          </a:extLst>
        </xdr:cNvPr>
        <xdr:cNvSpPr/>
      </xdr:nvSpPr>
      <xdr:spPr>
        <a:xfrm>
          <a:off x="4036060" y="610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a:extLst>
            <a:ext uri="{FF2B5EF4-FFF2-40B4-BE49-F238E27FC236}">
              <a16:creationId xmlns:a16="http://schemas.microsoft.com/office/drawing/2014/main" id="{79ACC3BE-D9BB-4CF9-A774-58AF1D4ACDF0}"/>
            </a:ext>
          </a:extLst>
        </xdr:cNvPr>
        <xdr:cNvSpPr/>
      </xdr:nvSpPr>
      <xdr:spPr>
        <a:xfrm>
          <a:off x="3312160" y="6115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5" name="フローチャート: 判断 64">
          <a:extLst>
            <a:ext uri="{FF2B5EF4-FFF2-40B4-BE49-F238E27FC236}">
              <a16:creationId xmlns:a16="http://schemas.microsoft.com/office/drawing/2014/main" id="{0D31520F-BCA1-48F3-9870-B70679AFBAD3}"/>
            </a:ext>
          </a:extLst>
        </xdr:cNvPr>
        <xdr:cNvSpPr/>
      </xdr:nvSpPr>
      <xdr:spPr>
        <a:xfrm>
          <a:off x="25146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a:extLst>
            <a:ext uri="{FF2B5EF4-FFF2-40B4-BE49-F238E27FC236}">
              <a16:creationId xmlns:a16="http://schemas.microsoft.com/office/drawing/2014/main" id="{81F0D8AE-6E46-45FA-B065-6D4CAAAA8BDA}"/>
            </a:ext>
          </a:extLst>
        </xdr:cNvPr>
        <xdr:cNvSpPr/>
      </xdr:nvSpPr>
      <xdr:spPr>
        <a:xfrm>
          <a:off x="1739900" y="6134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76835</xdr:rowOff>
    </xdr:from>
    <xdr:to>
      <xdr:col>6</xdr:col>
      <xdr:colOff>38100</xdr:colOff>
      <xdr:row>37</xdr:row>
      <xdr:rowOff>6985</xdr:rowOff>
    </xdr:to>
    <xdr:sp macro="" textlink="">
      <xdr:nvSpPr>
        <xdr:cNvPr id="67" name="フローチャート: 判断 66">
          <a:extLst>
            <a:ext uri="{FF2B5EF4-FFF2-40B4-BE49-F238E27FC236}">
              <a16:creationId xmlns:a16="http://schemas.microsoft.com/office/drawing/2014/main" id="{5089FEB4-B3FC-41C9-B3FF-215648D6AA78}"/>
            </a:ext>
          </a:extLst>
        </xdr:cNvPr>
        <xdr:cNvSpPr/>
      </xdr:nvSpPr>
      <xdr:spPr>
        <a:xfrm>
          <a:off x="965200" y="61118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550BFC0-2BA1-4B21-A505-59AD37BDC08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291A88A-F8F2-415B-9242-A006B04979CB}"/>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444B85C-6803-4BB3-AA9E-4F466AD0ACC2}"/>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3088415-EDB3-474D-8EA7-FF63B2177D7A}"/>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39E6855-A9BE-4FF0-A461-4BBCC4CFD1FB}"/>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73" name="楕円 72">
          <a:extLst>
            <a:ext uri="{FF2B5EF4-FFF2-40B4-BE49-F238E27FC236}">
              <a16:creationId xmlns:a16="http://schemas.microsoft.com/office/drawing/2014/main" id="{03CB54C5-8406-4D7C-9442-5CF6E4683423}"/>
            </a:ext>
          </a:extLst>
        </xdr:cNvPr>
        <xdr:cNvSpPr/>
      </xdr:nvSpPr>
      <xdr:spPr>
        <a:xfrm>
          <a:off x="4036060" y="6319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95267</xdr:rowOff>
    </xdr:from>
    <xdr:ext cx="405111" cy="259045"/>
    <xdr:sp macro="" textlink="">
      <xdr:nvSpPr>
        <xdr:cNvPr id="74" name="【図書館】&#10;有形固定資産減価償却率該当値テキスト">
          <a:extLst>
            <a:ext uri="{FF2B5EF4-FFF2-40B4-BE49-F238E27FC236}">
              <a16:creationId xmlns:a16="http://schemas.microsoft.com/office/drawing/2014/main" id="{3A154ECA-7D53-40C7-9A53-91BBBDA91666}"/>
            </a:ext>
          </a:extLst>
        </xdr:cNvPr>
        <xdr:cNvSpPr txBox="1"/>
      </xdr:nvSpPr>
      <xdr:spPr>
        <a:xfrm>
          <a:off x="4124960"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122555</xdr:rowOff>
    </xdr:from>
    <xdr:to>
      <xdr:col>20</xdr:col>
      <xdr:colOff>38100</xdr:colOff>
      <xdr:row>38</xdr:row>
      <xdr:rowOff>52705</xdr:rowOff>
    </xdr:to>
    <xdr:sp macro="" textlink="">
      <xdr:nvSpPr>
        <xdr:cNvPr id="75" name="楕円 74">
          <a:extLst>
            <a:ext uri="{FF2B5EF4-FFF2-40B4-BE49-F238E27FC236}">
              <a16:creationId xmlns:a16="http://schemas.microsoft.com/office/drawing/2014/main" id="{96B252F3-8924-47E5-AABC-1677AD4B1EF8}"/>
            </a:ext>
          </a:extLst>
        </xdr:cNvPr>
        <xdr:cNvSpPr/>
      </xdr:nvSpPr>
      <xdr:spPr>
        <a:xfrm>
          <a:off x="3312160" y="63252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1905</xdr:rowOff>
    </xdr:to>
    <xdr:cxnSp macro="">
      <xdr:nvCxnSpPr>
        <xdr:cNvPr id="76" name="直線コネクタ 75">
          <a:extLst>
            <a:ext uri="{FF2B5EF4-FFF2-40B4-BE49-F238E27FC236}">
              <a16:creationId xmlns:a16="http://schemas.microsoft.com/office/drawing/2014/main" id="{1C15A3BE-76BB-4FE0-9DAC-1E747F250A61}"/>
            </a:ext>
          </a:extLst>
        </xdr:cNvPr>
        <xdr:cNvCxnSpPr/>
      </xdr:nvCxnSpPr>
      <xdr:spPr>
        <a:xfrm flipV="1">
          <a:off x="3355340" y="6370320"/>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143510</xdr:rowOff>
    </xdr:from>
    <xdr:to>
      <xdr:col>15</xdr:col>
      <xdr:colOff>101600</xdr:colOff>
      <xdr:row>40</xdr:row>
      <xdr:rowOff>73660</xdr:rowOff>
    </xdr:to>
    <xdr:sp macro="" textlink="">
      <xdr:nvSpPr>
        <xdr:cNvPr id="77" name="楕円 76">
          <a:extLst>
            <a:ext uri="{FF2B5EF4-FFF2-40B4-BE49-F238E27FC236}">
              <a16:creationId xmlns:a16="http://schemas.microsoft.com/office/drawing/2014/main" id="{192D6477-9037-4DFE-90BF-F548568FFB83}"/>
            </a:ext>
          </a:extLst>
        </xdr:cNvPr>
        <xdr:cNvSpPr/>
      </xdr:nvSpPr>
      <xdr:spPr>
        <a:xfrm>
          <a:off x="2514600" y="6681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1905</xdr:rowOff>
    </xdr:from>
    <xdr:to>
      <xdr:col>19</xdr:col>
      <xdr:colOff>177800</xdr:colOff>
      <xdr:row>40</xdr:row>
      <xdr:rowOff>22860</xdr:rowOff>
    </xdr:to>
    <xdr:cxnSp macro="">
      <xdr:nvCxnSpPr>
        <xdr:cNvPr id="78" name="直線コネクタ 77">
          <a:extLst>
            <a:ext uri="{FF2B5EF4-FFF2-40B4-BE49-F238E27FC236}">
              <a16:creationId xmlns:a16="http://schemas.microsoft.com/office/drawing/2014/main" id="{541E0396-F640-4C83-80EC-D0B17C1D7894}"/>
            </a:ext>
          </a:extLst>
        </xdr:cNvPr>
        <xdr:cNvCxnSpPr/>
      </xdr:nvCxnSpPr>
      <xdr:spPr>
        <a:xfrm flipV="1">
          <a:off x="2565400" y="6372225"/>
          <a:ext cx="789940" cy="3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107315</xdr:rowOff>
    </xdr:from>
    <xdr:to>
      <xdr:col>10</xdr:col>
      <xdr:colOff>165100</xdr:colOff>
      <xdr:row>40</xdr:row>
      <xdr:rowOff>37465</xdr:rowOff>
    </xdr:to>
    <xdr:sp macro="" textlink="">
      <xdr:nvSpPr>
        <xdr:cNvPr id="79" name="楕円 78">
          <a:extLst>
            <a:ext uri="{FF2B5EF4-FFF2-40B4-BE49-F238E27FC236}">
              <a16:creationId xmlns:a16="http://schemas.microsoft.com/office/drawing/2014/main" id="{3A413C4D-7F1D-4D43-9648-C5E4DE4D1780}"/>
            </a:ext>
          </a:extLst>
        </xdr:cNvPr>
        <xdr:cNvSpPr/>
      </xdr:nvSpPr>
      <xdr:spPr>
        <a:xfrm>
          <a:off x="1739900" y="6645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158115</xdr:rowOff>
    </xdr:from>
    <xdr:to>
      <xdr:col>15</xdr:col>
      <xdr:colOff>50800</xdr:colOff>
      <xdr:row>40</xdr:row>
      <xdr:rowOff>22860</xdr:rowOff>
    </xdr:to>
    <xdr:cxnSp macro="">
      <xdr:nvCxnSpPr>
        <xdr:cNvPr id="80" name="直線コネクタ 79">
          <a:extLst>
            <a:ext uri="{FF2B5EF4-FFF2-40B4-BE49-F238E27FC236}">
              <a16:creationId xmlns:a16="http://schemas.microsoft.com/office/drawing/2014/main" id="{1E0E4AF9-63A6-402C-BDF0-7CF48339575B}"/>
            </a:ext>
          </a:extLst>
        </xdr:cNvPr>
        <xdr:cNvCxnSpPr/>
      </xdr:nvCxnSpPr>
      <xdr:spPr>
        <a:xfrm>
          <a:off x="1790700" y="669607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67310</xdr:rowOff>
    </xdr:from>
    <xdr:to>
      <xdr:col>6</xdr:col>
      <xdr:colOff>38100</xdr:colOff>
      <xdr:row>39</xdr:row>
      <xdr:rowOff>168910</xdr:rowOff>
    </xdr:to>
    <xdr:sp macro="" textlink="">
      <xdr:nvSpPr>
        <xdr:cNvPr id="81" name="楕円 80">
          <a:extLst>
            <a:ext uri="{FF2B5EF4-FFF2-40B4-BE49-F238E27FC236}">
              <a16:creationId xmlns:a16="http://schemas.microsoft.com/office/drawing/2014/main" id="{9E3EA769-6BF1-4F13-A33C-B56D70F7B93B}"/>
            </a:ext>
          </a:extLst>
        </xdr:cNvPr>
        <xdr:cNvSpPr/>
      </xdr:nvSpPr>
      <xdr:spPr>
        <a:xfrm>
          <a:off x="965200" y="66052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118110</xdr:rowOff>
    </xdr:from>
    <xdr:to>
      <xdr:col>10</xdr:col>
      <xdr:colOff>114300</xdr:colOff>
      <xdr:row>39</xdr:row>
      <xdr:rowOff>158115</xdr:rowOff>
    </xdr:to>
    <xdr:cxnSp macro="">
      <xdr:nvCxnSpPr>
        <xdr:cNvPr id="82" name="直線コネクタ 81">
          <a:extLst>
            <a:ext uri="{FF2B5EF4-FFF2-40B4-BE49-F238E27FC236}">
              <a16:creationId xmlns:a16="http://schemas.microsoft.com/office/drawing/2014/main" id="{6AA1C86A-07A3-46C0-8594-355AFA82BBB3}"/>
            </a:ext>
          </a:extLst>
        </xdr:cNvPr>
        <xdr:cNvCxnSpPr/>
      </xdr:nvCxnSpPr>
      <xdr:spPr>
        <a:xfrm>
          <a:off x="1008380" y="665607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27322</xdr:rowOff>
    </xdr:from>
    <xdr:ext cx="405111" cy="259045"/>
    <xdr:sp macro="" textlink="">
      <xdr:nvSpPr>
        <xdr:cNvPr id="83" name="n_1aveValue【図書館】&#10;有形固定資産減価償却率">
          <a:extLst>
            <a:ext uri="{FF2B5EF4-FFF2-40B4-BE49-F238E27FC236}">
              <a16:creationId xmlns:a16="http://schemas.microsoft.com/office/drawing/2014/main" id="{58EA4566-2DF5-4385-86E1-9B2522D7B547}"/>
            </a:ext>
          </a:extLst>
        </xdr:cNvPr>
        <xdr:cNvSpPr txBox="1"/>
      </xdr:nvSpPr>
      <xdr:spPr>
        <a:xfrm>
          <a:off x="317056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4" name="n_2aveValue【図書館】&#10;有形固定資産減価償却率">
          <a:extLst>
            <a:ext uri="{FF2B5EF4-FFF2-40B4-BE49-F238E27FC236}">
              <a16:creationId xmlns:a16="http://schemas.microsoft.com/office/drawing/2014/main" id="{F73CABFE-066E-430D-AC46-04DCF4D38036}"/>
            </a:ext>
          </a:extLst>
        </xdr:cNvPr>
        <xdr:cNvSpPr txBox="1"/>
      </xdr:nvSpPr>
      <xdr:spPr>
        <a:xfrm>
          <a:off x="238570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85" name="n_3aveValue【図書館】&#10;有形固定資産減価償却率">
          <a:extLst>
            <a:ext uri="{FF2B5EF4-FFF2-40B4-BE49-F238E27FC236}">
              <a16:creationId xmlns:a16="http://schemas.microsoft.com/office/drawing/2014/main" id="{6B6E14D2-A3E4-4E77-80ED-55EE0CEE74F2}"/>
            </a:ext>
          </a:extLst>
        </xdr:cNvPr>
        <xdr:cNvSpPr txBox="1"/>
      </xdr:nvSpPr>
      <xdr:spPr>
        <a:xfrm>
          <a:off x="161100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23512</xdr:rowOff>
    </xdr:from>
    <xdr:ext cx="405111" cy="259045"/>
    <xdr:sp macro="" textlink="">
      <xdr:nvSpPr>
        <xdr:cNvPr id="86" name="n_4aveValue【図書館】&#10;有形固定資産減価償却率">
          <a:extLst>
            <a:ext uri="{FF2B5EF4-FFF2-40B4-BE49-F238E27FC236}">
              <a16:creationId xmlns:a16="http://schemas.microsoft.com/office/drawing/2014/main" id="{DEA2E3DB-DE87-43FE-9EE8-33FD3EAEB45D}"/>
            </a:ext>
          </a:extLst>
        </xdr:cNvPr>
        <xdr:cNvSpPr txBox="1"/>
      </xdr:nvSpPr>
      <xdr:spPr>
        <a:xfrm>
          <a:off x="83630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43832</xdr:rowOff>
    </xdr:from>
    <xdr:ext cx="405111" cy="259045"/>
    <xdr:sp macro="" textlink="">
      <xdr:nvSpPr>
        <xdr:cNvPr id="87" name="n_1mainValue【図書館】&#10;有形固定資産減価償却率">
          <a:extLst>
            <a:ext uri="{FF2B5EF4-FFF2-40B4-BE49-F238E27FC236}">
              <a16:creationId xmlns:a16="http://schemas.microsoft.com/office/drawing/2014/main" id="{97C9FAEE-90A3-4435-8AD3-D9264B17FBAC}"/>
            </a:ext>
          </a:extLst>
        </xdr:cNvPr>
        <xdr:cNvSpPr txBox="1"/>
      </xdr:nvSpPr>
      <xdr:spPr>
        <a:xfrm>
          <a:off x="317056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64787</xdr:rowOff>
    </xdr:from>
    <xdr:ext cx="405111" cy="259045"/>
    <xdr:sp macro="" textlink="">
      <xdr:nvSpPr>
        <xdr:cNvPr id="88" name="n_2mainValue【図書館】&#10;有形固定資産減価償却率">
          <a:extLst>
            <a:ext uri="{FF2B5EF4-FFF2-40B4-BE49-F238E27FC236}">
              <a16:creationId xmlns:a16="http://schemas.microsoft.com/office/drawing/2014/main" id="{7C75FFE6-B312-4DF6-8232-4626C69630EC}"/>
            </a:ext>
          </a:extLst>
        </xdr:cNvPr>
        <xdr:cNvSpPr txBox="1"/>
      </xdr:nvSpPr>
      <xdr:spPr>
        <a:xfrm>
          <a:off x="238570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28592</xdr:rowOff>
    </xdr:from>
    <xdr:ext cx="405111" cy="259045"/>
    <xdr:sp macro="" textlink="">
      <xdr:nvSpPr>
        <xdr:cNvPr id="89" name="n_3mainValue【図書館】&#10;有形固定資産減価償却率">
          <a:extLst>
            <a:ext uri="{FF2B5EF4-FFF2-40B4-BE49-F238E27FC236}">
              <a16:creationId xmlns:a16="http://schemas.microsoft.com/office/drawing/2014/main" id="{183615BA-33C1-49EF-B56C-C93273714485}"/>
            </a:ext>
          </a:extLst>
        </xdr:cNvPr>
        <xdr:cNvSpPr txBox="1"/>
      </xdr:nvSpPr>
      <xdr:spPr>
        <a:xfrm>
          <a:off x="161100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160037</xdr:rowOff>
    </xdr:from>
    <xdr:ext cx="405111" cy="259045"/>
    <xdr:sp macro="" textlink="">
      <xdr:nvSpPr>
        <xdr:cNvPr id="90" name="n_4mainValue【図書館】&#10;有形固定資産減価償却率">
          <a:extLst>
            <a:ext uri="{FF2B5EF4-FFF2-40B4-BE49-F238E27FC236}">
              <a16:creationId xmlns:a16="http://schemas.microsoft.com/office/drawing/2014/main" id="{6CDF3E2C-7B96-4106-A67C-746D94F1F8E2}"/>
            </a:ext>
          </a:extLst>
        </xdr:cNvPr>
        <xdr:cNvSpPr txBox="1"/>
      </xdr:nvSpPr>
      <xdr:spPr>
        <a:xfrm>
          <a:off x="83630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93A2A2A-B2DD-4D7C-8D10-4A320AE1D82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98E3E01-317D-490E-9393-97AA343BB9B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F82AB84-D27B-4C1A-8258-4BCC42AFAD1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A51892E-2EAE-4A14-BD29-E580FFC9E1E6}"/>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2B8F874-AD11-4C70-8726-43230901A295}"/>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A2FF745-D05D-4A5C-BB84-E06BFD0C80A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75DB29D-8F6F-4DDD-A904-8D68C1100F8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E92C011-D004-4118-A821-8B0340B1C125}"/>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42265136-1074-46D5-B084-2DF5EB7483E3}"/>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F2294E5-765C-46FC-AC33-3C3678158323}"/>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258365F-C024-4B56-BE81-68DA1E91CE97}"/>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E9DA16F-246C-4B5E-8718-698347CF4143}"/>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1B5D02BD-32A2-4DA3-9A1E-08D256744F6D}"/>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ED89F6D6-6003-4778-B55C-F8DB0FCD2CE2}"/>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6F66A54-1F8F-499E-B648-A5D567F120CD}"/>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323861F5-DCC3-4ED4-AF76-F72153951C03}"/>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54754937-981C-4DB0-AC9A-D09195C1DF73}"/>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6FFB9540-23AF-4804-BA7C-01444E712884}"/>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FB9C5475-87C9-4B83-BF69-3C39C1933F98}"/>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D332B709-9492-4169-9D6A-B252F93262C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6C5F573-99BD-4166-A650-910A1047069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4B2280CE-AFA9-48FD-AA8A-15D9A7B169E9}"/>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339DF75C-2F63-431F-B3D0-CEDFBD6FEEEE}"/>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3B107CCA-C527-435C-B851-40D00322CDCC}"/>
            </a:ext>
          </a:extLst>
        </xdr:cNvPr>
        <xdr:cNvCxnSpPr/>
      </xdr:nvCxnSpPr>
      <xdr:spPr>
        <a:xfrm flipV="1">
          <a:off x="9219565" y="5478780"/>
          <a:ext cx="0" cy="15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A48DF8B6-173C-46D5-8463-E93C86D86E17}"/>
            </a:ext>
          </a:extLst>
        </xdr:cNvPr>
        <xdr:cNvSpPr txBox="1"/>
      </xdr:nvSpPr>
      <xdr:spPr>
        <a:xfrm>
          <a:off x="9258300" y="702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46EB3C2E-A370-49AA-8A95-929D143D3D97}"/>
            </a:ext>
          </a:extLst>
        </xdr:cNvPr>
        <xdr:cNvCxnSpPr/>
      </xdr:nvCxnSpPr>
      <xdr:spPr>
        <a:xfrm>
          <a:off x="9154160" y="7019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a:extLst>
            <a:ext uri="{FF2B5EF4-FFF2-40B4-BE49-F238E27FC236}">
              <a16:creationId xmlns:a16="http://schemas.microsoft.com/office/drawing/2014/main" id="{EBCCC695-EC51-43D3-B76F-221DD0A35678}"/>
            </a:ext>
          </a:extLst>
        </xdr:cNvPr>
        <xdr:cNvSpPr txBox="1"/>
      </xdr:nvSpPr>
      <xdr:spPr>
        <a:xfrm>
          <a:off x="9258300" y="525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a:extLst>
            <a:ext uri="{FF2B5EF4-FFF2-40B4-BE49-F238E27FC236}">
              <a16:creationId xmlns:a16="http://schemas.microsoft.com/office/drawing/2014/main" id="{04BF95DE-CA02-4B85-831D-026BC4056ECC}"/>
            </a:ext>
          </a:extLst>
        </xdr:cNvPr>
        <xdr:cNvCxnSpPr/>
      </xdr:nvCxnSpPr>
      <xdr:spPr>
        <a:xfrm>
          <a:off x="9154160" y="547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9" name="【図書館】&#10;一人当たり面積平均値テキスト">
          <a:extLst>
            <a:ext uri="{FF2B5EF4-FFF2-40B4-BE49-F238E27FC236}">
              <a16:creationId xmlns:a16="http://schemas.microsoft.com/office/drawing/2014/main" id="{E31D080E-9A78-406D-A039-A5498BE71CD9}"/>
            </a:ext>
          </a:extLst>
        </xdr:cNvPr>
        <xdr:cNvSpPr txBox="1"/>
      </xdr:nvSpPr>
      <xdr:spPr>
        <a:xfrm>
          <a:off x="92583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0" name="フローチャート: 判断 119">
          <a:extLst>
            <a:ext uri="{FF2B5EF4-FFF2-40B4-BE49-F238E27FC236}">
              <a16:creationId xmlns:a16="http://schemas.microsoft.com/office/drawing/2014/main" id="{E6213AC0-99AA-4CDD-8C38-E8D538777029}"/>
            </a:ext>
          </a:extLst>
        </xdr:cNvPr>
        <xdr:cNvSpPr/>
      </xdr:nvSpPr>
      <xdr:spPr>
        <a:xfrm>
          <a:off x="9192260" y="665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a:extLst>
            <a:ext uri="{FF2B5EF4-FFF2-40B4-BE49-F238E27FC236}">
              <a16:creationId xmlns:a16="http://schemas.microsoft.com/office/drawing/2014/main" id="{A7703707-52BE-4811-93A6-3B75ED54ABFC}"/>
            </a:ext>
          </a:extLst>
        </xdr:cNvPr>
        <xdr:cNvSpPr/>
      </xdr:nvSpPr>
      <xdr:spPr>
        <a:xfrm>
          <a:off x="8445500" y="6671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22" name="フローチャート: 判断 121">
          <a:extLst>
            <a:ext uri="{FF2B5EF4-FFF2-40B4-BE49-F238E27FC236}">
              <a16:creationId xmlns:a16="http://schemas.microsoft.com/office/drawing/2014/main" id="{FEB08C7B-0592-4673-B204-B0F80FC0497C}"/>
            </a:ext>
          </a:extLst>
        </xdr:cNvPr>
        <xdr:cNvSpPr/>
      </xdr:nvSpPr>
      <xdr:spPr>
        <a:xfrm>
          <a:off x="7670800" y="6671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23550971-8C18-4C9B-A92F-A2F0510D484B}"/>
            </a:ext>
          </a:extLst>
        </xdr:cNvPr>
        <xdr:cNvSpPr/>
      </xdr:nvSpPr>
      <xdr:spPr>
        <a:xfrm>
          <a:off x="687324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428EE8C8-A018-4A02-A943-600951427400}"/>
            </a:ext>
          </a:extLst>
        </xdr:cNvPr>
        <xdr:cNvSpPr/>
      </xdr:nvSpPr>
      <xdr:spPr>
        <a:xfrm>
          <a:off x="609854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EA05463-0A5D-4CB6-82DE-563E0408DBD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D646436-D5CE-4BB7-808E-6613E7756E8B}"/>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E694483-AC55-4BAA-B005-039E958B79FD}"/>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F782969-A926-4A06-8983-4017790027A6}"/>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29DA91D-B9FE-4DCC-884B-F0C1ECF892F6}"/>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152400</xdr:rowOff>
    </xdr:from>
    <xdr:to>
      <xdr:col>55</xdr:col>
      <xdr:colOff>50800</xdr:colOff>
      <xdr:row>41</xdr:row>
      <xdr:rowOff>82550</xdr:rowOff>
    </xdr:to>
    <xdr:sp macro="" textlink="">
      <xdr:nvSpPr>
        <xdr:cNvPr id="130" name="楕円 129">
          <a:extLst>
            <a:ext uri="{FF2B5EF4-FFF2-40B4-BE49-F238E27FC236}">
              <a16:creationId xmlns:a16="http://schemas.microsoft.com/office/drawing/2014/main" id="{1103BE9D-25D5-4130-924E-E8603B6490E9}"/>
            </a:ext>
          </a:extLst>
        </xdr:cNvPr>
        <xdr:cNvSpPr/>
      </xdr:nvSpPr>
      <xdr:spPr>
        <a:xfrm>
          <a:off x="9192260" y="6858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67327</xdr:rowOff>
    </xdr:from>
    <xdr:ext cx="469744" cy="259045"/>
    <xdr:sp macro="" textlink="">
      <xdr:nvSpPr>
        <xdr:cNvPr id="131" name="【図書館】&#10;一人当たり面積該当値テキスト">
          <a:extLst>
            <a:ext uri="{FF2B5EF4-FFF2-40B4-BE49-F238E27FC236}">
              <a16:creationId xmlns:a16="http://schemas.microsoft.com/office/drawing/2014/main" id="{0AD444D3-F3AD-43D1-88AC-6F630B9143B4}"/>
            </a:ext>
          </a:extLst>
        </xdr:cNvPr>
        <xdr:cNvSpPr txBox="1"/>
      </xdr:nvSpPr>
      <xdr:spPr>
        <a:xfrm>
          <a:off x="9258300"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xdr:rowOff>
    </xdr:from>
    <xdr:to>
      <xdr:col>50</xdr:col>
      <xdr:colOff>165100</xdr:colOff>
      <xdr:row>41</xdr:row>
      <xdr:rowOff>107950</xdr:rowOff>
    </xdr:to>
    <xdr:sp macro="" textlink="">
      <xdr:nvSpPr>
        <xdr:cNvPr id="132" name="楕円 131">
          <a:extLst>
            <a:ext uri="{FF2B5EF4-FFF2-40B4-BE49-F238E27FC236}">
              <a16:creationId xmlns:a16="http://schemas.microsoft.com/office/drawing/2014/main" id="{FFF4CD7D-B7CF-4CB1-A625-923223EF4C43}"/>
            </a:ext>
          </a:extLst>
        </xdr:cNvPr>
        <xdr:cNvSpPr/>
      </xdr:nvSpPr>
      <xdr:spPr>
        <a:xfrm>
          <a:off x="8445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31750</xdr:rowOff>
    </xdr:from>
    <xdr:to>
      <xdr:col>55</xdr:col>
      <xdr:colOff>0</xdr:colOff>
      <xdr:row>41</xdr:row>
      <xdr:rowOff>57150</xdr:rowOff>
    </xdr:to>
    <xdr:cxnSp macro="">
      <xdr:nvCxnSpPr>
        <xdr:cNvPr id="133" name="直線コネクタ 132">
          <a:extLst>
            <a:ext uri="{FF2B5EF4-FFF2-40B4-BE49-F238E27FC236}">
              <a16:creationId xmlns:a16="http://schemas.microsoft.com/office/drawing/2014/main" id="{6F1B4EA4-75B4-4854-9429-87DB8C63CCF4}"/>
            </a:ext>
          </a:extLst>
        </xdr:cNvPr>
        <xdr:cNvCxnSpPr/>
      </xdr:nvCxnSpPr>
      <xdr:spPr>
        <a:xfrm flipV="1">
          <a:off x="8496300" y="6904990"/>
          <a:ext cx="7239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44450</xdr:rowOff>
    </xdr:from>
    <xdr:to>
      <xdr:col>46</xdr:col>
      <xdr:colOff>38100</xdr:colOff>
      <xdr:row>41</xdr:row>
      <xdr:rowOff>146050</xdr:rowOff>
    </xdr:to>
    <xdr:sp macro="" textlink="">
      <xdr:nvSpPr>
        <xdr:cNvPr id="134" name="楕円 133">
          <a:extLst>
            <a:ext uri="{FF2B5EF4-FFF2-40B4-BE49-F238E27FC236}">
              <a16:creationId xmlns:a16="http://schemas.microsoft.com/office/drawing/2014/main" id="{F7D1C97E-E03F-4ECA-849A-A479E239313F}"/>
            </a:ext>
          </a:extLst>
        </xdr:cNvPr>
        <xdr:cNvSpPr/>
      </xdr:nvSpPr>
      <xdr:spPr>
        <a:xfrm>
          <a:off x="7670800" y="69176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57150</xdr:rowOff>
    </xdr:from>
    <xdr:to>
      <xdr:col>50</xdr:col>
      <xdr:colOff>114300</xdr:colOff>
      <xdr:row>41</xdr:row>
      <xdr:rowOff>95250</xdr:rowOff>
    </xdr:to>
    <xdr:cxnSp macro="">
      <xdr:nvCxnSpPr>
        <xdr:cNvPr id="135" name="直線コネクタ 134">
          <a:extLst>
            <a:ext uri="{FF2B5EF4-FFF2-40B4-BE49-F238E27FC236}">
              <a16:creationId xmlns:a16="http://schemas.microsoft.com/office/drawing/2014/main" id="{C7AD0E45-2374-4637-8A2C-FE2409B292E8}"/>
            </a:ext>
          </a:extLst>
        </xdr:cNvPr>
        <xdr:cNvCxnSpPr/>
      </xdr:nvCxnSpPr>
      <xdr:spPr>
        <a:xfrm flipV="1">
          <a:off x="7713980" y="693039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44450</xdr:rowOff>
    </xdr:from>
    <xdr:to>
      <xdr:col>41</xdr:col>
      <xdr:colOff>101600</xdr:colOff>
      <xdr:row>41</xdr:row>
      <xdr:rowOff>146050</xdr:rowOff>
    </xdr:to>
    <xdr:sp macro="" textlink="">
      <xdr:nvSpPr>
        <xdr:cNvPr id="136" name="楕円 135">
          <a:extLst>
            <a:ext uri="{FF2B5EF4-FFF2-40B4-BE49-F238E27FC236}">
              <a16:creationId xmlns:a16="http://schemas.microsoft.com/office/drawing/2014/main" id="{4693CD17-70CD-4158-B6AC-03EB185FE523}"/>
            </a:ext>
          </a:extLst>
        </xdr:cNvPr>
        <xdr:cNvSpPr/>
      </xdr:nvSpPr>
      <xdr:spPr>
        <a:xfrm>
          <a:off x="687324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95250</xdr:rowOff>
    </xdr:from>
    <xdr:to>
      <xdr:col>45</xdr:col>
      <xdr:colOff>177800</xdr:colOff>
      <xdr:row>41</xdr:row>
      <xdr:rowOff>95250</xdr:rowOff>
    </xdr:to>
    <xdr:cxnSp macro="">
      <xdr:nvCxnSpPr>
        <xdr:cNvPr id="137" name="直線コネクタ 136">
          <a:extLst>
            <a:ext uri="{FF2B5EF4-FFF2-40B4-BE49-F238E27FC236}">
              <a16:creationId xmlns:a16="http://schemas.microsoft.com/office/drawing/2014/main" id="{C5DCA466-4424-4798-8638-643CD89C7185}"/>
            </a:ext>
          </a:extLst>
        </xdr:cNvPr>
        <xdr:cNvCxnSpPr/>
      </xdr:nvCxnSpPr>
      <xdr:spPr>
        <a:xfrm>
          <a:off x="6924040" y="69684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44450</xdr:rowOff>
    </xdr:from>
    <xdr:to>
      <xdr:col>36</xdr:col>
      <xdr:colOff>165100</xdr:colOff>
      <xdr:row>41</xdr:row>
      <xdr:rowOff>146050</xdr:rowOff>
    </xdr:to>
    <xdr:sp macro="" textlink="">
      <xdr:nvSpPr>
        <xdr:cNvPr id="138" name="楕円 137">
          <a:extLst>
            <a:ext uri="{FF2B5EF4-FFF2-40B4-BE49-F238E27FC236}">
              <a16:creationId xmlns:a16="http://schemas.microsoft.com/office/drawing/2014/main" id="{73F8A919-BAE8-43D8-ACAD-E0C47A687709}"/>
            </a:ext>
          </a:extLst>
        </xdr:cNvPr>
        <xdr:cNvSpPr/>
      </xdr:nvSpPr>
      <xdr:spPr>
        <a:xfrm>
          <a:off x="609854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95250</xdr:rowOff>
    </xdr:from>
    <xdr:to>
      <xdr:col>41</xdr:col>
      <xdr:colOff>50800</xdr:colOff>
      <xdr:row>41</xdr:row>
      <xdr:rowOff>95250</xdr:rowOff>
    </xdr:to>
    <xdr:cxnSp macro="">
      <xdr:nvCxnSpPr>
        <xdr:cNvPr id="139" name="直線コネクタ 138">
          <a:extLst>
            <a:ext uri="{FF2B5EF4-FFF2-40B4-BE49-F238E27FC236}">
              <a16:creationId xmlns:a16="http://schemas.microsoft.com/office/drawing/2014/main" id="{81B4D32E-CE85-4539-BE6B-54B7403177D4}"/>
            </a:ext>
          </a:extLst>
        </xdr:cNvPr>
        <xdr:cNvCxnSpPr/>
      </xdr:nvCxnSpPr>
      <xdr:spPr>
        <a:xfrm>
          <a:off x="6149340" y="69684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80027</xdr:rowOff>
    </xdr:from>
    <xdr:ext cx="469744" cy="259045"/>
    <xdr:sp macro="" textlink="">
      <xdr:nvSpPr>
        <xdr:cNvPr id="140" name="n_1aveValue【図書館】&#10;一人当たり面積">
          <a:extLst>
            <a:ext uri="{FF2B5EF4-FFF2-40B4-BE49-F238E27FC236}">
              <a16:creationId xmlns:a16="http://schemas.microsoft.com/office/drawing/2014/main" id="{AED558DA-F930-49A0-AA49-4EC04E0A0579}"/>
            </a:ext>
          </a:extLst>
        </xdr:cNvPr>
        <xdr:cNvSpPr txBox="1"/>
      </xdr:nvSpPr>
      <xdr:spPr>
        <a:xfrm>
          <a:off x="827158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80027</xdr:rowOff>
    </xdr:from>
    <xdr:ext cx="469744" cy="259045"/>
    <xdr:sp macro="" textlink="">
      <xdr:nvSpPr>
        <xdr:cNvPr id="141" name="n_2aveValue【図書館】&#10;一人当たり面積">
          <a:extLst>
            <a:ext uri="{FF2B5EF4-FFF2-40B4-BE49-F238E27FC236}">
              <a16:creationId xmlns:a16="http://schemas.microsoft.com/office/drawing/2014/main" id="{ECAAE924-72C9-4297-A56C-BFB4354F0905}"/>
            </a:ext>
          </a:extLst>
        </xdr:cNvPr>
        <xdr:cNvSpPr txBox="1"/>
      </xdr:nvSpPr>
      <xdr:spPr>
        <a:xfrm>
          <a:off x="750958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2" name="n_3aveValue【図書館】&#10;一人当たり面積">
          <a:extLst>
            <a:ext uri="{FF2B5EF4-FFF2-40B4-BE49-F238E27FC236}">
              <a16:creationId xmlns:a16="http://schemas.microsoft.com/office/drawing/2014/main" id="{6B49CE27-5E38-471A-999A-DBE652CDBCE8}"/>
            </a:ext>
          </a:extLst>
        </xdr:cNvPr>
        <xdr:cNvSpPr txBox="1"/>
      </xdr:nvSpPr>
      <xdr:spPr>
        <a:xfrm>
          <a:off x="671202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3" name="n_4aveValue【図書館】&#10;一人当たり面積">
          <a:extLst>
            <a:ext uri="{FF2B5EF4-FFF2-40B4-BE49-F238E27FC236}">
              <a16:creationId xmlns:a16="http://schemas.microsoft.com/office/drawing/2014/main" id="{2624FE9C-5330-4F5F-8CAD-DF946DD0E127}"/>
            </a:ext>
          </a:extLst>
        </xdr:cNvPr>
        <xdr:cNvSpPr txBox="1"/>
      </xdr:nvSpPr>
      <xdr:spPr>
        <a:xfrm>
          <a:off x="593732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99077</xdr:rowOff>
    </xdr:from>
    <xdr:ext cx="469744" cy="259045"/>
    <xdr:sp macro="" textlink="">
      <xdr:nvSpPr>
        <xdr:cNvPr id="144" name="n_1mainValue【図書館】&#10;一人当たり面積">
          <a:extLst>
            <a:ext uri="{FF2B5EF4-FFF2-40B4-BE49-F238E27FC236}">
              <a16:creationId xmlns:a16="http://schemas.microsoft.com/office/drawing/2014/main" id="{A9393970-538D-4AC5-A8C7-95BA04E693B5}"/>
            </a:ext>
          </a:extLst>
        </xdr:cNvPr>
        <xdr:cNvSpPr txBox="1"/>
      </xdr:nvSpPr>
      <xdr:spPr>
        <a:xfrm>
          <a:off x="827158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137177</xdr:rowOff>
    </xdr:from>
    <xdr:ext cx="469744" cy="259045"/>
    <xdr:sp macro="" textlink="">
      <xdr:nvSpPr>
        <xdr:cNvPr id="145" name="n_2mainValue【図書館】&#10;一人当たり面積">
          <a:extLst>
            <a:ext uri="{FF2B5EF4-FFF2-40B4-BE49-F238E27FC236}">
              <a16:creationId xmlns:a16="http://schemas.microsoft.com/office/drawing/2014/main" id="{26B60D53-DCEB-4A59-A521-BD51201608B2}"/>
            </a:ext>
          </a:extLst>
        </xdr:cNvPr>
        <xdr:cNvSpPr txBox="1"/>
      </xdr:nvSpPr>
      <xdr:spPr>
        <a:xfrm>
          <a:off x="750958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137177</xdr:rowOff>
    </xdr:from>
    <xdr:ext cx="469744" cy="259045"/>
    <xdr:sp macro="" textlink="">
      <xdr:nvSpPr>
        <xdr:cNvPr id="146" name="n_3mainValue【図書館】&#10;一人当たり面積">
          <a:extLst>
            <a:ext uri="{FF2B5EF4-FFF2-40B4-BE49-F238E27FC236}">
              <a16:creationId xmlns:a16="http://schemas.microsoft.com/office/drawing/2014/main" id="{9E110FE3-F866-4A03-8366-A3EF5C5098A2}"/>
            </a:ext>
          </a:extLst>
        </xdr:cNvPr>
        <xdr:cNvSpPr txBox="1"/>
      </xdr:nvSpPr>
      <xdr:spPr>
        <a:xfrm>
          <a:off x="67120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137177</xdr:rowOff>
    </xdr:from>
    <xdr:ext cx="469744" cy="259045"/>
    <xdr:sp macro="" textlink="">
      <xdr:nvSpPr>
        <xdr:cNvPr id="147" name="n_4mainValue【図書館】&#10;一人当たり面積">
          <a:extLst>
            <a:ext uri="{FF2B5EF4-FFF2-40B4-BE49-F238E27FC236}">
              <a16:creationId xmlns:a16="http://schemas.microsoft.com/office/drawing/2014/main" id="{3CC19A01-8DDC-482D-9D2F-B5D4A0D06C76}"/>
            </a:ext>
          </a:extLst>
        </xdr:cNvPr>
        <xdr:cNvSpPr txBox="1"/>
      </xdr:nvSpPr>
      <xdr:spPr>
        <a:xfrm>
          <a:off x="59373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24DDB97-C100-4616-A5F4-941C82369B4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FAA2118-9C13-4BCA-A5D7-3CDEBF87ED3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327D2B71-EAB5-4654-9E46-2629D15B064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A5A15D0-12C2-4A2D-8687-5B67ABAE13B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F031A49-690A-416D-96C4-DACBD53312A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40E233C-8DC8-4499-8783-E6B271193C6E}"/>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4114FA1-60FF-4D4D-81CD-56983057FA6B}"/>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B630FA6-BF33-47D9-B534-2FADAF97EA4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76C1EC6-662F-4CD2-BE8A-942B1EB784E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ACC4B47-ADD3-4F39-B7FA-014ACDCDC5A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097603A-6EB7-41CA-A7A1-67E0338C4E2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6572F32D-FE86-4C2F-A168-6B2D7BDB8081}"/>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497ECEA5-789A-42F7-BEC9-3DC14BDF030F}"/>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E960E0F-DFD9-4CF3-88C4-4EF1DAEF6822}"/>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A8EDFDE4-671A-452C-A74E-1B707103FB19}"/>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CD9BDB9-7E42-4E55-8BB7-9E1738DE6238}"/>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2A93E549-97B1-412F-9D33-93A1D7CA1248}"/>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3D94E80E-4C06-4CEB-B024-44E4BB93EC92}"/>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30361611-6B83-4CC6-B963-A2BB43F1AD92}"/>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CA14AE85-6B21-4C88-A31C-1998F0295B19}"/>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CEFFB4B3-F76C-48B1-B467-AB059E53317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462C3D66-FB52-45A2-AD28-F1465C9ABD15}"/>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B098C768-286D-4891-837E-F8E447E0DC75}"/>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F0A70D4A-13D6-47CF-A8CA-44031827AB6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104775</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0A5D9879-F3CA-4341-B633-2F8A2F673979}"/>
            </a:ext>
          </a:extLst>
        </xdr:cNvPr>
        <xdr:cNvCxnSpPr/>
      </xdr:nvCxnSpPr>
      <xdr:spPr>
        <a:xfrm flipV="1">
          <a:off x="4086225" y="932497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3A523640-4CAC-4887-A8BB-EC6C4435C600}"/>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27571769-B823-446C-A73A-7E25BDD2D14D}"/>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51452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3B049341-DCE7-484F-BC59-E6D3381DE9D4}"/>
            </a:ext>
          </a:extLst>
        </xdr:cNvPr>
        <xdr:cNvSpPr txBox="1"/>
      </xdr:nvSpPr>
      <xdr:spPr>
        <a:xfrm>
          <a:off x="4124960" y="9104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104775</xdr:rowOff>
    </xdr:from>
    <xdr:to>
      <xdr:col>24</xdr:col>
      <xdr:colOff>152400</xdr:colOff>
      <xdr:row>55</xdr:row>
      <xdr:rowOff>104775</xdr:rowOff>
    </xdr:to>
    <xdr:cxnSp macro="">
      <xdr:nvCxnSpPr>
        <xdr:cNvPr id="176" name="直線コネクタ 175">
          <a:extLst>
            <a:ext uri="{FF2B5EF4-FFF2-40B4-BE49-F238E27FC236}">
              <a16:creationId xmlns:a16="http://schemas.microsoft.com/office/drawing/2014/main" id="{5B6C92CC-21AD-4D38-93AD-A2968D0F677D}"/>
            </a:ext>
          </a:extLst>
        </xdr:cNvPr>
        <xdr:cNvCxnSpPr/>
      </xdr:nvCxnSpPr>
      <xdr:spPr>
        <a:xfrm>
          <a:off x="4020820" y="9324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2234576B-0A90-48C3-BD84-0E06BBE15E19}"/>
            </a:ext>
          </a:extLst>
        </xdr:cNvPr>
        <xdr:cNvSpPr txBox="1"/>
      </xdr:nvSpPr>
      <xdr:spPr>
        <a:xfrm>
          <a:off x="4124960" y="9851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8" name="フローチャート: 判断 177">
          <a:extLst>
            <a:ext uri="{FF2B5EF4-FFF2-40B4-BE49-F238E27FC236}">
              <a16:creationId xmlns:a16="http://schemas.microsoft.com/office/drawing/2014/main" id="{B1C88460-5E6D-44F6-81F9-D30CD16CA117}"/>
            </a:ext>
          </a:extLst>
        </xdr:cNvPr>
        <xdr:cNvSpPr/>
      </xdr:nvSpPr>
      <xdr:spPr>
        <a:xfrm>
          <a:off x="403606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59690</xdr:rowOff>
    </xdr:from>
    <xdr:to>
      <xdr:col>20</xdr:col>
      <xdr:colOff>38100</xdr:colOff>
      <xdr:row>59</xdr:row>
      <xdr:rowOff>161290</xdr:rowOff>
    </xdr:to>
    <xdr:sp macro="" textlink="">
      <xdr:nvSpPr>
        <xdr:cNvPr id="179" name="フローチャート: 判断 178">
          <a:extLst>
            <a:ext uri="{FF2B5EF4-FFF2-40B4-BE49-F238E27FC236}">
              <a16:creationId xmlns:a16="http://schemas.microsoft.com/office/drawing/2014/main" id="{99CF9C1F-1AC4-4529-91FF-5ECCE64D85F4}"/>
            </a:ext>
          </a:extLst>
        </xdr:cNvPr>
        <xdr:cNvSpPr/>
      </xdr:nvSpPr>
      <xdr:spPr>
        <a:xfrm>
          <a:off x="3312160" y="99504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71120</xdr:rowOff>
    </xdr:from>
    <xdr:to>
      <xdr:col>15</xdr:col>
      <xdr:colOff>101600</xdr:colOff>
      <xdr:row>60</xdr:row>
      <xdr:rowOff>1270</xdr:rowOff>
    </xdr:to>
    <xdr:sp macro="" textlink="">
      <xdr:nvSpPr>
        <xdr:cNvPr id="180" name="フローチャート: 判断 179">
          <a:extLst>
            <a:ext uri="{FF2B5EF4-FFF2-40B4-BE49-F238E27FC236}">
              <a16:creationId xmlns:a16="http://schemas.microsoft.com/office/drawing/2014/main" id="{2C0FEF00-C14F-4678-A15A-CDEABFA446E6}"/>
            </a:ext>
          </a:extLst>
        </xdr:cNvPr>
        <xdr:cNvSpPr/>
      </xdr:nvSpPr>
      <xdr:spPr>
        <a:xfrm>
          <a:off x="2514600" y="996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1" name="フローチャート: 判断 180">
          <a:extLst>
            <a:ext uri="{FF2B5EF4-FFF2-40B4-BE49-F238E27FC236}">
              <a16:creationId xmlns:a16="http://schemas.microsoft.com/office/drawing/2014/main" id="{06A928BA-8C0F-426D-85FC-F509084F66B0}"/>
            </a:ext>
          </a:extLst>
        </xdr:cNvPr>
        <xdr:cNvSpPr/>
      </xdr:nvSpPr>
      <xdr:spPr>
        <a:xfrm>
          <a:off x="173990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128270</xdr:rowOff>
    </xdr:from>
    <xdr:to>
      <xdr:col>6</xdr:col>
      <xdr:colOff>38100</xdr:colOff>
      <xdr:row>60</xdr:row>
      <xdr:rowOff>58420</xdr:rowOff>
    </xdr:to>
    <xdr:sp macro="" textlink="">
      <xdr:nvSpPr>
        <xdr:cNvPr id="182" name="フローチャート: 判断 181">
          <a:extLst>
            <a:ext uri="{FF2B5EF4-FFF2-40B4-BE49-F238E27FC236}">
              <a16:creationId xmlns:a16="http://schemas.microsoft.com/office/drawing/2014/main" id="{D77EDA18-A150-4057-86E9-E1CD95873CC9}"/>
            </a:ext>
          </a:extLst>
        </xdr:cNvPr>
        <xdr:cNvSpPr/>
      </xdr:nvSpPr>
      <xdr:spPr>
        <a:xfrm>
          <a:off x="965200" y="10019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22C4D43-427D-425A-A938-682710D10322}"/>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B306CD0-6A22-4768-AFE8-23FEA8C5B7EA}"/>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D8FAC49-FECA-41A7-8FA1-2131AEC7D913}"/>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C02E3CF-F215-477B-883E-6FCFA894BE6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F5E806A-5E4C-4A9D-8618-EFFD02E3A7A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118745</xdr:rowOff>
    </xdr:from>
    <xdr:to>
      <xdr:col>24</xdr:col>
      <xdr:colOff>114300</xdr:colOff>
      <xdr:row>62</xdr:row>
      <xdr:rowOff>48895</xdr:rowOff>
    </xdr:to>
    <xdr:sp macro="" textlink="">
      <xdr:nvSpPr>
        <xdr:cNvPr id="188" name="楕円 187">
          <a:extLst>
            <a:ext uri="{FF2B5EF4-FFF2-40B4-BE49-F238E27FC236}">
              <a16:creationId xmlns:a16="http://schemas.microsoft.com/office/drawing/2014/main" id="{09CE5F5C-BABB-4F85-ADA8-CFEB945827A5}"/>
            </a:ext>
          </a:extLst>
        </xdr:cNvPr>
        <xdr:cNvSpPr/>
      </xdr:nvSpPr>
      <xdr:spPr>
        <a:xfrm>
          <a:off x="4036060" y="10344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97172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474A1C4D-F6D8-46CA-BB61-4168DBAFDA74}"/>
            </a:ext>
          </a:extLst>
        </xdr:cNvPr>
        <xdr:cNvSpPr txBox="1"/>
      </xdr:nvSpPr>
      <xdr:spPr>
        <a:xfrm>
          <a:off x="4124960"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143510</xdr:rowOff>
    </xdr:from>
    <xdr:to>
      <xdr:col>20</xdr:col>
      <xdr:colOff>38100</xdr:colOff>
      <xdr:row>62</xdr:row>
      <xdr:rowOff>73660</xdr:rowOff>
    </xdr:to>
    <xdr:sp macro="" textlink="">
      <xdr:nvSpPr>
        <xdr:cNvPr id="190" name="楕円 189">
          <a:extLst>
            <a:ext uri="{FF2B5EF4-FFF2-40B4-BE49-F238E27FC236}">
              <a16:creationId xmlns:a16="http://schemas.microsoft.com/office/drawing/2014/main" id="{68DE7A8E-A38D-4672-9D7D-01D9A76306A0}"/>
            </a:ext>
          </a:extLst>
        </xdr:cNvPr>
        <xdr:cNvSpPr/>
      </xdr:nvSpPr>
      <xdr:spPr>
        <a:xfrm>
          <a:off x="3312160" y="10369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169545</xdr:rowOff>
    </xdr:from>
    <xdr:to>
      <xdr:col>24</xdr:col>
      <xdr:colOff>63500</xdr:colOff>
      <xdr:row>62</xdr:row>
      <xdr:rowOff>22860</xdr:rowOff>
    </xdr:to>
    <xdr:cxnSp macro="">
      <xdr:nvCxnSpPr>
        <xdr:cNvPr id="191" name="直線コネクタ 190">
          <a:extLst>
            <a:ext uri="{FF2B5EF4-FFF2-40B4-BE49-F238E27FC236}">
              <a16:creationId xmlns:a16="http://schemas.microsoft.com/office/drawing/2014/main" id="{AF0410B8-F33F-4D62-A352-C76638189948}"/>
            </a:ext>
          </a:extLst>
        </xdr:cNvPr>
        <xdr:cNvCxnSpPr/>
      </xdr:nvCxnSpPr>
      <xdr:spPr>
        <a:xfrm flipV="1">
          <a:off x="3355340" y="10395585"/>
          <a:ext cx="7315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103505</xdr:rowOff>
    </xdr:from>
    <xdr:to>
      <xdr:col>15</xdr:col>
      <xdr:colOff>101600</xdr:colOff>
      <xdr:row>62</xdr:row>
      <xdr:rowOff>33655</xdr:rowOff>
    </xdr:to>
    <xdr:sp macro="" textlink="">
      <xdr:nvSpPr>
        <xdr:cNvPr id="192" name="楕円 191">
          <a:extLst>
            <a:ext uri="{FF2B5EF4-FFF2-40B4-BE49-F238E27FC236}">
              <a16:creationId xmlns:a16="http://schemas.microsoft.com/office/drawing/2014/main" id="{2DDEB6C8-4A33-4A3A-BB7A-9019D28288FF}"/>
            </a:ext>
          </a:extLst>
        </xdr:cNvPr>
        <xdr:cNvSpPr/>
      </xdr:nvSpPr>
      <xdr:spPr>
        <a:xfrm>
          <a:off x="2514600" y="10329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154305</xdr:rowOff>
    </xdr:from>
    <xdr:to>
      <xdr:col>19</xdr:col>
      <xdr:colOff>177800</xdr:colOff>
      <xdr:row>62</xdr:row>
      <xdr:rowOff>22860</xdr:rowOff>
    </xdr:to>
    <xdr:cxnSp macro="">
      <xdr:nvCxnSpPr>
        <xdr:cNvPr id="193" name="直線コネクタ 192">
          <a:extLst>
            <a:ext uri="{FF2B5EF4-FFF2-40B4-BE49-F238E27FC236}">
              <a16:creationId xmlns:a16="http://schemas.microsoft.com/office/drawing/2014/main" id="{C32B799F-1647-49A2-A326-B08DBDAEF308}"/>
            </a:ext>
          </a:extLst>
        </xdr:cNvPr>
        <xdr:cNvCxnSpPr/>
      </xdr:nvCxnSpPr>
      <xdr:spPr>
        <a:xfrm>
          <a:off x="2565400" y="10380345"/>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111125</xdr:rowOff>
    </xdr:from>
    <xdr:to>
      <xdr:col>10</xdr:col>
      <xdr:colOff>165100</xdr:colOff>
      <xdr:row>62</xdr:row>
      <xdr:rowOff>41275</xdr:rowOff>
    </xdr:to>
    <xdr:sp macro="" textlink="">
      <xdr:nvSpPr>
        <xdr:cNvPr id="194" name="楕円 193">
          <a:extLst>
            <a:ext uri="{FF2B5EF4-FFF2-40B4-BE49-F238E27FC236}">
              <a16:creationId xmlns:a16="http://schemas.microsoft.com/office/drawing/2014/main" id="{8E69FCE0-6270-4E52-90E9-BC65F57F9829}"/>
            </a:ext>
          </a:extLst>
        </xdr:cNvPr>
        <xdr:cNvSpPr/>
      </xdr:nvSpPr>
      <xdr:spPr>
        <a:xfrm>
          <a:off x="1739900" y="10337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154305</xdr:rowOff>
    </xdr:from>
    <xdr:to>
      <xdr:col>15</xdr:col>
      <xdr:colOff>50800</xdr:colOff>
      <xdr:row>61</xdr:row>
      <xdr:rowOff>161925</xdr:rowOff>
    </xdr:to>
    <xdr:cxnSp macro="">
      <xdr:nvCxnSpPr>
        <xdr:cNvPr id="195" name="直線コネクタ 194">
          <a:extLst>
            <a:ext uri="{FF2B5EF4-FFF2-40B4-BE49-F238E27FC236}">
              <a16:creationId xmlns:a16="http://schemas.microsoft.com/office/drawing/2014/main" id="{0DED0AA2-7E5F-4B0B-9038-05C898CAED92}"/>
            </a:ext>
          </a:extLst>
        </xdr:cNvPr>
        <xdr:cNvCxnSpPr/>
      </xdr:nvCxnSpPr>
      <xdr:spPr>
        <a:xfrm flipV="1">
          <a:off x="1790700" y="10380345"/>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78740</xdr:rowOff>
    </xdr:from>
    <xdr:to>
      <xdr:col>6</xdr:col>
      <xdr:colOff>38100</xdr:colOff>
      <xdr:row>62</xdr:row>
      <xdr:rowOff>8890</xdr:rowOff>
    </xdr:to>
    <xdr:sp macro="" textlink="">
      <xdr:nvSpPr>
        <xdr:cNvPr id="196" name="楕円 195">
          <a:extLst>
            <a:ext uri="{FF2B5EF4-FFF2-40B4-BE49-F238E27FC236}">
              <a16:creationId xmlns:a16="http://schemas.microsoft.com/office/drawing/2014/main" id="{6146F3B7-27E2-49A8-8B24-2F1A48816866}"/>
            </a:ext>
          </a:extLst>
        </xdr:cNvPr>
        <xdr:cNvSpPr/>
      </xdr:nvSpPr>
      <xdr:spPr>
        <a:xfrm>
          <a:off x="965200" y="10304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129540</xdr:rowOff>
    </xdr:from>
    <xdr:to>
      <xdr:col>10</xdr:col>
      <xdr:colOff>114300</xdr:colOff>
      <xdr:row>61</xdr:row>
      <xdr:rowOff>161925</xdr:rowOff>
    </xdr:to>
    <xdr:cxnSp macro="">
      <xdr:nvCxnSpPr>
        <xdr:cNvPr id="197" name="直線コネクタ 196">
          <a:extLst>
            <a:ext uri="{FF2B5EF4-FFF2-40B4-BE49-F238E27FC236}">
              <a16:creationId xmlns:a16="http://schemas.microsoft.com/office/drawing/2014/main" id="{EBCA8EAF-368E-4A3D-986A-D1FE20B02582}"/>
            </a:ext>
          </a:extLst>
        </xdr:cNvPr>
        <xdr:cNvCxnSpPr/>
      </xdr:nvCxnSpPr>
      <xdr:spPr>
        <a:xfrm>
          <a:off x="1008380" y="10355580"/>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6367</xdr:rowOff>
    </xdr:from>
    <xdr:ext cx="405111" cy="259045"/>
    <xdr:sp macro="" textlink="">
      <xdr:nvSpPr>
        <xdr:cNvPr id="198" name="n_1aveValue【体育館・プール】&#10;有形固定資産減価償却率">
          <a:extLst>
            <a:ext uri="{FF2B5EF4-FFF2-40B4-BE49-F238E27FC236}">
              <a16:creationId xmlns:a16="http://schemas.microsoft.com/office/drawing/2014/main" id="{CF6D59FB-5AEF-4BFD-BE36-195B3E24FD26}"/>
            </a:ext>
          </a:extLst>
        </xdr:cNvPr>
        <xdr:cNvSpPr txBox="1"/>
      </xdr:nvSpPr>
      <xdr:spPr>
        <a:xfrm>
          <a:off x="317056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17797</xdr:rowOff>
    </xdr:from>
    <xdr:ext cx="405111" cy="259045"/>
    <xdr:sp macro="" textlink="">
      <xdr:nvSpPr>
        <xdr:cNvPr id="199" name="n_2aveValue【体育館・プール】&#10;有形固定資産減価償却率">
          <a:extLst>
            <a:ext uri="{FF2B5EF4-FFF2-40B4-BE49-F238E27FC236}">
              <a16:creationId xmlns:a16="http://schemas.microsoft.com/office/drawing/2014/main" id="{2BF06B92-291F-4754-B825-FB590C3BAE0A}"/>
            </a:ext>
          </a:extLst>
        </xdr:cNvPr>
        <xdr:cNvSpPr txBox="1"/>
      </xdr:nvSpPr>
      <xdr:spPr>
        <a:xfrm>
          <a:off x="238570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0" name="n_3aveValue【体育館・プール】&#10;有形固定資産減価償却率">
          <a:extLst>
            <a:ext uri="{FF2B5EF4-FFF2-40B4-BE49-F238E27FC236}">
              <a16:creationId xmlns:a16="http://schemas.microsoft.com/office/drawing/2014/main" id="{69B3A4EE-D23B-43FF-BB99-BCAD28AC2147}"/>
            </a:ext>
          </a:extLst>
        </xdr:cNvPr>
        <xdr:cNvSpPr txBox="1"/>
      </xdr:nvSpPr>
      <xdr:spPr>
        <a:xfrm>
          <a:off x="16110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74947</xdr:rowOff>
    </xdr:from>
    <xdr:ext cx="405111" cy="259045"/>
    <xdr:sp macro="" textlink="">
      <xdr:nvSpPr>
        <xdr:cNvPr id="201" name="n_4aveValue【体育館・プール】&#10;有形固定資産減価償却率">
          <a:extLst>
            <a:ext uri="{FF2B5EF4-FFF2-40B4-BE49-F238E27FC236}">
              <a16:creationId xmlns:a16="http://schemas.microsoft.com/office/drawing/2014/main" id="{D9D1A315-408A-422F-A1C9-BD0C9422284D}"/>
            </a:ext>
          </a:extLst>
        </xdr:cNvPr>
        <xdr:cNvSpPr txBox="1"/>
      </xdr:nvSpPr>
      <xdr:spPr>
        <a:xfrm>
          <a:off x="83630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64787</xdr:rowOff>
    </xdr:from>
    <xdr:ext cx="405111" cy="259045"/>
    <xdr:sp macro="" textlink="">
      <xdr:nvSpPr>
        <xdr:cNvPr id="202" name="n_1mainValue【体育館・プール】&#10;有形固定資産減価償却率">
          <a:extLst>
            <a:ext uri="{FF2B5EF4-FFF2-40B4-BE49-F238E27FC236}">
              <a16:creationId xmlns:a16="http://schemas.microsoft.com/office/drawing/2014/main" id="{3DA9EA66-A6E0-46FD-BA80-6DF465D5706D}"/>
            </a:ext>
          </a:extLst>
        </xdr:cNvPr>
        <xdr:cNvSpPr txBox="1"/>
      </xdr:nvSpPr>
      <xdr:spPr>
        <a:xfrm>
          <a:off x="317056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24782</xdr:rowOff>
    </xdr:from>
    <xdr:ext cx="405111" cy="259045"/>
    <xdr:sp macro="" textlink="">
      <xdr:nvSpPr>
        <xdr:cNvPr id="203" name="n_2mainValue【体育館・プール】&#10;有形固定資産減価償却率">
          <a:extLst>
            <a:ext uri="{FF2B5EF4-FFF2-40B4-BE49-F238E27FC236}">
              <a16:creationId xmlns:a16="http://schemas.microsoft.com/office/drawing/2014/main" id="{BAF15A49-0862-4BF8-9EC2-53AE4978BC02}"/>
            </a:ext>
          </a:extLst>
        </xdr:cNvPr>
        <xdr:cNvSpPr txBox="1"/>
      </xdr:nvSpPr>
      <xdr:spPr>
        <a:xfrm>
          <a:off x="238570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32402</xdr:rowOff>
    </xdr:from>
    <xdr:ext cx="405111" cy="259045"/>
    <xdr:sp macro="" textlink="">
      <xdr:nvSpPr>
        <xdr:cNvPr id="204" name="n_3mainValue【体育館・プール】&#10;有形固定資産減価償却率">
          <a:extLst>
            <a:ext uri="{FF2B5EF4-FFF2-40B4-BE49-F238E27FC236}">
              <a16:creationId xmlns:a16="http://schemas.microsoft.com/office/drawing/2014/main" id="{B3D9E58F-34C8-43A7-A991-D9AE261A3065}"/>
            </a:ext>
          </a:extLst>
        </xdr:cNvPr>
        <xdr:cNvSpPr txBox="1"/>
      </xdr:nvSpPr>
      <xdr:spPr>
        <a:xfrm>
          <a:off x="161100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17</xdr:rowOff>
    </xdr:from>
    <xdr:ext cx="405111" cy="259045"/>
    <xdr:sp macro="" textlink="">
      <xdr:nvSpPr>
        <xdr:cNvPr id="205" name="n_4mainValue【体育館・プール】&#10;有形固定資産減価償却率">
          <a:extLst>
            <a:ext uri="{FF2B5EF4-FFF2-40B4-BE49-F238E27FC236}">
              <a16:creationId xmlns:a16="http://schemas.microsoft.com/office/drawing/2014/main" id="{B6BFED38-64BA-44EB-A4F4-054D70F282F1}"/>
            </a:ext>
          </a:extLst>
        </xdr:cNvPr>
        <xdr:cNvSpPr txBox="1"/>
      </xdr:nvSpPr>
      <xdr:spPr>
        <a:xfrm>
          <a:off x="83630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F88B92DF-EBE6-4AE3-AD88-A9BA520650D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28538ED0-0168-4B7B-A202-3678F58551A7}"/>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7E94E305-6D3C-4D80-A8AA-BCF6B7E1A0E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A4EDC04F-2E01-4E38-89BF-98331289A32A}"/>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9BFEA6BC-798B-43BA-BC05-B4EDE58F4E32}"/>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3FAD6397-2341-4808-8DBB-68EC081D5F4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AD288F28-89BD-462D-9577-EBF7343EC5B4}"/>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3BEEE09A-8EEC-4201-B9CA-77881D90D9A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486D3791-F54C-4EF4-B630-9C79714394E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828C2EC6-3A7E-42A4-A357-D2D4D77E389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57BFD4D-EA93-4341-B4AA-F09BA4B0C48F}"/>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757E3346-8DC3-4E89-A6FC-6827CE45CABE}"/>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3FEF0703-184B-48EE-B68F-172CF44FD966}"/>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FFA6EC21-4986-400F-9AC3-ED0C2F8FA0EE}"/>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66CD1E1D-CB46-49B9-896D-B2AA00F7079B}"/>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012BFD57-E222-413A-B6A8-E2CC6C3916BC}"/>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F230302C-5A87-4C66-B98E-5A1026CB59A4}"/>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878AB8EC-4E19-44BC-9E46-5C8D93EB10C3}"/>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79AF2B8E-8DFD-49AB-BE07-CE1704F0BA58}"/>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32EC17F1-D635-41FE-8635-D12F583CEF0C}"/>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866F1256-AF6B-4B43-9DDE-B96E80F34AE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9BCBA344-07B1-4C0C-942F-693C5A719858}"/>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9AE7BC27-10AD-4D3B-8048-D191B9FC4DF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63</xdr:row>
      <xdr:rowOff>133350</xdr:rowOff>
    </xdr:to>
    <xdr:cxnSp macro="">
      <xdr:nvCxnSpPr>
        <xdr:cNvPr id="229" name="直線コネクタ 228">
          <a:extLst>
            <a:ext uri="{FF2B5EF4-FFF2-40B4-BE49-F238E27FC236}">
              <a16:creationId xmlns:a16="http://schemas.microsoft.com/office/drawing/2014/main" id="{5760363C-5A28-49A4-8E45-9408984CA9FF}"/>
            </a:ext>
          </a:extLst>
        </xdr:cNvPr>
        <xdr:cNvCxnSpPr/>
      </xdr:nvCxnSpPr>
      <xdr:spPr>
        <a:xfrm flipV="1">
          <a:off x="9219565" y="942594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137177</xdr:rowOff>
    </xdr:from>
    <xdr:ext cx="469744" cy="259045"/>
    <xdr:sp macro="" textlink="">
      <xdr:nvSpPr>
        <xdr:cNvPr id="230" name="【体育館・プール】&#10;一人当たり面積最小値テキスト">
          <a:extLst>
            <a:ext uri="{FF2B5EF4-FFF2-40B4-BE49-F238E27FC236}">
              <a16:creationId xmlns:a16="http://schemas.microsoft.com/office/drawing/2014/main" id="{A5459167-1A74-41C6-8779-EF4F59B95913}"/>
            </a:ext>
          </a:extLst>
        </xdr:cNvPr>
        <xdr:cNvSpPr txBox="1"/>
      </xdr:nvSpPr>
      <xdr:spPr>
        <a:xfrm>
          <a:off x="925830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133350</xdr:rowOff>
    </xdr:from>
    <xdr:to>
      <xdr:col>55</xdr:col>
      <xdr:colOff>88900</xdr:colOff>
      <xdr:row>63</xdr:row>
      <xdr:rowOff>133350</xdr:rowOff>
    </xdr:to>
    <xdr:cxnSp macro="">
      <xdr:nvCxnSpPr>
        <xdr:cNvPr id="231" name="直線コネクタ 230">
          <a:extLst>
            <a:ext uri="{FF2B5EF4-FFF2-40B4-BE49-F238E27FC236}">
              <a16:creationId xmlns:a16="http://schemas.microsoft.com/office/drawing/2014/main" id="{F74F9C75-9BB2-4034-8109-894BA064737E}"/>
            </a:ext>
          </a:extLst>
        </xdr:cNvPr>
        <xdr:cNvCxnSpPr/>
      </xdr:nvCxnSpPr>
      <xdr:spPr>
        <a:xfrm>
          <a:off x="915416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32" name="【体育館・プール】&#10;一人当たり面積最大値テキスト">
          <a:extLst>
            <a:ext uri="{FF2B5EF4-FFF2-40B4-BE49-F238E27FC236}">
              <a16:creationId xmlns:a16="http://schemas.microsoft.com/office/drawing/2014/main" id="{96B0478D-18F1-42D4-8F6E-EFAE5471474C}"/>
            </a:ext>
          </a:extLst>
        </xdr:cNvPr>
        <xdr:cNvSpPr txBox="1"/>
      </xdr:nvSpPr>
      <xdr:spPr>
        <a:xfrm>
          <a:off x="9258300" y="92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33" name="直線コネクタ 232">
          <a:extLst>
            <a:ext uri="{FF2B5EF4-FFF2-40B4-BE49-F238E27FC236}">
              <a16:creationId xmlns:a16="http://schemas.microsoft.com/office/drawing/2014/main" id="{60CEC021-EB51-4BEF-900C-85AF53D86BBE}"/>
            </a:ext>
          </a:extLst>
        </xdr:cNvPr>
        <xdr:cNvCxnSpPr/>
      </xdr:nvCxnSpPr>
      <xdr:spPr>
        <a:xfrm>
          <a:off x="9154160" y="942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59707</xdr:rowOff>
    </xdr:from>
    <xdr:ext cx="469744" cy="259045"/>
    <xdr:sp macro="" textlink="">
      <xdr:nvSpPr>
        <xdr:cNvPr id="234" name="【体育館・プール】&#10;一人当たり面積平均値テキスト">
          <a:extLst>
            <a:ext uri="{FF2B5EF4-FFF2-40B4-BE49-F238E27FC236}">
              <a16:creationId xmlns:a16="http://schemas.microsoft.com/office/drawing/2014/main" id="{E571E801-DD24-4984-83BB-1E7E2FAB0D7B}"/>
            </a:ext>
          </a:extLst>
        </xdr:cNvPr>
        <xdr:cNvSpPr txBox="1"/>
      </xdr:nvSpPr>
      <xdr:spPr>
        <a:xfrm>
          <a:off x="9258300" y="102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35" name="フローチャート: 判断 234">
          <a:extLst>
            <a:ext uri="{FF2B5EF4-FFF2-40B4-BE49-F238E27FC236}">
              <a16:creationId xmlns:a16="http://schemas.microsoft.com/office/drawing/2014/main" id="{8D5D05DF-B056-4928-94FD-00445477D488}"/>
            </a:ext>
          </a:extLst>
        </xdr:cNvPr>
        <xdr:cNvSpPr/>
      </xdr:nvSpPr>
      <xdr:spPr>
        <a:xfrm>
          <a:off x="9192260" y="10430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236" name="フローチャート: 判断 235">
          <a:extLst>
            <a:ext uri="{FF2B5EF4-FFF2-40B4-BE49-F238E27FC236}">
              <a16:creationId xmlns:a16="http://schemas.microsoft.com/office/drawing/2014/main" id="{2730CD14-350C-40CA-B526-6446ABBF15D3}"/>
            </a:ext>
          </a:extLst>
        </xdr:cNvPr>
        <xdr:cNvSpPr/>
      </xdr:nvSpPr>
      <xdr:spPr>
        <a:xfrm>
          <a:off x="8445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37" name="フローチャート: 判断 236">
          <a:extLst>
            <a:ext uri="{FF2B5EF4-FFF2-40B4-BE49-F238E27FC236}">
              <a16:creationId xmlns:a16="http://schemas.microsoft.com/office/drawing/2014/main" id="{76E80554-C80D-4A5F-9376-FD2246F77F9F}"/>
            </a:ext>
          </a:extLst>
        </xdr:cNvPr>
        <xdr:cNvSpPr/>
      </xdr:nvSpPr>
      <xdr:spPr>
        <a:xfrm>
          <a:off x="7670800" y="10422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38" name="フローチャート: 判断 237">
          <a:extLst>
            <a:ext uri="{FF2B5EF4-FFF2-40B4-BE49-F238E27FC236}">
              <a16:creationId xmlns:a16="http://schemas.microsoft.com/office/drawing/2014/main" id="{B28826A8-CB91-44A4-AB93-3B85808A22E7}"/>
            </a:ext>
          </a:extLst>
        </xdr:cNvPr>
        <xdr:cNvSpPr/>
      </xdr:nvSpPr>
      <xdr:spPr>
        <a:xfrm>
          <a:off x="68732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a:extLst>
            <a:ext uri="{FF2B5EF4-FFF2-40B4-BE49-F238E27FC236}">
              <a16:creationId xmlns:a16="http://schemas.microsoft.com/office/drawing/2014/main" id="{5395094E-4AFA-429D-AC9C-CEEB840467AA}"/>
            </a:ext>
          </a:extLst>
        </xdr:cNvPr>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F073902-1527-4F59-AF34-3644B6211B3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2A63262-F8F1-40FC-9E10-EEBF60432374}"/>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65A1C3C-1B46-4F66-8809-4E42C2B19E7D}"/>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7295E51-4ECE-49BE-8C72-2B46F8FF12C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9FCD17C-CEA2-4A78-B378-11210C6D0C4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128270</xdr:rowOff>
    </xdr:from>
    <xdr:to>
      <xdr:col>55</xdr:col>
      <xdr:colOff>50800</xdr:colOff>
      <xdr:row>63</xdr:row>
      <xdr:rowOff>58420</xdr:rowOff>
    </xdr:to>
    <xdr:sp macro="" textlink="">
      <xdr:nvSpPr>
        <xdr:cNvPr id="245" name="楕円 244">
          <a:extLst>
            <a:ext uri="{FF2B5EF4-FFF2-40B4-BE49-F238E27FC236}">
              <a16:creationId xmlns:a16="http://schemas.microsoft.com/office/drawing/2014/main" id="{FD4D8A6A-55F2-4F73-8206-0B3ADC2C83B5}"/>
            </a:ext>
          </a:extLst>
        </xdr:cNvPr>
        <xdr:cNvSpPr/>
      </xdr:nvSpPr>
      <xdr:spPr>
        <a:xfrm>
          <a:off x="9192260" y="10521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43197</xdr:rowOff>
    </xdr:from>
    <xdr:ext cx="469744" cy="259045"/>
    <xdr:sp macro="" textlink="">
      <xdr:nvSpPr>
        <xdr:cNvPr id="246" name="【体育館・プール】&#10;一人当たり面積該当値テキスト">
          <a:extLst>
            <a:ext uri="{FF2B5EF4-FFF2-40B4-BE49-F238E27FC236}">
              <a16:creationId xmlns:a16="http://schemas.microsoft.com/office/drawing/2014/main" id="{8D4F832E-43C8-4E5C-9D57-5AF92E5FD84B}"/>
            </a:ext>
          </a:extLst>
        </xdr:cNvPr>
        <xdr:cNvSpPr txBox="1"/>
      </xdr:nvSpPr>
      <xdr:spPr>
        <a:xfrm>
          <a:off x="9258300" y="1043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128270</xdr:rowOff>
    </xdr:from>
    <xdr:to>
      <xdr:col>50</xdr:col>
      <xdr:colOff>165100</xdr:colOff>
      <xdr:row>63</xdr:row>
      <xdr:rowOff>58420</xdr:rowOff>
    </xdr:to>
    <xdr:sp macro="" textlink="">
      <xdr:nvSpPr>
        <xdr:cNvPr id="247" name="楕円 246">
          <a:extLst>
            <a:ext uri="{FF2B5EF4-FFF2-40B4-BE49-F238E27FC236}">
              <a16:creationId xmlns:a16="http://schemas.microsoft.com/office/drawing/2014/main" id="{00B1CC18-6D60-44CD-85A4-8488E6A2AE82}"/>
            </a:ext>
          </a:extLst>
        </xdr:cNvPr>
        <xdr:cNvSpPr/>
      </xdr:nvSpPr>
      <xdr:spPr>
        <a:xfrm>
          <a:off x="8445500" y="1052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7620</xdr:rowOff>
    </xdr:from>
    <xdr:to>
      <xdr:col>55</xdr:col>
      <xdr:colOff>0</xdr:colOff>
      <xdr:row>63</xdr:row>
      <xdr:rowOff>7620</xdr:rowOff>
    </xdr:to>
    <xdr:cxnSp macro="">
      <xdr:nvCxnSpPr>
        <xdr:cNvPr id="248" name="直線コネクタ 247">
          <a:extLst>
            <a:ext uri="{FF2B5EF4-FFF2-40B4-BE49-F238E27FC236}">
              <a16:creationId xmlns:a16="http://schemas.microsoft.com/office/drawing/2014/main" id="{E8C74D9F-5B73-44B1-B16D-37D086EF40FB}"/>
            </a:ext>
          </a:extLst>
        </xdr:cNvPr>
        <xdr:cNvCxnSpPr/>
      </xdr:nvCxnSpPr>
      <xdr:spPr>
        <a:xfrm>
          <a:off x="8496300" y="1056894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128270</xdr:rowOff>
    </xdr:from>
    <xdr:to>
      <xdr:col>46</xdr:col>
      <xdr:colOff>38100</xdr:colOff>
      <xdr:row>63</xdr:row>
      <xdr:rowOff>58420</xdr:rowOff>
    </xdr:to>
    <xdr:sp macro="" textlink="">
      <xdr:nvSpPr>
        <xdr:cNvPr id="249" name="楕円 248">
          <a:extLst>
            <a:ext uri="{FF2B5EF4-FFF2-40B4-BE49-F238E27FC236}">
              <a16:creationId xmlns:a16="http://schemas.microsoft.com/office/drawing/2014/main" id="{8E4CC15A-144D-4A0D-8BD7-7CEFDD3AADCA}"/>
            </a:ext>
          </a:extLst>
        </xdr:cNvPr>
        <xdr:cNvSpPr/>
      </xdr:nvSpPr>
      <xdr:spPr>
        <a:xfrm>
          <a:off x="7670800" y="10521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7620</xdr:rowOff>
    </xdr:from>
    <xdr:to>
      <xdr:col>50</xdr:col>
      <xdr:colOff>114300</xdr:colOff>
      <xdr:row>63</xdr:row>
      <xdr:rowOff>7620</xdr:rowOff>
    </xdr:to>
    <xdr:cxnSp macro="">
      <xdr:nvCxnSpPr>
        <xdr:cNvPr id="250" name="直線コネクタ 249">
          <a:extLst>
            <a:ext uri="{FF2B5EF4-FFF2-40B4-BE49-F238E27FC236}">
              <a16:creationId xmlns:a16="http://schemas.microsoft.com/office/drawing/2014/main" id="{82354F29-D95D-46CF-8AA0-A8E83A747FB2}"/>
            </a:ext>
          </a:extLst>
        </xdr:cNvPr>
        <xdr:cNvCxnSpPr/>
      </xdr:nvCxnSpPr>
      <xdr:spPr>
        <a:xfrm>
          <a:off x="7713980" y="105689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135890</xdr:rowOff>
    </xdr:from>
    <xdr:to>
      <xdr:col>41</xdr:col>
      <xdr:colOff>101600</xdr:colOff>
      <xdr:row>63</xdr:row>
      <xdr:rowOff>66040</xdr:rowOff>
    </xdr:to>
    <xdr:sp macro="" textlink="">
      <xdr:nvSpPr>
        <xdr:cNvPr id="251" name="楕円 250">
          <a:extLst>
            <a:ext uri="{FF2B5EF4-FFF2-40B4-BE49-F238E27FC236}">
              <a16:creationId xmlns:a16="http://schemas.microsoft.com/office/drawing/2014/main" id="{90A43FDE-30D1-4623-ABA9-D4269F2FC021}"/>
            </a:ext>
          </a:extLst>
        </xdr:cNvPr>
        <xdr:cNvSpPr/>
      </xdr:nvSpPr>
      <xdr:spPr>
        <a:xfrm>
          <a:off x="6873240" y="10529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7620</xdr:rowOff>
    </xdr:from>
    <xdr:to>
      <xdr:col>45</xdr:col>
      <xdr:colOff>177800</xdr:colOff>
      <xdr:row>63</xdr:row>
      <xdr:rowOff>15240</xdr:rowOff>
    </xdr:to>
    <xdr:cxnSp macro="">
      <xdr:nvCxnSpPr>
        <xdr:cNvPr id="252" name="直線コネクタ 251">
          <a:extLst>
            <a:ext uri="{FF2B5EF4-FFF2-40B4-BE49-F238E27FC236}">
              <a16:creationId xmlns:a16="http://schemas.microsoft.com/office/drawing/2014/main" id="{F66F3ED5-04A0-4B3E-914A-B88E013A352D}"/>
            </a:ext>
          </a:extLst>
        </xdr:cNvPr>
        <xdr:cNvCxnSpPr/>
      </xdr:nvCxnSpPr>
      <xdr:spPr>
        <a:xfrm flipV="1">
          <a:off x="6924040" y="1056894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53" name="楕円 252">
          <a:extLst>
            <a:ext uri="{FF2B5EF4-FFF2-40B4-BE49-F238E27FC236}">
              <a16:creationId xmlns:a16="http://schemas.microsoft.com/office/drawing/2014/main" id="{B6EB833A-65CD-48AB-9F5D-4545F900EB84}"/>
            </a:ext>
          </a:extLst>
        </xdr:cNvPr>
        <xdr:cNvSpPr/>
      </xdr:nvSpPr>
      <xdr:spPr>
        <a:xfrm>
          <a:off x="6098540" y="10525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xdr:rowOff>
    </xdr:from>
    <xdr:to>
      <xdr:col>41</xdr:col>
      <xdr:colOff>50800</xdr:colOff>
      <xdr:row>63</xdr:row>
      <xdr:rowOff>15240</xdr:rowOff>
    </xdr:to>
    <xdr:cxnSp macro="">
      <xdr:nvCxnSpPr>
        <xdr:cNvPr id="254" name="直線コネクタ 253">
          <a:extLst>
            <a:ext uri="{FF2B5EF4-FFF2-40B4-BE49-F238E27FC236}">
              <a16:creationId xmlns:a16="http://schemas.microsoft.com/office/drawing/2014/main" id="{044C1CC3-4C6C-4CCE-B119-43D564BB8F74}"/>
            </a:ext>
          </a:extLst>
        </xdr:cNvPr>
        <xdr:cNvCxnSpPr/>
      </xdr:nvCxnSpPr>
      <xdr:spPr>
        <a:xfrm>
          <a:off x="6149340" y="1057275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132097</xdr:rowOff>
    </xdr:from>
    <xdr:ext cx="469744" cy="259045"/>
    <xdr:sp macro="" textlink="">
      <xdr:nvSpPr>
        <xdr:cNvPr id="255" name="n_1aveValue【体育館・プール】&#10;一人当たり面積">
          <a:extLst>
            <a:ext uri="{FF2B5EF4-FFF2-40B4-BE49-F238E27FC236}">
              <a16:creationId xmlns:a16="http://schemas.microsoft.com/office/drawing/2014/main" id="{851229CA-A377-4531-8363-94EA65112383}"/>
            </a:ext>
          </a:extLst>
        </xdr:cNvPr>
        <xdr:cNvSpPr txBox="1"/>
      </xdr:nvSpPr>
      <xdr:spPr>
        <a:xfrm>
          <a:off x="827158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147337</xdr:rowOff>
    </xdr:from>
    <xdr:ext cx="469744" cy="259045"/>
    <xdr:sp macro="" textlink="">
      <xdr:nvSpPr>
        <xdr:cNvPr id="256" name="n_2aveValue【体育館・プール】&#10;一人当たり面積">
          <a:extLst>
            <a:ext uri="{FF2B5EF4-FFF2-40B4-BE49-F238E27FC236}">
              <a16:creationId xmlns:a16="http://schemas.microsoft.com/office/drawing/2014/main" id="{66637F74-BEC9-4105-BD50-CFC3AB529091}"/>
            </a:ext>
          </a:extLst>
        </xdr:cNvPr>
        <xdr:cNvSpPr txBox="1"/>
      </xdr:nvSpPr>
      <xdr:spPr>
        <a:xfrm>
          <a:off x="750958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57" name="n_3aveValue【体育館・プール】&#10;一人当たり面積">
          <a:extLst>
            <a:ext uri="{FF2B5EF4-FFF2-40B4-BE49-F238E27FC236}">
              <a16:creationId xmlns:a16="http://schemas.microsoft.com/office/drawing/2014/main" id="{07115A57-0C89-4A46-A36B-C38A7D7E692D}"/>
            </a:ext>
          </a:extLst>
        </xdr:cNvPr>
        <xdr:cNvSpPr txBox="1"/>
      </xdr:nvSpPr>
      <xdr:spPr>
        <a:xfrm>
          <a:off x="67120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58" name="n_4aveValue【体育館・プール】&#10;一人当たり面積">
          <a:extLst>
            <a:ext uri="{FF2B5EF4-FFF2-40B4-BE49-F238E27FC236}">
              <a16:creationId xmlns:a16="http://schemas.microsoft.com/office/drawing/2014/main" id="{85A3EFD7-25C0-4479-AFB6-25490A22A9C7}"/>
            </a:ext>
          </a:extLst>
        </xdr:cNvPr>
        <xdr:cNvSpPr txBox="1"/>
      </xdr:nvSpPr>
      <xdr:spPr>
        <a:xfrm>
          <a:off x="59373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49547</xdr:rowOff>
    </xdr:from>
    <xdr:ext cx="469744" cy="259045"/>
    <xdr:sp macro="" textlink="">
      <xdr:nvSpPr>
        <xdr:cNvPr id="259" name="n_1mainValue【体育館・プール】&#10;一人当たり面積">
          <a:extLst>
            <a:ext uri="{FF2B5EF4-FFF2-40B4-BE49-F238E27FC236}">
              <a16:creationId xmlns:a16="http://schemas.microsoft.com/office/drawing/2014/main" id="{6E58D616-C987-4A70-A88A-4D7673406730}"/>
            </a:ext>
          </a:extLst>
        </xdr:cNvPr>
        <xdr:cNvSpPr txBox="1"/>
      </xdr:nvSpPr>
      <xdr:spPr>
        <a:xfrm>
          <a:off x="827158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49547</xdr:rowOff>
    </xdr:from>
    <xdr:ext cx="469744" cy="259045"/>
    <xdr:sp macro="" textlink="">
      <xdr:nvSpPr>
        <xdr:cNvPr id="260" name="n_2mainValue【体育館・プール】&#10;一人当たり面積">
          <a:extLst>
            <a:ext uri="{FF2B5EF4-FFF2-40B4-BE49-F238E27FC236}">
              <a16:creationId xmlns:a16="http://schemas.microsoft.com/office/drawing/2014/main" id="{AEBC0A2F-CE43-43EB-9C76-9942CD07AF9F}"/>
            </a:ext>
          </a:extLst>
        </xdr:cNvPr>
        <xdr:cNvSpPr txBox="1"/>
      </xdr:nvSpPr>
      <xdr:spPr>
        <a:xfrm>
          <a:off x="750958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57167</xdr:rowOff>
    </xdr:from>
    <xdr:ext cx="469744" cy="259045"/>
    <xdr:sp macro="" textlink="">
      <xdr:nvSpPr>
        <xdr:cNvPr id="261" name="n_3mainValue【体育館・プール】&#10;一人当たり面積">
          <a:extLst>
            <a:ext uri="{FF2B5EF4-FFF2-40B4-BE49-F238E27FC236}">
              <a16:creationId xmlns:a16="http://schemas.microsoft.com/office/drawing/2014/main" id="{D152D72D-6C5E-43BB-B035-D412DB0A0B06}"/>
            </a:ext>
          </a:extLst>
        </xdr:cNvPr>
        <xdr:cNvSpPr txBox="1"/>
      </xdr:nvSpPr>
      <xdr:spPr>
        <a:xfrm>
          <a:off x="67120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262" name="n_4mainValue【体育館・プール】&#10;一人当たり面積">
          <a:extLst>
            <a:ext uri="{FF2B5EF4-FFF2-40B4-BE49-F238E27FC236}">
              <a16:creationId xmlns:a16="http://schemas.microsoft.com/office/drawing/2014/main" id="{538F6A44-0CCD-481A-8D3B-415B9B055835}"/>
            </a:ext>
          </a:extLst>
        </xdr:cNvPr>
        <xdr:cNvSpPr txBox="1"/>
      </xdr:nvSpPr>
      <xdr:spPr>
        <a:xfrm>
          <a:off x="59373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F0822C39-A794-4A8A-83DB-B5347873739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871017F0-30F2-4700-A31A-47A56B2E7ED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BB581E0D-CE74-4E4E-84DF-5426128701D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AECE5C45-6D64-4045-B0D9-950928C64FD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5683D9AC-B7E0-4922-83CA-DC996DD92DB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580592AA-F301-45A6-845C-3D5469D2BE8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F985AA70-5BF6-4C9C-B3A1-4D5B41B783A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CD907BA3-7E57-48E2-A939-1678DC7D9D5E}"/>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AC51F589-5AC3-44B4-9BE3-A6002DC8C32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C817EA95-EF88-44C9-8BB7-CFBCD26E372F}"/>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6B9151AD-7B02-456F-8ADF-AB215E1D985C}"/>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E593FD1C-BEA2-4407-B418-6390677FA5B7}"/>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50AE50C5-CBBB-4A08-ABB6-88AF9AACF7CE}"/>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375A87F6-E287-4A74-8D4E-DF95481B1366}"/>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AB8A6693-A41D-40A8-8EBE-B22F4F636D54}"/>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B55233AF-E1BD-4F9D-BF73-FA763E10BC35}"/>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13ADB663-93FE-4153-9D72-F0F423D27A28}"/>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D98E2E13-5F1B-4753-A2C3-FE1EA2FFB8E9}"/>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F02BFAAD-4FE7-45E2-AE80-48F24C8CE5EE}"/>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3434E99A-C5EF-4EE0-8B6A-8BB5C27FFAB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89F25D32-DDF0-4390-B832-A22E15F2CBCF}"/>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6709A7E9-8622-4E33-B67D-B7FABFF8115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603E0A7B-BCE4-439B-89EC-E82D427FD067}"/>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D53B88C5-1F19-4E01-9442-9126EFF14F2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41911</xdr:rowOff>
    </xdr:from>
    <xdr:to>
      <xdr:col>24</xdr:col>
      <xdr:colOff>62865</xdr:colOff>
      <xdr:row>85</xdr:row>
      <xdr:rowOff>123825</xdr:rowOff>
    </xdr:to>
    <xdr:cxnSp macro="">
      <xdr:nvCxnSpPr>
        <xdr:cNvPr id="287" name="直線コネクタ 286">
          <a:extLst>
            <a:ext uri="{FF2B5EF4-FFF2-40B4-BE49-F238E27FC236}">
              <a16:creationId xmlns:a16="http://schemas.microsoft.com/office/drawing/2014/main" id="{52DE89EB-8F91-47A5-B633-F7733744BC5F}"/>
            </a:ext>
          </a:extLst>
        </xdr:cNvPr>
        <xdr:cNvCxnSpPr/>
      </xdr:nvCxnSpPr>
      <xdr:spPr>
        <a:xfrm flipV="1">
          <a:off x="4086225" y="12950191"/>
          <a:ext cx="0" cy="1423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127652</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9F958C24-8673-4B4A-9351-0FDE5D2803AD}"/>
            </a:ext>
          </a:extLst>
        </xdr:cNvPr>
        <xdr:cNvSpPr txBox="1"/>
      </xdr:nvSpPr>
      <xdr:spPr>
        <a:xfrm>
          <a:off x="4124960"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123825</xdr:rowOff>
    </xdr:from>
    <xdr:to>
      <xdr:col>24</xdr:col>
      <xdr:colOff>152400</xdr:colOff>
      <xdr:row>85</xdr:row>
      <xdr:rowOff>123825</xdr:rowOff>
    </xdr:to>
    <xdr:cxnSp macro="">
      <xdr:nvCxnSpPr>
        <xdr:cNvPr id="289" name="直線コネクタ 288">
          <a:extLst>
            <a:ext uri="{FF2B5EF4-FFF2-40B4-BE49-F238E27FC236}">
              <a16:creationId xmlns:a16="http://schemas.microsoft.com/office/drawing/2014/main" id="{8FCE103C-E60E-4A9E-81AE-D28B974ED88A}"/>
            </a:ext>
          </a:extLst>
        </xdr:cNvPr>
        <xdr:cNvCxnSpPr/>
      </xdr:nvCxnSpPr>
      <xdr:spPr>
        <a:xfrm>
          <a:off x="4020820" y="14373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160038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63D76F6E-A653-441B-822C-7B985C43615C}"/>
            </a:ext>
          </a:extLst>
        </xdr:cNvPr>
        <xdr:cNvSpPr txBox="1"/>
      </xdr:nvSpPr>
      <xdr:spPr>
        <a:xfrm>
          <a:off x="4124960" y="12733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41911</xdr:rowOff>
    </xdr:from>
    <xdr:to>
      <xdr:col>24</xdr:col>
      <xdr:colOff>152400</xdr:colOff>
      <xdr:row>77</xdr:row>
      <xdr:rowOff>41911</xdr:rowOff>
    </xdr:to>
    <xdr:cxnSp macro="">
      <xdr:nvCxnSpPr>
        <xdr:cNvPr id="291" name="直線コネクタ 290">
          <a:extLst>
            <a:ext uri="{FF2B5EF4-FFF2-40B4-BE49-F238E27FC236}">
              <a16:creationId xmlns:a16="http://schemas.microsoft.com/office/drawing/2014/main" id="{4663868D-261B-4AB5-ADCD-2D8C189BC4AB}"/>
            </a:ext>
          </a:extLst>
        </xdr:cNvPr>
        <xdr:cNvCxnSpPr/>
      </xdr:nvCxnSpPr>
      <xdr:spPr>
        <a:xfrm>
          <a:off x="4020820" y="129501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135907</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E0CE2641-B03E-4A96-BBA9-327877120F85}"/>
            </a:ext>
          </a:extLst>
        </xdr:cNvPr>
        <xdr:cNvSpPr txBox="1"/>
      </xdr:nvSpPr>
      <xdr:spPr>
        <a:xfrm>
          <a:off x="4124960" y="13547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3" name="フローチャート: 判断 292">
          <a:extLst>
            <a:ext uri="{FF2B5EF4-FFF2-40B4-BE49-F238E27FC236}">
              <a16:creationId xmlns:a16="http://schemas.microsoft.com/office/drawing/2014/main" id="{F987A6DA-0915-4ADD-8EF7-71D5B71A0B80}"/>
            </a:ext>
          </a:extLst>
        </xdr:cNvPr>
        <xdr:cNvSpPr/>
      </xdr:nvSpPr>
      <xdr:spPr>
        <a:xfrm>
          <a:off x="403606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94" name="フローチャート: 判断 293">
          <a:extLst>
            <a:ext uri="{FF2B5EF4-FFF2-40B4-BE49-F238E27FC236}">
              <a16:creationId xmlns:a16="http://schemas.microsoft.com/office/drawing/2014/main" id="{86C426F5-8162-4362-B5D1-57D513F89E5B}"/>
            </a:ext>
          </a:extLst>
        </xdr:cNvPr>
        <xdr:cNvSpPr/>
      </xdr:nvSpPr>
      <xdr:spPr>
        <a:xfrm>
          <a:off x="3312160" y="136823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107314</xdr:rowOff>
    </xdr:from>
    <xdr:to>
      <xdr:col>15</xdr:col>
      <xdr:colOff>101600</xdr:colOff>
      <xdr:row>82</xdr:row>
      <xdr:rowOff>37464</xdr:rowOff>
    </xdr:to>
    <xdr:sp macro="" textlink="">
      <xdr:nvSpPr>
        <xdr:cNvPr id="295" name="フローチャート: 判断 294">
          <a:extLst>
            <a:ext uri="{FF2B5EF4-FFF2-40B4-BE49-F238E27FC236}">
              <a16:creationId xmlns:a16="http://schemas.microsoft.com/office/drawing/2014/main" id="{82DD3406-4695-4CE1-B6FE-2555DB2B8E0D}"/>
            </a:ext>
          </a:extLst>
        </xdr:cNvPr>
        <xdr:cNvSpPr/>
      </xdr:nvSpPr>
      <xdr:spPr>
        <a:xfrm>
          <a:off x="2514600" y="136861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96" name="フローチャート: 判断 295">
          <a:extLst>
            <a:ext uri="{FF2B5EF4-FFF2-40B4-BE49-F238E27FC236}">
              <a16:creationId xmlns:a16="http://schemas.microsoft.com/office/drawing/2014/main" id="{78415A3F-3D31-4CB9-8030-5CFD57D7A172}"/>
            </a:ext>
          </a:extLst>
        </xdr:cNvPr>
        <xdr:cNvSpPr/>
      </xdr:nvSpPr>
      <xdr:spPr>
        <a:xfrm>
          <a:off x="1739900" y="1365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59689</xdr:rowOff>
    </xdr:from>
    <xdr:to>
      <xdr:col>6</xdr:col>
      <xdr:colOff>38100</xdr:colOff>
      <xdr:row>81</xdr:row>
      <xdr:rowOff>161289</xdr:rowOff>
    </xdr:to>
    <xdr:sp macro="" textlink="">
      <xdr:nvSpPr>
        <xdr:cNvPr id="297" name="フローチャート: 判断 296">
          <a:extLst>
            <a:ext uri="{FF2B5EF4-FFF2-40B4-BE49-F238E27FC236}">
              <a16:creationId xmlns:a16="http://schemas.microsoft.com/office/drawing/2014/main" id="{5CBB0885-7DA0-4652-95CA-B9C6F9EEC647}"/>
            </a:ext>
          </a:extLst>
        </xdr:cNvPr>
        <xdr:cNvSpPr/>
      </xdr:nvSpPr>
      <xdr:spPr>
        <a:xfrm>
          <a:off x="965200" y="136385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6C8A2AF-976A-412D-B1D4-24FFD593F14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FE57B5B-12BF-4B5E-A3B2-4C273F796E3B}"/>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3F90A93-2F55-404D-900A-4C27F1A66F3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C2DB095-542C-414F-A802-47F71F299A3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1498D9A-9B66-4ED7-9EC2-AEEDD1E1C13D}"/>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114936</xdr:rowOff>
    </xdr:from>
    <xdr:to>
      <xdr:col>24</xdr:col>
      <xdr:colOff>114300</xdr:colOff>
      <xdr:row>83</xdr:row>
      <xdr:rowOff>45086</xdr:rowOff>
    </xdr:to>
    <xdr:sp macro="" textlink="">
      <xdr:nvSpPr>
        <xdr:cNvPr id="303" name="楕円 302">
          <a:extLst>
            <a:ext uri="{FF2B5EF4-FFF2-40B4-BE49-F238E27FC236}">
              <a16:creationId xmlns:a16="http://schemas.microsoft.com/office/drawing/2014/main" id="{0EFC547F-43D5-43B6-ADE0-4FC88010D5DE}"/>
            </a:ext>
          </a:extLst>
        </xdr:cNvPr>
        <xdr:cNvSpPr/>
      </xdr:nvSpPr>
      <xdr:spPr>
        <a:xfrm>
          <a:off x="4036060" y="138614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93363</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7C2E2172-4A3D-40AE-9B60-E84B60B73689}"/>
            </a:ext>
          </a:extLst>
        </xdr:cNvPr>
        <xdr:cNvSpPr txBox="1"/>
      </xdr:nvSpPr>
      <xdr:spPr>
        <a:xfrm>
          <a:off x="4124960" y="1383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78739</xdr:rowOff>
    </xdr:from>
    <xdr:to>
      <xdr:col>20</xdr:col>
      <xdr:colOff>38100</xdr:colOff>
      <xdr:row>83</xdr:row>
      <xdr:rowOff>8889</xdr:rowOff>
    </xdr:to>
    <xdr:sp macro="" textlink="">
      <xdr:nvSpPr>
        <xdr:cNvPr id="305" name="楕円 304">
          <a:extLst>
            <a:ext uri="{FF2B5EF4-FFF2-40B4-BE49-F238E27FC236}">
              <a16:creationId xmlns:a16="http://schemas.microsoft.com/office/drawing/2014/main" id="{07F6D63F-EFEE-409E-8C89-C78CC41A655C}"/>
            </a:ext>
          </a:extLst>
        </xdr:cNvPr>
        <xdr:cNvSpPr/>
      </xdr:nvSpPr>
      <xdr:spPr>
        <a:xfrm>
          <a:off x="3312160" y="138252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129539</xdr:rowOff>
    </xdr:from>
    <xdr:to>
      <xdr:col>24</xdr:col>
      <xdr:colOff>63500</xdr:colOff>
      <xdr:row>82</xdr:row>
      <xdr:rowOff>165736</xdr:rowOff>
    </xdr:to>
    <xdr:cxnSp macro="">
      <xdr:nvCxnSpPr>
        <xdr:cNvPr id="306" name="直線コネクタ 305">
          <a:extLst>
            <a:ext uri="{FF2B5EF4-FFF2-40B4-BE49-F238E27FC236}">
              <a16:creationId xmlns:a16="http://schemas.microsoft.com/office/drawing/2014/main" id="{D92B6CB4-0D6D-4F3B-A3AC-B356F829144C}"/>
            </a:ext>
          </a:extLst>
        </xdr:cNvPr>
        <xdr:cNvCxnSpPr/>
      </xdr:nvCxnSpPr>
      <xdr:spPr>
        <a:xfrm>
          <a:off x="3355340" y="13876019"/>
          <a:ext cx="73152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63500</xdr:rowOff>
    </xdr:from>
    <xdr:to>
      <xdr:col>15</xdr:col>
      <xdr:colOff>101600</xdr:colOff>
      <xdr:row>82</xdr:row>
      <xdr:rowOff>165100</xdr:rowOff>
    </xdr:to>
    <xdr:sp macro="" textlink="">
      <xdr:nvSpPr>
        <xdr:cNvPr id="307" name="楕円 306">
          <a:extLst>
            <a:ext uri="{FF2B5EF4-FFF2-40B4-BE49-F238E27FC236}">
              <a16:creationId xmlns:a16="http://schemas.microsoft.com/office/drawing/2014/main" id="{D2342DF0-6E5B-456F-9310-B33D99A8B1B3}"/>
            </a:ext>
          </a:extLst>
        </xdr:cNvPr>
        <xdr:cNvSpPr/>
      </xdr:nvSpPr>
      <xdr:spPr>
        <a:xfrm>
          <a:off x="25146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114300</xdr:rowOff>
    </xdr:from>
    <xdr:to>
      <xdr:col>19</xdr:col>
      <xdr:colOff>177800</xdr:colOff>
      <xdr:row>82</xdr:row>
      <xdr:rowOff>129539</xdr:rowOff>
    </xdr:to>
    <xdr:cxnSp macro="">
      <xdr:nvCxnSpPr>
        <xdr:cNvPr id="308" name="直線コネクタ 307">
          <a:extLst>
            <a:ext uri="{FF2B5EF4-FFF2-40B4-BE49-F238E27FC236}">
              <a16:creationId xmlns:a16="http://schemas.microsoft.com/office/drawing/2014/main" id="{7C925FEF-F569-4B56-9E52-816C02FCE819}"/>
            </a:ext>
          </a:extLst>
        </xdr:cNvPr>
        <xdr:cNvCxnSpPr/>
      </xdr:nvCxnSpPr>
      <xdr:spPr>
        <a:xfrm>
          <a:off x="2565400" y="13860780"/>
          <a:ext cx="78994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29211</xdr:rowOff>
    </xdr:from>
    <xdr:to>
      <xdr:col>10</xdr:col>
      <xdr:colOff>165100</xdr:colOff>
      <xdr:row>82</xdr:row>
      <xdr:rowOff>130811</xdr:rowOff>
    </xdr:to>
    <xdr:sp macro="" textlink="">
      <xdr:nvSpPr>
        <xdr:cNvPr id="309" name="楕円 308">
          <a:extLst>
            <a:ext uri="{FF2B5EF4-FFF2-40B4-BE49-F238E27FC236}">
              <a16:creationId xmlns:a16="http://schemas.microsoft.com/office/drawing/2014/main" id="{9F213072-E8FC-4D57-95B3-4B4A5BC376C2}"/>
            </a:ext>
          </a:extLst>
        </xdr:cNvPr>
        <xdr:cNvSpPr/>
      </xdr:nvSpPr>
      <xdr:spPr>
        <a:xfrm>
          <a:off x="1739900" y="1377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80011</xdr:rowOff>
    </xdr:from>
    <xdr:to>
      <xdr:col>15</xdr:col>
      <xdr:colOff>50800</xdr:colOff>
      <xdr:row>82</xdr:row>
      <xdr:rowOff>114300</xdr:rowOff>
    </xdr:to>
    <xdr:cxnSp macro="">
      <xdr:nvCxnSpPr>
        <xdr:cNvPr id="310" name="直線コネクタ 309">
          <a:extLst>
            <a:ext uri="{FF2B5EF4-FFF2-40B4-BE49-F238E27FC236}">
              <a16:creationId xmlns:a16="http://schemas.microsoft.com/office/drawing/2014/main" id="{7E24A850-7C5E-4294-A61D-9DD1981D38FC}"/>
            </a:ext>
          </a:extLst>
        </xdr:cNvPr>
        <xdr:cNvCxnSpPr/>
      </xdr:nvCxnSpPr>
      <xdr:spPr>
        <a:xfrm>
          <a:off x="1790700" y="13826491"/>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170180</xdr:rowOff>
    </xdr:from>
    <xdr:to>
      <xdr:col>6</xdr:col>
      <xdr:colOff>38100</xdr:colOff>
      <xdr:row>82</xdr:row>
      <xdr:rowOff>100330</xdr:rowOff>
    </xdr:to>
    <xdr:sp macro="" textlink="">
      <xdr:nvSpPr>
        <xdr:cNvPr id="311" name="楕円 310">
          <a:extLst>
            <a:ext uri="{FF2B5EF4-FFF2-40B4-BE49-F238E27FC236}">
              <a16:creationId xmlns:a16="http://schemas.microsoft.com/office/drawing/2014/main" id="{4DD0A1D4-4750-48D8-BE19-2FE9A61DD6B5}"/>
            </a:ext>
          </a:extLst>
        </xdr:cNvPr>
        <xdr:cNvSpPr/>
      </xdr:nvSpPr>
      <xdr:spPr>
        <a:xfrm>
          <a:off x="965200" y="13749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49530</xdr:rowOff>
    </xdr:from>
    <xdr:to>
      <xdr:col>10</xdr:col>
      <xdr:colOff>114300</xdr:colOff>
      <xdr:row>82</xdr:row>
      <xdr:rowOff>80011</xdr:rowOff>
    </xdr:to>
    <xdr:cxnSp macro="">
      <xdr:nvCxnSpPr>
        <xdr:cNvPr id="312" name="直線コネクタ 311">
          <a:extLst>
            <a:ext uri="{FF2B5EF4-FFF2-40B4-BE49-F238E27FC236}">
              <a16:creationId xmlns:a16="http://schemas.microsoft.com/office/drawing/2014/main" id="{588C3E3C-CEF8-4C58-8BC2-5FCEF41D986F}"/>
            </a:ext>
          </a:extLst>
        </xdr:cNvPr>
        <xdr:cNvCxnSpPr/>
      </xdr:nvCxnSpPr>
      <xdr:spPr>
        <a:xfrm>
          <a:off x="1008380" y="13796010"/>
          <a:ext cx="78232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50182</xdr:rowOff>
    </xdr:from>
    <xdr:ext cx="405111" cy="259045"/>
    <xdr:sp macro="" textlink="">
      <xdr:nvSpPr>
        <xdr:cNvPr id="313" name="n_1aveValue【福祉施設】&#10;有形固定資産減価償却率">
          <a:extLst>
            <a:ext uri="{FF2B5EF4-FFF2-40B4-BE49-F238E27FC236}">
              <a16:creationId xmlns:a16="http://schemas.microsoft.com/office/drawing/2014/main" id="{2C6E3505-B4BF-45EF-A443-E13AF808D86A}"/>
            </a:ext>
          </a:extLst>
        </xdr:cNvPr>
        <xdr:cNvSpPr txBox="1"/>
      </xdr:nvSpPr>
      <xdr:spPr>
        <a:xfrm>
          <a:off x="317056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53991</xdr:rowOff>
    </xdr:from>
    <xdr:ext cx="405111" cy="259045"/>
    <xdr:sp macro="" textlink="">
      <xdr:nvSpPr>
        <xdr:cNvPr id="314" name="n_2aveValue【福祉施設】&#10;有形固定資産減価償却率">
          <a:extLst>
            <a:ext uri="{FF2B5EF4-FFF2-40B4-BE49-F238E27FC236}">
              <a16:creationId xmlns:a16="http://schemas.microsoft.com/office/drawing/2014/main" id="{E7472DE9-98DA-47E8-A7F4-D47DAEE442F6}"/>
            </a:ext>
          </a:extLst>
        </xdr:cNvPr>
        <xdr:cNvSpPr txBox="1"/>
      </xdr:nvSpPr>
      <xdr:spPr>
        <a:xfrm>
          <a:off x="238570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315" name="n_3aveValue【福祉施設】&#10;有形固定資産減価償却率">
          <a:extLst>
            <a:ext uri="{FF2B5EF4-FFF2-40B4-BE49-F238E27FC236}">
              <a16:creationId xmlns:a16="http://schemas.microsoft.com/office/drawing/2014/main" id="{F4AAB82A-3896-4BFC-A4BF-15C2C3909506}"/>
            </a:ext>
          </a:extLst>
        </xdr:cNvPr>
        <xdr:cNvSpPr txBox="1"/>
      </xdr:nvSpPr>
      <xdr:spPr>
        <a:xfrm>
          <a:off x="161100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6366</xdr:rowOff>
    </xdr:from>
    <xdr:ext cx="405111" cy="259045"/>
    <xdr:sp macro="" textlink="">
      <xdr:nvSpPr>
        <xdr:cNvPr id="316" name="n_4aveValue【福祉施設】&#10;有形固定資産減価償却率">
          <a:extLst>
            <a:ext uri="{FF2B5EF4-FFF2-40B4-BE49-F238E27FC236}">
              <a16:creationId xmlns:a16="http://schemas.microsoft.com/office/drawing/2014/main" id="{FEAB61AE-9F00-4DBD-BD5F-7531B5929647}"/>
            </a:ext>
          </a:extLst>
        </xdr:cNvPr>
        <xdr:cNvSpPr txBox="1"/>
      </xdr:nvSpPr>
      <xdr:spPr>
        <a:xfrm>
          <a:off x="83630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xdr:rowOff>
    </xdr:from>
    <xdr:ext cx="405111" cy="259045"/>
    <xdr:sp macro="" textlink="">
      <xdr:nvSpPr>
        <xdr:cNvPr id="317" name="n_1mainValue【福祉施設】&#10;有形固定資産減価償却率">
          <a:extLst>
            <a:ext uri="{FF2B5EF4-FFF2-40B4-BE49-F238E27FC236}">
              <a16:creationId xmlns:a16="http://schemas.microsoft.com/office/drawing/2014/main" id="{B0A2453E-6B37-49EA-9612-498E0EB3647B}"/>
            </a:ext>
          </a:extLst>
        </xdr:cNvPr>
        <xdr:cNvSpPr txBox="1"/>
      </xdr:nvSpPr>
      <xdr:spPr>
        <a:xfrm>
          <a:off x="3170564"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156227</xdr:rowOff>
    </xdr:from>
    <xdr:ext cx="405111" cy="259045"/>
    <xdr:sp macro="" textlink="">
      <xdr:nvSpPr>
        <xdr:cNvPr id="318" name="n_2mainValue【福祉施設】&#10;有形固定資産減価償却率">
          <a:extLst>
            <a:ext uri="{FF2B5EF4-FFF2-40B4-BE49-F238E27FC236}">
              <a16:creationId xmlns:a16="http://schemas.microsoft.com/office/drawing/2014/main" id="{DE47E911-0721-48EA-84C6-F0A7A57202B3}"/>
            </a:ext>
          </a:extLst>
        </xdr:cNvPr>
        <xdr:cNvSpPr txBox="1"/>
      </xdr:nvSpPr>
      <xdr:spPr>
        <a:xfrm>
          <a:off x="2385704" y="1390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121938</xdr:rowOff>
    </xdr:from>
    <xdr:ext cx="405111" cy="259045"/>
    <xdr:sp macro="" textlink="">
      <xdr:nvSpPr>
        <xdr:cNvPr id="319" name="n_3mainValue【福祉施設】&#10;有形固定資産減価償却率">
          <a:extLst>
            <a:ext uri="{FF2B5EF4-FFF2-40B4-BE49-F238E27FC236}">
              <a16:creationId xmlns:a16="http://schemas.microsoft.com/office/drawing/2014/main" id="{8FA34177-096C-48BE-8AE1-60F6816F40EB}"/>
            </a:ext>
          </a:extLst>
        </xdr:cNvPr>
        <xdr:cNvSpPr txBox="1"/>
      </xdr:nvSpPr>
      <xdr:spPr>
        <a:xfrm>
          <a:off x="1611004" y="1386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91457</xdr:rowOff>
    </xdr:from>
    <xdr:ext cx="405111" cy="259045"/>
    <xdr:sp macro="" textlink="">
      <xdr:nvSpPr>
        <xdr:cNvPr id="320" name="n_4mainValue【福祉施設】&#10;有形固定資産減価償却率">
          <a:extLst>
            <a:ext uri="{FF2B5EF4-FFF2-40B4-BE49-F238E27FC236}">
              <a16:creationId xmlns:a16="http://schemas.microsoft.com/office/drawing/2014/main" id="{AD159007-EA0C-43A7-A55D-4FA7EBDAD0BE}"/>
            </a:ext>
          </a:extLst>
        </xdr:cNvPr>
        <xdr:cNvSpPr txBox="1"/>
      </xdr:nvSpPr>
      <xdr:spPr>
        <a:xfrm>
          <a:off x="836304" y="1383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C4EF15FE-4AEB-437A-ABAA-434AD06E8BF2}"/>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D4DD8BA0-CF35-4A73-AFCF-7771A6531A8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150E4E55-70CB-42F1-A6ED-B3EC09528C11}"/>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B51E699A-41AC-4F52-AD20-5E743C9850A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F68B6E34-88D8-4BE9-85D5-DA8A3DB03838}"/>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3065BDDC-1F05-4B08-8B30-405425BAC9DD}"/>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D53E1E2C-9D7A-4477-8EA9-73037647437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253A8AD9-DFFF-4A01-8B86-775747B50D29}"/>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10C41968-235B-4C33-A698-FC5A58A31A91}"/>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17BB950D-AE8C-4D42-9A55-1DC529926B4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82D62B9D-592D-4178-8D5A-905726B13A29}"/>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D8A01683-1D38-4988-B900-2CB916354A88}"/>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E2BF75B4-78E7-46BB-AFC2-0EB470DFB77C}"/>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88F37ACB-6467-4DAB-B44E-999929C249E6}"/>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933F4737-ABF5-4E21-B101-DEB73EC9E0F3}"/>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7BDD582D-5958-45AF-8B2A-9E92A8C71EC8}"/>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118D74EC-3B14-406D-98AF-1E99B0904A4C}"/>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AEE22D0E-68CB-4DE0-954E-D391550A41B7}"/>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94440CC2-CEAD-4DE6-BE95-E09595E7535D}"/>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CA5532B7-862E-43F8-93BC-8C1FDEEE7562}"/>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966CF9D8-B5C4-48FF-B834-EF38B7817E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F274FC6C-1864-4B30-B1DA-3F689843D428}"/>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2DBC9F80-EE37-4FFA-AB34-E5032E902B91}"/>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63500</xdr:rowOff>
    </xdr:to>
    <xdr:cxnSp macro="">
      <xdr:nvCxnSpPr>
        <xdr:cNvPr id="344" name="直線コネクタ 343">
          <a:extLst>
            <a:ext uri="{FF2B5EF4-FFF2-40B4-BE49-F238E27FC236}">
              <a16:creationId xmlns:a16="http://schemas.microsoft.com/office/drawing/2014/main" id="{71082644-F954-4873-9328-6D591849CB32}"/>
            </a:ext>
          </a:extLst>
        </xdr:cNvPr>
        <xdr:cNvCxnSpPr/>
      </xdr:nvCxnSpPr>
      <xdr:spPr>
        <a:xfrm flipV="1">
          <a:off x="9219565" y="12940030"/>
          <a:ext cx="0" cy="15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5" name="【福祉施設】&#10;一人当たり面積最小値テキスト">
          <a:extLst>
            <a:ext uri="{FF2B5EF4-FFF2-40B4-BE49-F238E27FC236}">
              <a16:creationId xmlns:a16="http://schemas.microsoft.com/office/drawing/2014/main" id="{F3F41D0F-96D9-499E-9491-5CB2AFE39211}"/>
            </a:ext>
          </a:extLst>
        </xdr:cNvPr>
        <xdr:cNvSpPr txBox="1"/>
      </xdr:nvSpPr>
      <xdr:spPr>
        <a:xfrm>
          <a:off x="9258300"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6" name="直線コネクタ 345">
          <a:extLst>
            <a:ext uri="{FF2B5EF4-FFF2-40B4-BE49-F238E27FC236}">
              <a16:creationId xmlns:a16="http://schemas.microsoft.com/office/drawing/2014/main" id="{2948D2A2-058D-4E49-8954-083D1E461677}"/>
            </a:ext>
          </a:extLst>
        </xdr:cNvPr>
        <xdr:cNvCxnSpPr/>
      </xdr:nvCxnSpPr>
      <xdr:spPr>
        <a:xfrm>
          <a:off x="9154160" y="14480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7" name="【福祉施設】&#10;一人当たり面積最大値テキスト">
          <a:extLst>
            <a:ext uri="{FF2B5EF4-FFF2-40B4-BE49-F238E27FC236}">
              <a16:creationId xmlns:a16="http://schemas.microsoft.com/office/drawing/2014/main" id="{D7038952-B312-4CBF-B17A-DF6304C21DBA}"/>
            </a:ext>
          </a:extLst>
        </xdr:cNvPr>
        <xdr:cNvSpPr txBox="1"/>
      </xdr:nvSpPr>
      <xdr:spPr>
        <a:xfrm>
          <a:off x="9258300" y="1272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8" name="直線コネクタ 347">
          <a:extLst>
            <a:ext uri="{FF2B5EF4-FFF2-40B4-BE49-F238E27FC236}">
              <a16:creationId xmlns:a16="http://schemas.microsoft.com/office/drawing/2014/main" id="{A4D2E98D-94DE-466C-93AA-DF314D011D5D}"/>
            </a:ext>
          </a:extLst>
        </xdr:cNvPr>
        <xdr:cNvCxnSpPr/>
      </xdr:nvCxnSpPr>
      <xdr:spPr>
        <a:xfrm>
          <a:off x="9154160" y="12940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349" name="【福祉施設】&#10;一人当たり面積平均値テキスト">
          <a:extLst>
            <a:ext uri="{FF2B5EF4-FFF2-40B4-BE49-F238E27FC236}">
              <a16:creationId xmlns:a16="http://schemas.microsoft.com/office/drawing/2014/main" id="{B28A7438-03F8-4217-BCA6-0837BD6C05CC}"/>
            </a:ext>
          </a:extLst>
        </xdr:cNvPr>
        <xdr:cNvSpPr txBox="1"/>
      </xdr:nvSpPr>
      <xdr:spPr>
        <a:xfrm>
          <a:off x="9258300" y="1374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0" name="フローチャート: 判断 349">
          <a:extLst>
            <a:ext uri="{FF2B5EF4-FFF2-40B4-BE49-F238E27FC236}">
              <a16:creationId xmlns:a16="http://schemas.microsoft.com/office/drawing/2014/main" id="{E5162601-6054-45B9-9617-C095980133EC}"/>
            </a:ext>
          </a:extLst>
        </xdr:cNvPr>
        <xdr:cNvSpPr/>
      </xdr:nvSpPr>
      <xdr:spPr>
        <a:xfrm>
          <a:off x="9192260" y="1388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139700</xdr:rowOff>
    </xdr:from>
    <xdr:to>
      <xdr:col>50</xdr:col>
      <xdr:colOff>165100</xdr:colOff>
      <xdr:row>83</xdr:row>
      <xdr:rowOff>69850</xdr:rowOff>
    </xdr:to>
    <xdr:sp macro="" textlink="">
      <xdr:nvSpPr>
        <xdr:cNvPr id="351" name="フローチャート: 判断 350">
          <a:extLst>
            <a:ext uri="{FF2B5EF4-FFF2-40B4-BE49-F238E27FC236}">
              <a16:creationId xmlns:a16="http://schemas.microsoft.com/office/drawing/2014/main" id="{FF4481E4-4CF7-480E-B4D2-DBDC75F71F22}"/>
            </a:ext>
          </a:extLst>
        </xdr:cNvPr>
        <xdr:cNvSpPr/>
      </xdr:nvSpPr>
      <xdr:spPr>
        <a:xfrm>
          <a:off x="8445500" y="1388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2" name="フローチャート: 判断 351">
          <a:extLst>
            <a:ext uri="{FF2B5EF4-FFF2-40B4-BE49-F238E27FC236}">
              <a16:creationId xmlns:a16="http://schemas.microsoft.com/office/drawing/2014/main" id="{F3206D26-9F15-4FCA-B610-6CE9F009164D}"/>
            </a:ext>
          </a:extLst>
        </xdr:cNvPr>
        <xdr:cNvSpPr/>
      </xdr:nvSpPr>
      <xdr:spPr>
        <a:xfrm>
          <a:off x="7670800" y="13933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19050</xdr:rowOff>
    </xdr:from>
    <xdr:to>
      <xdr:col>41</xdr:col>
      <xdr:colOff>101600</xdr:colOff>
      <xdr:row>83</xdr:row>
      <xdr:rowOff>120650</xdr:rowOff>
    </xdr:to>
    <xdr:sp macro="" textlink="">
      <xdr:nvSpPr>
        <xdr:cNvPr id="353" name="フローチャート: 判断 352">
          <a:extLst>
            <a:ext uri="{FF2B5EF4-FFF2-40B4-BE49-F238E27FC236}">
              <a16:creationId xmlns:a16="http://schemas.microsoft.com/office/drawing/2014/main" id="{E2C4FB7A-90E3-4C8F-B41C-2E75C3C95D44}"/>
            </a:ext>
          </a:extLst>
        </xdr:cNvPr>
        <xdr:cNvSpPr/>
      </xdr:nvSpPr>
      <xdr:spPr>
        <a:xfrm>
          <a:off x="687324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6350</xdr:rowOff>
    </xdr:from>
    <xdr:to>
      <xdr:col>36</xdr:col>
      <xdr:colOff>165100</xdr:colOff>
      <xdr:row>83</xdr:row>
      <xdr:rowOff>107950</xdr:rowOff>
    </xdr:to>
    <xdr:sp macro="" textlink="">
      <xdr:nvSpPr>
        <xdr:cNvPr id="354" name="フローチャート: 判断 353">
          <a:extLst>
            <a:ext uri="{FF2B5EF4-FFF2-40B4-BE49-F238E27FC236}">
              <a16:creationId xmlns:a16="http://schemas.microsoft.com/office/drawing/2014/main" id="{2EB512C2-4786-4D95-8B81-5DD241D36BF9}"/>
            </a:ext>
          </a:extLst>
        </xdr:cNvPr>
        <xdr:cNvSpPr/>
      </xdr:nvSpPr>
      <xdr:spPr>
        <a:xfrm>
          <a:off x="609854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07BF7A8-6E1B-4300-9437-9F700542E71C}"/>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1F47FD5-F86A-4822-AA6F-4B21FBBB27D1}"/>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2C545F7-9700-48C8-BC1D-93CB50542B8F}"/>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A914FCA-BC9C-4E17-9456-EA32B9AB6CCD}"/>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1AA5EC1-C762-4DEB-B935-A6A9BA8662C3}"/>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38100</xdr:rowOff>
    </xdr:from>
    <xdr:to>
      <xdr:col>55</xdr:col>
      <xdr:colOff>50800</xdr:colOff>
      <xdr:row>84</xdr:row>
      <xdr:rowOff>139700</xdr:rowOff>
    </xdr:to>
    <xdr:sp macro="" textlink="">
      <xdr:nvSpPr>
        <xdr:cNvPr id="360" name="楕円 359">
          <a:extLst>
            <a:ext uri="{FF2B5EF4-FFF2-40B4-BE49-F238E27FC236}">
              <a16:creationId xmlns:a16="http://schemas.microsoft.com/office/drawing/2014/main" id="{8AD3D597-5D92-4A01-B228-6A87130207C7}"/>
            </a:ext>
          </a:extLst>
        </xdr:cNvPr>
        <xdr:cNvSpPr/>
      </xdr:nvSpPr>
      <xdr:spPr>
        <a:xfrm>
          <a:off x="9192260" y="14119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16527</xdr:rowOff>
    </xdr:from>
    <xdr:ext cx="469744" cy="259045"/>
    <xdr:sp macro="" textlink="">
      <xdr:nvSpPr>
        <xdr:cNvPr id="361" name="【福祉施設】&#10;一人当たり面積該当値テキスト">
          <a:extLst>
            <a:ext uri="{FF2B5EF4-FFF2-40B4-BE49-F238E27FC236}">
              <a16:creationId xmlns:a16="http://schemas.microsoft.com/office/drawing/2014/main" id="{B3D0F60C-1074-4845-AB57-9183854CB70B}"/>
            </a:ext>
          </a:extLst>
        </xdr:cNvPr>
        <xdr:cNvSpPr txBox="1"/>
      </xdr:nvSpPr>
      <xdr:spPr>
        <a:xfrm>
          <a:off x="9258300" y="1409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38100</xdr:rowOff>
    </xdr:from>
    <xdr:to>
      <xdr:col>50</xdr:col>
      <xdr:colOff>165100</xdr:colOff>
      <xdr:row>84</xdr:row>
      <xdr:rowOff>139700</xdr:rowOff>
    </xdr:to>
    <xdr:sp macro="" textlink="">
      <xdr:nvSpPr>
        <xdr:cNvPr id="362" name="楕円 361">
          <a:extLst>
            <a:ext uri="{FF2B5EF4-FFF2-40B4-BE49-F238E27FC236}">
              <a16:creationId xmlns:a16="http://schemas.microsoft.com/office/drawing/2014/main" id="{487B9B6E-76D8-4FA8-9625-0DD99169ADBF}"/>
            </a:ext>
          </a:extLst>
        </xdr:cNvPr>
        <xdr:cNvSpPr/>
      </xdr:nvSpPr>
      <xdr:spPr>
        <a:xfrm>
          <a:off x="8445500" y="141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88900</xdr:rowOff>
    </xdr:from>
    <xdr:to>
      <xdr:col>55</xdr:col>
      <xdr:colOff>0</xdr:colOff>
      <xdr:row>84</xdr:row>
      <xdr:rowOff>88900</xdr:rowOff>
    </xdr:to>
    <xdr:cxnSp macro="">
      <xdr:nvCxnSpPr>
        <xdr:cNvPr id="363" name="直線コネクタ 362">
          <a:extLst>
            <a:ext uri="{FF2B5EF4-FFF2-40B4-BE49-F238E27FC236}">
              <a16:creationId xmlns:a16="http://schemas.microsoft.com/office/drawing/2014/main" id="{F0CAEB80-5533-44A7-AE3A-C9A6E8AB29A9}"/>
            </a:ext>
          </a:extLst>
        </xdr:cNvPr>
        <xdr:cNvCxnSpPr/>
      </xdr:nvCxnSpPr>
      <xdr:spPr>
        <a:xfrm>
          <a:off x="8496300" y="1417066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38100</xdr:rowOff>
    </xdr:from>
    <xdr:to>
      <xdr:col>46</xdr:col>
      <xdr:colOff>38100</xdr:colOff>
      <xdr:row>84</xdr:row>
      <xdr:rowOff>139700</xdr:rowOff>
    </xdr:to>
    <xdr:sp macro="" textlink="">
      <xdr:nvSpPr>
        <xdr:cNvPr id="364" name="楕円 363">
          <a:extLst>
            <a:ext uri="{FF2B5EF4-FFF2-40B4-BE49-F238E27FC236}">
              <a16:creationId xmlns:a16="http://schemas.microsoft.com/office/drawing/2014/main" id="{A4551991-37B9-4A03-8401-E446DE6284DB}"/>
            </a:ext>
          </a:extLst>
        </xdr:cNvPr>
        <xdr:cNvSpPr/>
      </xdr:nvSpPr>
      <xdr:spPr>
        <a:xfrm>
          <a:off x="7670800" y="14119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88900</xdr:rowOff>
    </xdr:from>
    <xdr:to>
      <xdr:col>50</xdr:col>
      <xdr:colOff>114300</xdr:colOff>
      <xdr:row>84</xdr:row>
      <xdr:rowOff>88900</xdr:rowOff>
    </xdr:to>
    <xdr:cxnSp macro="">
      <xdr:nvCxnSpPr>
        <xdr:cNvPr id="365" name="直線コネクタ 364">
          <a:extLst>
            <a:ext uri="{FF2B5EF4-FFF2-40B4-BE49-F238E27FC236}">
              <a16:creationId xmlns:a16="http://schemas.microsoft.com/office/drawing/2014/main" id="{41079571-AAD2-4154-9327-05DB92400D7E}"/>
            </a:ext>
          </a:extLst>
        </xdr:cNvPr>
        <xdr:cNvCxnSpPr/>
      </xdr:nvCxnSpPr>
      <xdr:spPr>
        <a:xfrm>
          <a:off x="7713980" y="141706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38100</xdr:rowOff>
    </xdr:from>
    <xdr:to>
      <xdr:col>41</xdr:col>
      <xdr:colOff>101600</xdr:colOff>
      <xdr:row>84</xdr:row>
      <xdr:rowOff>139700</xdr:rowOff>
    </xdr:to>
    <xdr:sp macro="" textlink="">
      <xdr:nvSpPr>
        <xdr:cNvPr id="366" name="楕円 365">
          <a:extLst>
            <a:ext uri="{FF2B5EF4-FFF2-40B4-BE49-F238E27FC236}">
              <a16:creationId xmlns:a16="http://schemas.microsoft.com/office/drawing/2014/main" id="{1E668997-4D8A-4810-9767-FFA66BEB0A4E}"/>
            </a:ext>
          </a:extLst>
        </xdr:cNvPr>
        <xdr:cNvSpPr/>
      </xdr:nvSpPr>
      <xdr:spPr>
        <a:xfrm>
          <a:off x="6873240" y="141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88900</xdr:rowOff>
    </xdr:from>
    <xdr:to>
      <xdr:col>45</xdr:col>
      <xdr:colOff>177800</xdr:colOff>
      <xdr:row>84</xdr:row>
      <xdr:rowOff>88900</xdr:rowOff>
    </xdr:to>
    <xdr:cxnSp macro="">
      <xdr:nvCxnSpPr>
        <xdr:cNvPr id="367" name="直線コネクタ 366">
          <a:extLst>
            <a:ext uri="{FF2B5EF4-FFF2-40B4-BE49-F238E27FC236}">
              <a16:creationId xmlns:a16="http://schemas.microsoft.com/office/drawing/2014/main" id="{49D74F5F-A7A6-4D68-82BE-9C460FC180A3}"/>
            </a:ext>
          </a:extLst>
        </xdr:cNvPr>
        <xdr:cNvCxnSpPr/>
      </xdr:nvCxnSpPr>
      <xdr:spPr>
        <a:xfrm>
          <a:off x="6924040" y="141706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38100</xdr:rowOff>
    </xdr:from>
    <xdr:to>
      <xdr:col>36</xdr:col>
      <xdr:colOff>165100</xdr:colOff>
      <xdr:row>84</xdr:row>
      <xdr:rowOff>139700</xdr:rowOff>
    </xdr:to>
    <xdr:sp macro="" textlink="">
      <xdr:nvSpPr>
        <xdr:cNvPr id="368" name="楕円 367">
          <a:extLst>
            <a:ext uri="{FF2B5EF4-FFF2-40B4-BE49-F238E27FC236}">
              <a16:creationId xmlns:a16="http://schemas.microsoft.com/office/drawing/2014/main" id="{69AB9CFD-3BD8-4457-86F2-E974635B7357}"/>
            </a:ext>
          </a:extLst>
        </xdr:cNvPr>
        <xdr:cNvSpPr/>
      </xdr:nvSpPr>
      <xdr:spPr>
        <a:xfrm>
          <a:off x="6098540" y="141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88900</xdr:rowOff>
    </xdr:from>
    <xdr:to>
      <xdr:col>41</xdr:col>
      <xdr:colOff>50800</xdr:colOff>
      <xdr:row>84</xdr:row>
      <xdr:rowOff>88900</xdr:rowOff>
    </xdr:to>
    <xdr:cxnSp macro="">
      <xdr:nvCxnSpPr>
        <xdr:cNvPr id="369" name="直線コネクタ 368">
          <a:extLst>
            <a:ext uri="{FF2B5EF4-FFF2-40B4-BE49-F238E27FC236}">
              <a16:creationId xmlns:a16="http://schemas.microsoft.com/office/drawing/2014/main" id="{BF6CC27D-7B04-4579-9BBF-596026D0470A}"/>
            </a:ext>
          </a:extLst>
        </xdr:cNvPr>
        <xdr:cNvCxnSpPr/>
      </xdr:nvCxnSpPr>
      <xdr:spPr>
        <a:xfrm>
          <a:off x="6149340" y="141706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86377</xdr:rowOff>
    </xdr:from>
    <xdr:ext cx="469744" cy="259045"/>
    <xdr:sp macro="" textlink="">
      <xdr:nvSpPr>
        <xdr:cNvPr id="370" name="n_1aveValue【福祉施設】&#10;一人当たり面積">
          <a:extLst>
            <a:ext uri="{FF2B5EF4-FFF2-40B4-BE49-F238E27FC236}">
              <a16:creationId xmlns:a16="http://schemas.microsoft.com/office/drawing/2014/main" id="{E1FB9DBB-78D6-4667-846C-1030EF1E7433}"/>
            </a:ext>
          </a:extLst>
        </xdr:cNvPr>
        <xdr:cNvSpPr txBox="1"/>
      </xdr:nvSpPr>
      <xdr:spPr>
        <a:xfrm>
          <a:off x="8271587"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137177</xdr:rowOff>
    </xdr:from>
    <xdr:ext cx="469744" cy="259045"/>
    <xdr:sp macro="" textlink="">
      <xdr:nvSpPr>
        <xdr:cNvPr id="371" name="n_2aveValue【福祉施設】&#10;一人当たり面積">
          <a:extLst>
            <a:ext uri="{FF2B5EF4-FFF2-40B4-BE49-F238E27FC236}">
              <a16:creationId xmlns:a16="http://schemas.microsoft.com/office/drawing/2014/main" id="{5FB23165-8A52-4CC4-8518-6919AA41EC7B}"/>
            </a:ext>
          </a:extLst>
        </xdr:cNvPr>
        <xdr:cNvSpPr txBox="1"/>
      </xdr:nvSpPr>
      <xdr:spPr>
        <a:xfrm>
          <a:off x="7509587"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137177</xdr:rowOff>
    </xdr:from>
    <xdr:ext cx="469744" cy="259045"/>
    <xdr:sp macro="" textlink="">
      <xdr:nvSpPr>
        <xdr:cNvPr id="372" name="n_3aveValue【福祉施設】&#10;一人当たり面積">
          <a:extLst>
            <a:ext uri="{FF2B5EF4-FFF2-40B4-BE49-F238E27FC236}">
              <a16:creationId xmlns:a16="http://schemas.microsoft.com/office/drawing/2014/main" id="{3D503F7D-AD2B-4505-893E-84ABE0BB49AE}"/>
            </a:ext>
          </a:extLst>
        </xdr:cNvPr>
        <xdr:cNvSpPr txBox="1"/>
      </xdr:nvSpPr>
      <xdr:spPr>
        <a:xfrm>
          <a:off x="6712027"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124477</xdr:rowOff>
    </xdr:from>
    <xdr:ext cx="469744" cy="259045"/>
    <xdr:sp macro="" textlink="">
      <xdr:nvSpPr>
        <xdr:cNvPr id="373" name="n_4aveValue【福祉施設】&#10;一人当たり面積">
          <a:extLst>
            <a:ext uri="{FF2B5EF4-FFF2-40B4-BE49-F238E27FC236}">
              <a16:creationId xmlns:a16="http://schemas.microsoft.com/office/drawing/2014/main" id="{EA266DB3-AA99-4BA2-87B9-BB1423F67D3A}"/>
            </a:ext>
          </a:extLst>
        </xdr:cNvPr>
        <xdr:cNvSpPr txBox="1"/>
      </xdr:nvSpPr>
      <xdr:spPr>
        <a:xfrm>
          <a:off x="5937327" y="137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130827</xdr:rowOff>
    </xdr:from>
    <xdr:ext cx="469744" cy="259045"/>
    <xdr:sp macro="" textlink="">
      <xdr:nvSpPr>
        <xdr:cNvPr id="374" name="n_1mainValue【福祉施設】&#10;一人当たり面積">
          <a:extLst>
            <a:ext uri="{FF2B5EF4-FFF2-40B4-BE49-F238E27FC236}">
              <a16:creationId xmlns:a16="http://schemas.microsoft.com/office/drawing/2014/main" id="{21EE2BDB-D7BC-4FD8-A3F0-D0A6786D9AF4}"/>
            </a:ext>
          </a:extLst>
        </xdr:cNvPr>
        <xdr:cNvSpPr txBox="1"/>
      </xdr:nvSpPr>
      <xdr:spPr>
        <a:xfrm>
          <a:off x="8271587" y="142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130827</xdr:rowOff>
    </xdr:from>
    <xdr:ext cx="469744" cy="259045"/>
    <xdr:sp macro="" textlink="">
      <xdr:nvSpPr>
        <xdr:cNvPr id="375" name="n_2mainValue【福祉施設】&#10;一人当たり面積">
          <a:extLst>
            <a:ext uri="{FF2B5EF4-FFF2-40B4-BE49-F238E27FC236}">
              <a16:creationId xmlns:a16="http://schemas.microsoft.com/office/drawing/2014/main" id="{93A579BB-F305-4B95-B99E-5E04AE854D53}"/>
            </a:ext>
          </a:extLst>
        </xdr:cNvPr>
        <xdr:cNvSpPr txBox="1"/>
      </xdr:nvSpPr>
      <xdr:spPr>
        <a:xfrm>
          <a:off x="7509587" y="142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130827</xdr:rowOff>
    </xdr:from>
    <xdr:ext cx="469744" cy="259045"/>
    <xdr:sp macro="" textlink="">
      <xdr:nvSpPr>
        <xdr:cNvPr id="376" name="n_3mainValue【福祉施設】&#10;一人当たり面積">
          <a:extLst>
            <a:ext uri="{FF2B5EF4-FFF2-40B4-BE49-F238E27FC236}">
              <a16:creationId xmlns:a16="http://schemas.microsoft.com/office/drawing/2014/main" id="{D8786E8E-D823-4F41-9AE1-FE1619AE4CE4}"/>
            </a:ext>
          </a:extLst>
        </xdr:cNvPr>
        <xdr:cNvSpPr txBox="1"/>
      </xdr:nvSpPr>
      <xdr:spPr>
        <a:xfrm>
          <a:off x="6712027" y="142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130827</xdr:rowOff>
    </xdr:from>
    <xdr:ext cx="469744" cy="259045"/>
    <xdr:sp macro="" textlink="">
      <xdr:nvSpPr>
        <xdr:cNvPr id="377" name="n_4mainValue【福祉施設】&#10;一人当たり面積">
          <a:extLst>
            <a:ext uri="{FF2B5EF4-FFF2-40B4-BE49-F238E27FC236}">
              <a16:creationId xmlns:a16="http://schemas.microsoft.com/office/drawing/2014/main" id="{1F0A5752-701A-4D92-985E-4CC251163F41}"/>
            </a:ext>
          </a:extLst>
        </xdr:cNvPr>
        <xdr:cNvSpPr txBox="1"/>
      </xdr:nvSpPr>
      <xdr:spPr>
        <a:xfrm>
          <a:off x="5937327" y="142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C415E315-A4DF-42CB-8CD8-CBAFBFDA79D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9464671A-3469-4D4B-8B1D-3717535B3E82}"/>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4ED90D83-166F-44C6-B96D-09412F961D6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82D022E4-5859-4B7F-98B0-B67D9814CD8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7697A234-164F-4FFC-A59E-72ABC8E90BC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41CBD42E-94E2-47FE-8EAC-DB39E11A057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18059D8F-3116-4816-9A0D-34410846C0D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690327BF-2A55-442C-AB29-1F6A6A9507FB}"/>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87170CB9-F73A-4C34-AE05-0E910A371828}"/>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141E0549-9029-4888-8E18-99F30313440F}"/>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B50844A8-52C3-4B81-99C1-2464A4DAF6DB}"/>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66DAC5BC-B99C-4F69-944D-D6E6B1FCBD73}"/>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CF4D86F6-9A80-4E53-92A8-1AE56E52856B}"/>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151CE86E-9CD8-499C-B778-3E31969DAA37}"/>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AAB69950-26AD-4450-934A-C51712814E7B}"/>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680305F1-EDCF-435F-B4CC-1D4A2F16E9E8}"/>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D5109643-1939-4710-946D-CE61B1DA20B6}"/>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BE9CE499-F73D-4D1F-AE55-7FD4AE155A68}"/>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6453920E-2BD4-4BE9-B630-169017647CB5}"/>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F1B94514-3B1C-4D60-A0A9-79627B4A4ACE}"/>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2EE2ADFB-C3B7-4182-9F6F-575849474AB6}"/>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D4385106-B8C4-4067-8116-1BF79735ACFF}"/>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FA1B921A-F9DC-4CE3-924D-7ECEBE327E3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BCFC9915-B838-43A4-AFFF-37C050CCBFB1}"/>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7EBDFD4A-DC9F-45A6-A169-3BBEA01BF45B}"/>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403" name="直線コネクタ 402">
          <a:extLst>
            <a:ext uri="{FF2B5EF4-FFF2-40B4-BE49-F238E27FC236}">
              <a16:creationId xmlns:a16="http://schemas.microsoft.com/office/drawing/2014/main" id="{99943B19-8EBF-44E6-8070-6247C0B49588}"/>
            </a:ext>
          </a:extLst>
        </xdr:cNvPr>
        <xdr:cNvCxnSpPr/>
      </xdr:nvCxnSpPr>
      <xdr:spPr>
        <a:xfrm flipV="1">
          <a:off x="4086225" y="16866326"/>
          <a:ext cx="0" cy="1377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59F99173-F3FC-4183-9138-67811D461F71}"/>
            </a:ext>
          </a:extLst>
        </xdr:cNvPr>
        <xdr:cNvSpPr txBox="1"/>
      </xdr:nvSpPr>
      <xdr:spPr>
        <a:xfrm>
          <a:off x="4124960" y="182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405" name="直線コネクタ 404">
          <a:extLst>
            <a:ext uri="{FF2B5EF4-FFF2-40B4-BE49-F238E27FC236}">
              <a16:creationId xmlns:a16="http://schemas.microsoft.com/office/drawing/2014/main" id="{2E48A874-F7D8-439A-B992-5E12651D4498}"/>
            </a:ext>
          </a:extLst>
        </xdr:cNvPr>
        <xdr:cNvCxnSpPr/>
      </xdr:nvCxnSpPr>
      <xdr:spPr>
        <a:xfrm>
          <a:off x="4020820" y="182433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0FDD8F3E-B296-41F9-B3DF-DAA909B947D6}"/>
            </a:ext>
          </a:extLst>
        </xdr:cNvPr>
        <xdr:cNvSpPr txBox="1"/>
      </xdr:nvSpPr>
      <xdr:spPr>
        <a:xfrm>
          <a:off x="4124960" y="166453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407" name="直線コネクタ 406">
          <a:extLst>
            <a:ext uri="{FF2B5EF4-FFF2-40B4-BE49-F238E27FC236}">
              <a16:creationId xmlns:a16="http://schemas.microsoft.com/office/drawing/2014/main" id="{EACE6A9F-B791-4DA7-A0B9-5AC5E073775D}"/>
            </a:ext>
          </a:extLst>
        </xdr:cNvPr>
        <xdr:cNvCxnSpPr/>
      </xdr:nvCxnSpPr>
      <xdr:spPr>
        <a:xfrm>
          <a:off x="4020820" y="16866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92364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3780A66A-29DA-4CA2-B68F-83B0C4C23710}"/>
            </a:ext>
          </a:extLst>
        </xdr:cNvPr>
        <xdr:cNvSpPr txBox="1"/>
      </xdr:nvSpPr>
      <xdr:spPr>
        <a:xfrm>
          <a:off x="4124960" y="17359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409" name="フローチャート: 判断 408">
          <a:extLst>
            <a:ext uri="{FF2B5EF4-FFF2-40B4-BE49-F238E27FC236}">
              <a16:creationId xmlns:a16="http://schemas.microsoft.com/office/drawing/2014/main" id="{617FECD2-20D4-4EBC-B98A-31244882AD8B}"/>
            </a:ext>
          </a:extLst>
        </xdr:cNvPr>
        <xdr:cNvSpPr/>
      </xdr:nvSpPr>
      <xdr:spPr>
        <a:xfrm>
          <a:off x="4036060" y="1750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59689</xdr:rowOff>
    </xdr:from>
    <xdr:to>
      <xdr:col>20</xdr:col>
      <xdr:colOff>38100</xdr:colOff>
      <xdr:row>104</xdr:row>
      <xdr:rowOff>161289</xdr:rowOff>
    </xdr:to>
    <xdr:sp macro="" textlink="">
      <xdr:nvSpPr>
        <xdr:cNvPr id="410" name="フローチャート: 判断 409">
          <a:extLst>
            <a:ext uri="{FF2B5EF4-FFF2-40B4-BE49-F238E27FC236}">
              <a16:creationId xmlns:a16="http://schemas.microsoft.com/office/drawing/2014/main" id="{5800AABD-265D-4EFA-ABA5-6E200362C1DF}"/>
            </a:ext>
          </a:extLst>
        </xdr:cNvPr>
        <xdr:cNvSpPr/>
      </xdr:nvSpPr>
      <xdr:spPr>
        <a:xfrm>
          <a:off x="3312160" y="174942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411" name="フローチャート: 判断 410">
          <a:extLst>
            <a:ext uri="{FF2B5EF4-FFF2-40B4-BE49-F238E27FC236}">
              <a16:creationId xmlns:a16="http://schemas.microsoft.com/office/drawing/2014/main" id="{50C3796F-62B4-4C35-A53D-DCEAB1B503FF}"/>
            </a:ext>
          </a:extLst>
        </xdr:cNvPr>
        <xdr:cNvSpPr/>
      </xdr:nvSpPr>
      <xdr:spPr>
        <a:xfrm>
          <a:off x="2514600" y="174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40095</xdr:rowOff>
    </xdr:from>
    <xdr:to>
      <xdr:col>10</xdr:col>
      <xdr:colOff>165100</xdr:colOff>
      <xdr:row>104</xdr:row>
      <xdr:rowOff>141695</xdr:rowOff>
    </xdr:to>
    <xdr:sp macro="" textlink="">
      <xdr:nvSpPr>
        <xdr:cNvPr id="412" name="フローチャート: 判断 411">
          <a:extLst>
            <a:ext uri="{FF2B5EF4-FFF2-40B4-BE49-F238E27FC236}">
              <a16:creationId xmlns:a16="http://schemas.microsoft.com/office/drawing/2014/main" id="{C8602332-4F16-44BF-A716-CCD5916D88E3}"/>
            </a:ext>
          </a:extLst>
        </xdr:cNvPr>
        <xdr:cNvSpPr/>
      </xdr:nvSpPr>
      <xdr:spPr>
        <a:xfrm>
          <a:off x="173990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3" name="フローチャート: 判断 412">
          <a:extLst>
            <a:ext uri="{FF2B5EF4-FFF2-40B4-BE49-F238E27FC236}">
              <a16:creationId xmlns:a16="http://schemas.microsoft.com/office/drawing/2014/main" id="{FC8A5C4D-E6C4-4BE2-9151-B5F17785835A}"/>
            </a:ext>
          </a:extLst>
        </xdr:cNvPr>
        <xdr:cNvSpPr/>
      </xdr:nvSpPr>
      <xdr:spPr>
        <a:xfrm>
          <a:off x="965200" y="175007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B24534F5-CB08-4E79-A4DE-214EB7ABB82F}"/>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D736625F-4C51-4346-8F91-287F71505353}"/>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11BC9704-817E-4704-81A0-8D61A995DEB1}"/>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DB960E8-07A6-4683-84C0-1CE481D4DE5E}"/>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7B667BDA-F7DA-47E1-B596-A7141BA99B57}"/>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69487</xdr:rowOff>
    </xdr:from>
    <xdr:to>
      <xdr:col>24</xdr:col>
      <xdr:colOff>114300</xdr:colOff>
      <xdr:row>105</xdr:row>
      <xdr:rowOff>171087</xdr:rowOff>
    </xdr:to>
    <xdr:sp macro="" textlink="">
      <xdr:nvSpPr>
        <xdr:cNvPr id="419" name="楕円 418">
          <a:extLst>
            <a:ext uri="{FF2B5EF4-FFF2-40B4-BE49-F238E27FC236}">
              <a16:creationId xmlns:a16="http://schemas.microsoft.com/office/drawing/2014/main" id="{6DA77C55-3DCB-48F4-9710-CB6D7176FC93}"/>
            </a:ext>
          </a:extLst>
        </xdr:cNvPr>
        <xdr:cNvSpPr/>
      </xdr:nvSpPr>
      <xdr:spPr>
        <a:xfrm>
          <a:off x="403606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47914</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0043F3BF-5002-4248-AC9C-E353286902E4}"/>
            </a:ext>
          </a:extLst>
        </xdr:cNvPr>
        <xdr:cNvSpPr txBox="1"/>
      </xdr:nvSpPr>
      <xdr:spPr>
        <a:xfrm>
          <a:off x="4124960"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51526</xdr:rowOff>
    </xdr:from>
    <xdr:to>
      <xdr:col>20</xdr:col>
      <xdr:colOff>38100</xdr:colOff>
      <xdr:row>105</xdr:row>
      <xdr:rowOff>153126</xdr:rowOff>
    </xdr:to>
    <xdr:sp macro="" textlink="">
      <xdr:nvSpPr>
        <xdr:cNvPr id="421" name="楕円 420">
          <a:extLst>
            <a:ext uri="{FF2B5EF4-FFF2-40B4-BE49-F238E27FC236}">
              <a16:creationId xmlns:a16="http://schemas.microsoft.com/office/drawing/2014/main" id="{C34D7B9E-673A-408D-85AE-4A3F74352F59}"/>
            </a:ext>
          </a:extLst>
        </xdr:cNvPr>
        <xdr:cNvSpPr/>
      </xdr:nvSpPr>
      <xdr:spPr>
        <a:xfrm>
          <a:off x="3312160" y="176537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102326</xdr:rowOff>
    </xdr:from>
    <xdr:to>
      <xdr:col>24</xdr:col>
      <xdr:colOff>63500</xdr:colOff>
      <xdr:row>105</xdr:row>
      <xdr:rowOff>120287</xdr:rowOff>
    </xdr:to>
    <xdr:cxnSp macro="">
      <xdr:nvCxnSpPr>
        <xdr:cNvPr id="422" name="直線コネクタ 421">
          <a:extLst>
            <a:ext uri="{FF2B5EF4-FFF2-40B4-BE49-F238E27FC236}">
              <a16:creationId xmlns:a16="http://schemas.microsoft.com/office/drawing/2014/main" id="{F77EC3D0-2397-4397-8A3E-45894CB44698}"/>
            </a:ext>
          </a:extLst>
        </xdr:cNvPr>
        <xdr:cNvCxnSpPr/>
      </xdr:nvCxnSpPr>
      <xdr:spPr>
        <a:xfrm>
          <a:off x="3355340" y="17704526"/>
          <a:ext cx="7315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49893</xdr:rowOff>
    </xdr:from>
    <xdr:to>
      <xdr:col>15</xdr:col>
      <xdr:colOff>101600</xdr:colOff>
      <xdr:row>105</xdr:row>
      <xdr:rowOff>151493</xdr:rowOff>
    </xdr:to>
    <xdr:sp macro="" textlink="">
      <xdr:nvSpPr>
        <xdr:cNvPr id="423" name="楕円 422">
          <a:extLst>
            <a:ext uri="{FF2B5EF4-FFF2-40B4-BE49-F238E27FC236}">
              <a16:creationId xmlns:a16="http://schemas.microsoft.com/office/drawing/2014/main" id="{D9D8EFAD-2FB6-4AE2-B531-40ACC71E2773}"/>
            </a:ext>
          </a:extLst>
        </xdr:cNvPr>
        <xdr:cNvSpPr/>
      </xdr:nvSpPr>
      <xdr:spPr>
        <a:xfrm>
          <a:off x="251460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100693</xdr:rowOff>
    </xdr:from>
    <xdr:to>
      <xdr:col>19</xdr:col>
      <xdr:colOff>177800</xdr:colOff>
      <xdr:row>105</xdr:row>
      <xdr:rowOff>102326</xdr:rowOff>
    </xdr:to>
    <xdr:cxnSp macro="">
      <xdr:nvCxnSpPr>
        <xdr:cNvPr id="424" name="直線コネクタ 423">
          <a:extLst>
            <a:ext uri="{FF2B5EF4-FFF2-40B4-BE49-F238E27FC236}">
              <a16:creationId xmlns:a16="http://schemas.microsoft.com/office/drawing/2014/main" id="{68B186C6-0673-44D2-8981-36BFA9094560}"/>
            </a:ext>
          </a:extLst>
        </xdr:cNvPr>
        <xdr:cNvCxnSpPr/>
      </xdr:nvCxnSpPr>
      <xdr:spPr>
        <a:xfrm>
          <a:off x="2565400" y="17702893"/>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20501</xdr:rowOff>
    </xdr:from>
    <xdr:to>
      <xdr:col>10</xdr:col>
      <xdr:colOff>165100</xdr:colOff>
      <xdr:row>105</xdr:row>
      <xdr:rowOff>122101</xdr:rowOff>
    </xdr:to>
    <xdr:sp macro="" textlink="">
      <xdr:nvSpPr>
        <xdr:cNvPr id="425" name="楕円 424">
          <a:extLst>
            <a:ext uri="{FF2B5EF4-FFF2-40B4-BE49-F238E27FC236}">
              <a16:creationId xmlns:a16="http://schemas.microsoft.com/office/drawing/2014/main" id="{5E53930B-1B9E-4F72-BE6B-8749E3F5CA83}"/>
            </a:ext>
          </a:extLst>
        </xdr:cNvPr>
        <xdr:cNvSpPr/>
      </xdr:nvSpPr>
      <xdr:spPr>
        <a:xfrm>
          <a:off x="17399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71301</xdr:rowOff>
    </xdr:from>
    <xdr:to>
      <xdr:col>15</xdr:col>
      <xdr:colOff>50800</xdr:colOff>
      <xdr:row>105</xdr:row>
      <xdr:rowOff>100693</xdr:rowOff>
    </xdr:to>
    <xdr:cxnSp macro="">
      <xdr:nvCxnSpPr>
        <xdr:cNvPr id="426" name="直線コネクタ 425">
          <a:extLst>
            <a:ext uri="{FF2B5EF4-FFF2-40B4-BE49-F238E27FC236}">
              <a16:creationId xmlns:a16="http://schemas.microsoft.com/office/drawing/2014/main" id="{FAE337F8-AEA1-4344-89CF-D424DA831F57}"/>
            </a:ext>
          </a:extLst>
        </xdr:cNvPr>
        <xdr:cNvCxnSpPr/>
      </xdr:nvCxnSpPr>
      <xdr:spPr>
        <a:xfrm>
          <a:off x="1790700" y="17673501"/>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169092</xdr:rowOff>
    </xdr:from>
    <xdr:to>
      <xdr:col>6</xdr:col>
      <xdr:colOff>38100</xdr:colOff>
      <xdr:row>105</xdr:row>
      <xdr:rowOff>99242</xdr:rowOff>
    </xdr:to>
    <xdr:sp macro="" textlink="">
      <xdr:nvSpPr>
        <xdr:cNvPr id="427" name="楕円 426">
          <a:extLst>
            <a:ext uri="{FF2B5EF4-FFF2-40B4-BE49-F238E27FC236}">
              <a16:creationId xmlns:a16="http://schemas.microsoft.com/office/drawing/2014/main" id="{1E7797AD-CFBF-42D2-A8A7-98D723FE618C}"/>
            </a:ext>
          </a:extLst>
        </xdr:cNvPr>
        <xdr:cNvSpPr/>
      </xdr:nvSpPr>
      <xdr:spPr>
        <a:xfrm>
          <a:off x="965200" y="176036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48442</xdr:rowOff>
    </xdr:from>
    <xdr:to>
      <xdr:col>10</xdr:col>
      <xdr:colOff>114300</xdr:colOff>
      <xdr:row>105</xdr:row>
      <xdr:rowOff>71301</xdr:rowOff>
    </xdr:to>
    <xdr:cxnSp macro="">
      <xdr:nvCxnSpPr>
        <xdr:cNvPr id="428" name="直線コネクタ 427">
          <a:extLst>
            <a:ext uri="{FF2B5EF4-FFF2-40B4-BE49-F238E27FC236}">
              <a16:creationId xmlns:a16="http://schemas.microsoft.com/office/drawing/2014/main" id="{1105988E-170F-48BF-B9B2-70F3235D8FC2}"/>
            </a:ext>
          </a:extLst>
        </xdr:cNvPr>
        <xdr:cNvCxnSpPr/>
      </xdr:nvCxnSpPr>
      <xdr:spPr>
        <a:xfrm>
          <a:off x="1008380" y="17650642"/>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6366</xdr:rowOff>
    </xdr:from>
    <xdr:ext cx="405111" cy="259045"/>
    <xdr:sp macro="" textlink="">
      <xdr:nvSpPr>
        <xdr:cNvPr id="429" name="n_1aveValue【市民会館】&#10;有形固定資産減価償却率">
          <a:extLst>
            <a:ext uri="{FF2B5EF4-FFF2-40B4-BE49-F238E27FC236}">
              <a16:creationId xmlns:a16="http://schemas.microsoft.com/office/drawing/2014/main" id="{58367D47-9D49-4CDD-B8E1-050AEDC72011}"/>
            </a:ext>
          </a:extLst>
        </xdr:cNvPr>
        <xdr:cNvSpPr txBox="1"/>
      </xdr:nvSpPr>
      <xdr:spPr>
        <a:xfrm>
          <a:off x="3170564"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430" name="n_2aveValue【市民会館】&#10;有形固定資産減価償却率">
          <a:extLst>
            <a:ext uri="{FF2B5EF4-FFF2-40B4-BE49-F238E27FC236}">
              <a16:creationId xmlns:a16="http://schemas.microsoft.com/office/drawing/2014/main" id="{A98DE173-8311-4563-AF6C-AB0DB5A18002}"/>
            </a:ext>
          </a:extLst>
        </xdr:cNvPr>
        <xdr:cNvSpPr txBox="1"/>
      </xdr:nvSpPr>
      <xdr:spPr>
        <a:xfrm>
          <a:off x="238570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158222</xdr:rowOff>
    </xdr:from>
    <xdr:ext cx="405111" cy="259045"/>
    <xdr:sp macro="" textlink="">
      <xdr:nvSpPr>
        <xdr:cNvPr id="431" name="n_3aveValue【市民会館】&#10;有形固定資産減価償却率">
          <a:extLst>
            <a:ext uri="{FF2B5EF4-FFF2-40B4-BE49-F238E27FC236}">
              <a16:creationId xmlns:a16="http://schemas.microsoft.com/office/drawing/2014/main" id="{69C497CB-BCAB-4721-A88E-C988E37F1813}"/>
            </a:ext>
          </a:extLst>
        </xdr:cNvPr>
        <xdr:cNvSpPr txBox="1"/>
      </xdr:nvSpPr>
      <xdr:spPr>
        <a:xfrm>
          <a:off x="161100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32" name="n_4aveValue【市民会館】&#10;有形固定資産減価償却率">
          <a:extLst>
            <a:ext uri="{FF2B5EF4-FFF2-40B4-BE49-F238E27FC236}">
              <a16:creationId xmlns:a16="http://schemas.microsoft.com/office/drawing/2014/main" id="{47D6C39A-7012-472C-9902-69CEF6BAE713}"/>
            </a:ext>
          </a:extLst>
        </xdr:cNvPr>
        <xdr:cNvSpPr txBox="1"/>
      </xdr:nvSpPr>
      <xdr:spPr>
        <a:xfrm>
          <a:off x="836304" y="1727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144253</xdr:rowOff>
    </xdr:from>
    <xdr:ext cx="405111" cy="259045"/>
    <xdr:sp macro="" textlink="">
      <xdr:nvSpPr>
        <xdr:cNvPr id="433" name="n_1mainValue【市民会館】&#10;有形固定資産減価償却率">
          <a:extLst>
            <a:ext uri="{FF2B5EF4-FFF2-40B4-BE49-F238E27FC236}">
              <a16:creationId xmlns:a16="http://schemas.microsoft.com/office/drawing/2014/main" id="{BE94AF27-7BEF-48E3-A0FA-EEE2C2D34C76}"/>
            </a:ext>
          </a:extLst>
        </xdr:cNvPr>
        <xdr:cNvSpPr txBox="1"/>
      </xdr:nvSpPr>
      <xdr:spPr>
        <a:xfrm>
          <a:off x="317056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142620</xdr:rowOff>
    </xdr:from>
    <xdr:ext cx="405111" cy="259045"/>
    <xdr:sp macro="" textlink="">
      <xdr:nvSpPr>
        <xdr:cNvPr id="434" name="n_2mainValue【市民会館】&#10;有形固定資産減価償却率">
          <a:extLst>
            <a:ext uri="{FF2B5EF4-FFF2-40B4-BE49-F238E27FC236}">
              <a16:creationId xmlns:a16="http://schemas.microsoft.com/office/drawing/2014/main" id="{D3774309-6D92-4033-AC33-2DC784FD0B39}"/>
            </a:ext>
          </a:extLst>
        </xdr:cNvPr>
        <xdr:cNvSpPr txBox="1"/>
      </xdr:nvSpPr>
      <xdr:spPr>
        <a:xfrm>
          <a:off x="238570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113228</xdr:rowOff>
    </xdr:from>
    <xdr:ext cx="405111" cy="259045"/>
    <xdr:sp macro="" textlink="">
      <xdr:nvSpPr>
        <xdr:cNvPr id="435" name="n_3mainValue【市民会館】&#10;有形固定資産減価償却率">
          <a:extLst>
            <a:ext uri="{FF2B5EF4-FFF2-40B4-BE49-F238E27FC236}">
              <a16:creationId xmlns:a16="http://schemas.microsoft.com/office/drawing/2014/main" id="{011C5DAD-E3A9-4EA2-AE5D-7201865AA8AE}"/>
            </a:ext>
          </a:extLst>
        </xdr:cNvPr>
        <xdr:cNvSpPr txBox="1"/>
      </xdr:nvSpPr>
      <xdr:spPr>
        <a:xfrm>
          <a:off x="1611004" y="1771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90369</xdr:rowOff>
    </xdr:from>
    <xdr:ext cx="405111" cy="259045"/>
    <xdr:sp macro="" textlink="">
      <xdr:nvSpPr>
        <xdr:cNvPr id="436" name="n_4mainValue【市民会館】&#10;有形固定資産減価償却率">
          <a:extLst>
            <a:ext uri="{FF2B5EF4-FFF2-40B4-BE49-F238E27FC236}">
              <a16:creationId xmlns:a16="http://schemas.microsoft.com/office/drawing/2014/main" id="{1FA46783-4F05-452B-9B8E-9F3AF8DA1160}"/>
            </a:ext>
          </a:extLst>
        </xdr:cNvPr>
        <xdr:cNvSpPr txBox="1"/>
      </xdr:nvSpPr>
      <xdr:spPr>
        <a:xfrm>
          <a:off x="836304" y="1769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CDA0B00C-6298-4581-9D0A-958ED292AC4A}"/>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D403C767-8ED1-4CE2-B1DA-BFA24002C34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EF5D45C0-67C3-4780-A44A-48F69E6A226D}"/>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8ECDD510-9FF7-4457-897F-58D93D2042A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AFEA8A53-1BA4-438E-A302-BED58636959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320BC9D6-D5B9-4683-94FD-2B3BFCCE7BD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9F213A98-3051-477C-800F-D28739B5AF0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897F77E6-F048-446D-95DE-12B64B570E9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95B5CB2D-F4A4-49F7-ACD8-503972CE4F72}"/>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394CECA0-7B7D-4190-A988-FA3211360419}"/>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6E9466BC-253D-4C2E-888C-18D2BEC63859}"/>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F20F924E-EF92-4A76-9D86-BADD1A1B8AF2}"/>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1B667F6A-641F-44E8-8285-E44AC9E373FD}"/>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3AB9A845-1669-408E-99F6-C98CB55168CA}"/>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689A5A65-EF56-49A7-A3E7-90C71DA9DA85}"/>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12FA90A7-519F-4C62-9487-8F6DA965F728}"/>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84107BE5-B15B-4475-97EF-DFA83BD92ECF}"/>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81C59755-E1F0-494B-B5EE-462C70DA590B}"/>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87BC5FFD-5072-4F39-84BE-3EF5BE30F144}"/>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69FA8A3E-4810-42A9-992D-168A76F880AF}"/>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9E0D572B-EFF8-4795-842A-CAB7AE71EBD5}"/>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52C6224F-CAAD-44CA-AFC9-8268F7A9976A}"/>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6F0D5AB6-6D13-4B0A-B106-F4B6FD9C63B9}"/>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106680</xdr:rowOff>
    </xdr:from>
    <xdr:to>
      <xdr:col>54</xdr:col>
      <xdr:colOff>189865</xdr:colOff>
      <xdr:row>108</xdr:row>
      <xdr:rowOff>121920</xdr:rowOff>
    </xdr:to>
    <xdr:cxnSp macro="">
      <xdr:nvCxnSpPr>
        <xdr:cNvPr id="460" name="直線コネクタ 459">
          <a:extLst>
            <a:ext uri="{FF2B5EF4-FFF2-40B4-BE49-F238E27FC236}">
              <a16:creationId xmlns:a16="http://schemas.microsoft.com/office/drawing/2014/main" id="{0E44D3D6-44D4-4966-A7C4-EF3ABFB6D85D}"/>
            </a:ext>
          </a:extLst>
        </xdr:cNvPr>
        <xdr:cNvCxnSpPr/>
      </xdr:nvCxnSpPr>
      <xdr:spPr>
        <a:xfrm flipV="1">
          <a:off x="9219565" y="168706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1" name="【市民会館】&#10;一人当たり面積最小値テキスト">
          <a:extLst>
            <a:ext uri="{FF2B5EF4-FFF2-40B4-BE49-F238E27FC236}">
              <a16:creationId xmlns:a16="http://schemas.microsoft.com/office/drawing/2014/main" id="{0CAFAD0E-27D9-45A8-A74E-4B15B2DBE948}"/>
            </a:ext>
          </a:extLst>
        </xdr:cNvPr>
        <xdr:cNvSpPr txBox="1"/>
      </xdr:nvSpPr>
      <xdr:spPr>
        <a:xfrm>
          <a:off x="9258300" y="182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2" name="直線コネクタ 461">
          <a:extLst>
            <a:ext uri="{FF2B5EF4-FFF2-40B4-BE49-F238E27FC236}">
              <a16:creationId xmlns:a16="http://schemas.microsoft.com/office/drawing/2014/main" id="{787493D6-2192-4851-91F0-A90F5BECF00D}"/>
            </a:ext>
          </a:extLst>
        </xdr:cNvPr>
        <xdr:cNvCxnSpPr/>
      </xdr:nvCxnSpPr>
      <xdr:spPr>
        <a:xfrm>
          <a:off x="9154160" y="1822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53357</xdr:rowOff>
    </xdr:from>
    <xdr:ext cx="469744" cy="259045"/>
    <xdr:sp macro="" textlink="">
      <xdr:nvSpPr>
        <xdr:cNvPr id="463" name="【市民会館】&#10;一人当たり面積最大値テキスト">
          <a:extLst>
            <a:ext uri="{FF2B5EF4-FFF2-40B4-BE49-F238E27FC236}">
              <a16:creationId xmlns:a16="http://schemas.microsoft.com/office/drawing/2014/main" id="{45FB2144-F71E-4237-A03A-F289E9A4CDCF}"/>
            </a:ext>
          </a:extLst>
        </xdr:cNvPr>
        <xdr:cNvSpPr txBox="1"/>
      </xdr:nvSpPr>
      <xdr:spPr>
        <a:xfrm>
          <a:off x="9258300" y="1664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106680</xdr:rowOff>
    </xdr:from>
    <xdr:to>
      <xdr:col>55</xdr:col>
      <xdr:colOff>88900</xdr:colOff>
      <xdr:row>100</xdr:row>
      <xdr:rowOff>106680</xdr:rowOff>
    </xdr:to>
    <xdr:cxnSp macro="">
      <xdr:nvCxnSpPr>
        <xdr:cNvPr id="464" name="直線コネクタ 463">
          <a:extLst>
            <a:ext uri="{FF2B5EF4-FFF2-40B4-BE49-F238E27FC236}">
              <a16:creationId xmlns:a16="http://schemas.microsoft.com/office/drawing/2014/main" id="{E4111F12-5C61-473B-AE1A-ADC99B124D2C}"/>
            </a:ext>
          </a:extLst>
        </xdr:cNvPr>
        <xdr:cNvCxnSpPr/>
      </xdr:nvCxnSpPr>
      <xdr:spPr>
        <a:xfrm>
          <a:off x="9154160" y="1687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465" name="【市民会館】&#10;一人当たり面積平均値テキスト">
          <a:extLst>
            <a:ext uri="{FF2B5EF4-FFF2-40B4-BE49-F238E27FC236}">
              <a16:creationId xmlns:a16="http://schemas.microsoft.com/office/drawing/2014/main" id="{0FE8995C-8C3C-4088-9148-0F969A35C6F8}"/>
            </a:ext>
          </a:extLst>
        </xdr:cNvPr>
        <xdr:cNvSpPr txBox="1"/>
      </xdr:nvSpPr>
      <xdr:spPr>
        <a:xfrm>
          <a:off x="9258300" y="1762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6" name="フローチャート: 判断 465">
          <a:extLst>
            <a:ext uri="{FF2B5EF4-FFF2-40B4-BE49-F238E27FC236}">
              <a16:creationId xmlns:a16="http://schemas.microsoft.com/office/drawing/2014/main" id="{DFC088BF-1DBA-4E70-AF3E-3463CAE27DB2}"/>
            </a:ext>
          </a:extLst>
        </xdr:cNvPr>
        <xdr:cNvSpPr/>
      </xdr:nvSpPr>
      <xdr:spPr>
        <a:xfrm>
          <a:off x="919226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7" name="フローチャート: 判断 466">
          <a:extLst>
            <a:ext uri="{FF2B5EF4-FFF2-40B4-BE49-F238E27FC236}">
              <a16:creationId xmlns:a16="http://schemas.microsoft.com/office/drawing/2014/main" id="{83CA6780-7B69-46FD-A457-8D9A6A872453}"/>
            </a:ext>
          </a:extLst>
        </xdr:cNvPr>
        <xdr:cNvSpPr/>
      </xdr:nvSpPr>
      <xdr:spPr>
        <a:xfrm>
          <a:off x="8445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90170</xdr:rowOff>
    </xdr:from>
    <xdr:to>
      <xdr:col>46</xdr:col>
      <xdr:colOff>38100</xdr:colOff>
      <xdr:row>106</xdr:row>
      <xdr:rowOff>20320</xdr:rowOff>
    </xdr:to>
    <xdr:sp macro="" textlink="">
      <xdr:nvSpPr>
        <xdr:cNvPr id="468" name="フローチャート: 判断 467">
          <a:extLst>
            <a:ext uri="{FF2B5EF4-FFF2-40B4-BE49-F238E27FC236}">
              <a16:creationId xmlns:a16="http://schemas.microsoft.com/office/drawing/2014/main" id="{88C6AB59-36DE-4FE2-A99E-F6B46A4FAABF}"/>
            </a:ext>
          </a:extLst>
        </xdr:cNvPr>
        <xdr:cNvSpPr/>
      </xdr:nvSpPr>
      <xdr:spPr>
        <a:xfrm>
          <a:off x="7670800" y="17692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113030</xdr:rowOff>
    </xdr:from>
    <xdr:to>
      <xdr:col>41</xdr:col>
      <xdr:colOff>101600</xdr:colOff>
      <xdr:row>106</xdr:row>
      <xdr:rowOff>43180</xdr:rowOff>
    </xdr:to>
    <xdr:sp macro="" textlink="">
      <xdr:nvSpPr>
        <xdr:cNvPr id="469" name="フローチャート: 判断 468">
          <a:extLst>
            <a:ext uri="{FF2B5EF4-FFF2-40B4-BE49-F238E27FC236}">
              <a16:creationId xmlns:a16="http://schemas.microsoft.com/office/drawing/2014/main" id="{615B6274-1B5B-4D64-95AA-63406663C879}"/>
            </a:ext>
          </a:extLst>
        </xdr:cNvPr>
        <xdr:cNvSpPr/>
      </xdr:nvSpPr>
      <xdr:spPr>
        <a:xfrm>
          <a:off x="6873240" y="1771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70" name="フローチャート: 判断 469">
          <a:extLst>
            <a:ext uri="{FF2B5EF4-FFF2-40B4-BE49-F238E27FC236}">
              <a16:creationId xmlns:a16="http://schemas.microsoft.com/office/drawing/2014/main" id="{67743150-BF5E-4335-A5B9-7BA7E9DDB2D6}"/>
            </a:ext>
          </a:extLst>
        </xdr:cNvPr>
        <xdr:cNvSpPr/>
      </xdr:nvSpPr>
      <xdr:spPr>
        <a:xfrm>
          <a:off x="6098540" y="17738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A750B59D-5E09-4EAB-82E8-4F200DAD4948}"/>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B46A4124-CFF6-47E8-9812-C0D24A8E81A4}"/>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CAF3F4B-0EC0-4685-8739-E6C63253210E}"/>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763E86E8-975D-4183-9DC6-A6B9A2F2C3B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5CA12DC9-37C2-4E6F-9C43-4D06DB3FA98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76" name="楕円 475">
          <a:extLst>
            <a:ext uri="{FF2B5EF4-FFF2-40B4-BE49-F238E27FC236}">
              <a16:creationId xmlns:a16="http://schemas.microsoft.com/office/drawing/2014/main" id="{0F10E095-610A-4B5B-A575-8B824270F039}"/>
            </a:ext>
          </a:extLst>
        </xdr:cNvPr>
        <xdr:cNvSpPr/>
      </xdr:nvSpPr>
      <xdr:spPr>
        <a:xfrm>
          <a:off x="9192260" y="17616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36847</xdr:rowOff>
    </xdr:from>
    <xdr:ext cx="469744" cy="259045"/>
    <xdr:sp macro="" textlink="">
      <xdr:nvSpPr>
        <xdr:cNvPr id="477" name="【市民会館】&#10;一人当たり面積該当値テキスト">
          <a:extLst>
            <a:ext uri="{FF2B5EF4-FFF2-40B4-BE49-F238E27FC236}">
              <a16:creationId xmlns:a16="http://schemas.microsoft.com/office/drawing/2014/main" id="{E0092EB5-B7C4-48D3-A7DC-95CE50398714}"/>
            </a:ext>
          </a:extLst>
        </xdr:cNvPr>
        <xdr:cNvSpPr txBox="1"/>
      </xdr:nvSpPr>
      <xdr:spPr>
        <a:xfrm>
          <a:off x="9258300"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13970</xdr:rowOff>
    </xdr:from>
    <xdr:to>
      <xdr:col>50</xdr:col>
      <xdr:colOff>165100</xdr:colOff>
      <xdr:row>105</xdr:row>
      <xdr:rowOff>115570</xdr:rowOff>
    </xdr:to>
    <xdr:sp macro="" textlink="">
      <xdr:nvSpPr>
        <xdr:cNvPr id="478" name="楕円 477">
          <a:extLst>
            <a:ext uri="{FF2B5EF4-FFF2-40B4-BE49-F238E27FC236}">
              <a16:creationId xmlns:a16="http://schemas.microsoft.com/office/drawing/2014/main" id="{3E117809-B10E-4908-A4C5-8A706A527DBF}"/>
            </a:ext>
          </a:extLst>
        </xdr:cNvPr>
        <xdr:cNvSpPr/>
      </xdr:nvSpPr>
      <xdr:spPr>
        <a:xfrm>
          <a:off x="8445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64770</xdr:rowOff>
    </xdr:from>
    <xdr:to>
      <xdr:col>55</xdr:col>
      <xdr:colOff>0</xdr:colOff>
      <xdr:row>105</xdr:row>
      <xdr:rowOff>64770</xdr:rowOff>
    </xdr:to>
    <xdr:cxnSp macro="">
      <xdr:nvCxnSpPr>
        <xdr:cNvPr id="479" name="直線コネクタ 478">
          <a:extLst>
            <a:ext uri="{FF2B5EF4-FFF2-40B4-BE49-F238E27FC236}">
              <a16:creationId xmlns:a16="http://schemas.microsoft.com/office/drawing/2014/main" id="{21539091-277E-4A45-9232-0BD565685405}"/>
            </a:ext>
          </a:extLst>
        </xdr:cNvPr>
        <xdr:cNvCxnSpPr/>
      </xdr:nvCxnSpPr>
      <xdr:spPr>
        <a:xfrm>
          <a:off x="8496300" y="1766697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80" name="楕円 479">
          <a:extLst>
            <a:ext uri="{FF2B5EF4-FFF2-40B4-BE49-F238E27FC236}">
              <a16:creationId xmlns:a16="http://schemas.microsoft.com/office/drawing/2014/main" id="{C16A4300-6C51-4313-AD3B-25A8B28DC04A}"/>
            </a:ext>
          </a:extLst>
        </xdr:cNvPr>
        <xdr:cNvSpPr/>
      </xdr:nvSpPr>
      <xdr:spPr>
        <a:xfrm>
          <a:off x="7670800" y="17616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64770</xdr:rowOff>
    </xdr:from>
    <xdr:to>
      <xdr:col>50</xdr:col>
      <xdr:colOff>114300</xdr:colOff>
      <xdr:row>105</xdr:row>
      <xdr:rowOff>64770</xdr:rowOff>
    </xdr:to>
    <xdr:cxnSp macro="">
      <xdr:nvCxnSpPr>
        <xdr:cNvPr id="481" name="直線コネクタ 480">
          <a:extLst>
            <a:ext uri="{FF2B5EF4-FFF2-40B4-BE49-F238E27FC236}">
              <a16:creationId xmlns:a16="http://schemas.microsoft.com/office/drawing/2014/main" id="{9B99FA75-FBE9-4F5E-9C16-8B88CC3A9C65}"/>
            </a:ext>
          </a:extLst>
        </xdr:cNvPr>
        <xdr:cNvCxnSpPr/>
      </xdr:nvCxnSpPr>
      <xdr:spPr>
        <a:xfrm>
          <a:off x="7713980" y="176669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13970</xdr:rowOff>
    </xdr:from>
    <xdr:to>
      <xdr:col>41</xdr:col>
      <xdr:colOff>101600</xdr:colOff>
      <xdr:row>105</xdr:row>
      <xdr:rowOff>115570</xdr:rowOff>
    </xdr:to>
    <xdr:sp macro="" textlink="">
      <xdr:nvSpPr>
        <xdr:cNvPr id="482" name="楕円 481">
          <a:extLst>
            <a:ext uri="{FF2B5EF4-FFF2-40B4-BE49-F238E27FC236}">
              <a16:creationId xmlns:a16="http://schemas.microsoft.com/office/drawing/2014/main" id="{35E07E4A-1F72-4BCD-AB0D-82D764BBCD28}"/>
            </a:ext>
          </a:extLst>
        </xdr:cNvPr>
        <xdr:cNvSpPr/>
      </xdr:nvSpPr>
      <xdr:spPr>
        <a:xfrm>
          <a:off x="687324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64770</xdr:rowOff>
    </xdr:from>
    <xdr:to>
      <xdr:col>45</xdr:col>
      <xdr:colOff>177800</xdr:colOff>
      <xdr:row>105</xdr:row>
      <xdr:rowOff>64770</xdr:rowOff>
    </xdr:to>
    <xdr:cxnSp macro="">
      <xdr:nvCxnSpPr>
        <xdr:cNvPr id="483" name="直線コネクタ 482">
          <a:extLst>
            <a:ext uri="{FF2B5EF4-FFF2-40B4-BE49-F238E27FC236}">
              <a16:creationId xmlns:a16="http://schemas.microsoft.com/office/drawing/2014/main" id="{D04CD9D9-D047-43CB-B17F-1AEEEF40CA41}"/>
            </a:ext>
          </a:extLst>
        </xdr:cNvPr>
        <xdr:cNvCxnSpPr/>
      </xdr:nvCxnSpPr>
      <xdr:spPr>
        <a:xfrm>
          <a:off x="6924040" y="176669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13970</xdr:rowOff>
    </xdr:from>
    <xdr:to>
      <xdr:col>36</xdr:col>
      <xdr:colOff>165100</xdr:colOff>
      <xdr:row>105</xdr:row>
      <xdr:rowOff>115570</xdr:rowOff>
    </xdr:to>
    <xdr:sp macro="" textlink="">
      <xdr:nvSpPr>
        <xdr:cNvPr id="484" name="楕円 483">
          <a:extLst>
            <a:ext uri="{FF2B5EF4-FFF2-40B4-BE49-F238E27FC236}">
              <a16:creationId xmlns:a16="http://schemas.microsoft.com/office/drawing/2014/main" id="{5815F952-F2AD-435E-8CA0-7719188B4FF6}"/>
            </a:ext>
          </a:extLst>
        </xdr:cNvPr>
        <xdr:cNvSpPr/>
      </xdr:nvSpPr>
      <xdr:spPr>
        <a:xfrm>
          <a:off x="609854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64770</xdr:rowOff>
    </xdr:from>
    <xdr:to>
      <xdr:col>41</xdr:col>
      <xdr:colOff>50800</xdr:colOff>
      <xdr:row>105</xdr:row>
      <xdr:rowOff>64770</xdr:rowOff>
    </xdr:to>
    <xdr:cxnSp macro="">
      <xdr:nvCxnSpPr>
        <xdr:cNvPr id="485" name="直線コネクタ 484">
          <a:extLst>
            <a:ext uri="{FF2B5EF4-FFF2-40B4-BE49-F238E27FC236}">
              <a16:creationId xmlns:a16="http://schemas.microsoft.com/office/drawing/2014/main" id="{377C0AC2-82D2-4E45-BAB0-959CFF3111C3}"/>
            </a:ext>
          </a:extLst>
        </xdr:cNvPr>
        <xdr:cNvCxnSpPr/>
      </xdr:nvCxnSpPr>
      <xdr:spPr>
        <a:xfrm>
          <a:off x="6149340" y="176669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86" name="n_1aveValue【市民会館】&#10;一人当たり面積">
          <a:extLst>
            <a:ext uri="{FF2B5EF4-FFF2-40B4-BE49-F238E27FC236}">
              <a16:creationId xmlns:a16="http://schemas.microsoft.com/office/drawing/2014/main" id="{2A716768-65BB-41DF-9FA2-34AA1C2E7CE0}"/>
            </a:ext>
          </a:extLst>
        </xdr:cNvPr>
        <xdr:cNvSpPr txBox="1"/>
      </xdr:nvSpPr>
      <xdr:spPr>
        <a:xfrm>
          <a:off x="8271587"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11447</xdr:rowOff>
    </xdr:from>
    <xdr:ext cx="469744" cy="259045"/>
    <xdr:sp macro="" textlink="">
      <xdr:nvSpPr>
        <xdr:cNvPr id="487" name="n_2aveValue【市民会館】&#10;一人当たり面積">
          <a:extLst>
            <a:ext uri="{FF2B5EF4-FFF2-40B4-BE49-F238E27FC236}">
              <a16:creationId xmlns:a16="http://schemas.microsoft.com/office/drawing/2014/main" id="{39ED8A3B-8A8F-4A90-AB2B-F7677906CDA9}"/>
            </a:ext>
          </a:extLst>
        </xdr:cNvPr>
        <xdr:cNvSpPr txBox="1"/>
      </xdr:nvSpPr>
      <xdr:spPr>
        <a:xfrm>
          <a:off x="7509587" y="177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34307</xdr:rowOff>
    </xdr:from>
    <xdr:ext cx="469744" cy="259045"/>
    <xdr:sp macro="" textlink="">
      <xdr:nvSpPr>
        <xdr:cNvPr id="488" name="n_3aveValue【市民会館】&#10;一人当たり面積">
          <a:extLst>
            <a:ext uri="{FF2B5EF4-FFF2-40B4-BE49-F238E27FC236}">
              <a16:creationId xmlns:a16="http://schemas.microsoft.com/office/drawing/2014/main" id="{9970312A-44CD-44FC-A7B4-D5C98AF7FBB4}"/>
            </a:ext>
          </a:extLst>
        </xdr:cNvPr>
        <xdr:cNvSpPr txBox="1"/>
      </xdr:nvSpPr>
      <xdr:spPr>
        <a:xfrm>
          <a:off x="6712027" y="178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57166</xdr:rowOff>
    </xdr:from>
    <xdr:ext cx="469744" cy="259045"/>
    <xdr:sp macro="" textlink="">
      <xdr:nvSpPr>
        <xdr:cNvPr id="489" name="n_4aveValue【市民会館】&#10;一人当たり面積">
          <a:extLst>
            <a:ext uri="{FF2B5EF4-FFF2-40B4-BE49-F238E27FC236}">
              <a16:creationId xmlns:a16="http://schemas.microsoft.com/office/drawing/2014/main" id="{CD8A024E-7CA1-4E4A-84DB-525BB193DBB3}"/>
            </a:ext>
          </a:extLst>
        </xdr:cNvPr>
        <xdr:cNvSpPr txBox="1"/>
      </xdr:nvSpPr>
      <xdr:spPr>
        <a:xfrm>
          <a:off x="5937327" y="178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132097</xdr:rowOff>
    </xdr:from>
    <xdr:ext cx="469744" cy="259045"/>
    <xdr:sp macro="" textlink="">
      <xdr:nvSpPr>
        <xdr:cNvPr id="490" name="n_1mainValue【市民会館】&#10;一人当たり面積">
          <a:extLst>
            <a:ext uri="{FF2B5EF4-FFF2-40B4-BE49-F238E27FC236}">
              <a16:creationId xmlns:a16="http://schemas.microsoft.com/office/drawing/2014/main" id="{E5EADC16-5F04-4C00-AB07-F7C53989CC27}"/>
            </a:ext>
          </a:extLst>
        </xdr:cNvPr>
        <xdr:cNvSpPr txBox="1"/>
      </xdr:nvSpPr>
      <xdr:spPr>
        <a:xfrm>
          <a:off x="827158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91" name="n_2mainValue【市民会館】&#10;一人当たり面積">
          <a:extLst>
            <a:ext uri="{FF2B5EF4-FFF2-40B4-BE49-F238E27FC236}">
              <a16:creationId xmlns:a16="http://schemas.microsoft.com/office/drawing/2014/main" id="{21B03765-C966-43BC-9F4D-25D9DEA10CE9}"/>
            </a:ext>
          </a:extLst>
        </xdr:cNvPr>
        <xdr:cNvSpPr txBox="1"/>
      </xdr:nvSpPr>
      <xdr:spPr>
        <a:xfrm>
          <a:off x="750958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92" name="n_3mainValue【市民会館】&#10;一人当たり面積">
          <a:extLst>
            <a:ext uri="{FF2B5EF4-FFF2-40B4-BE49-F238E27FC236}">
              <a16:creationId xmlns:a16="http://schemas.microsoft.com/office/drawing/2014/main" id="{A04422BF-FFB4-45D9-9683-87FD7994091E}"/>
            </a:ext>
          </a:extLst>
        </xdr:cNvPr>
        <xdr:cNvSpPr txBox="1"/>
      </xdr:nvSpPr>
      <xdr:spPr>
        <a:xfrm>
          <a:off x="671202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132097</xdr:rowOff>
    </xdr:from>
    <xdr:ext cx="469744" cy="259045"/>
    <xdr:sp macro="" textlink="">
      <xdr:nvSpPr>
        <xdr:cNvPr id="493" name="n_4mainValue【市民会館】&#10;一人当たり面積">
          <a:extLst>
            <a:ext uri="{FF2B5EF4-FFF2-40B4-BE49-F238E27FC236}">
              <a16:creationId xmlns:a16="http://schemas.microsoft.com/office/drawing/2014/main" id="{AF20D8CD-65D3-4551-8BC6-9831A7AD6335}"/>
            </a:ext>
          </a:extLst>
        </xdr:cNvPr>
        <xdr:cNvSpPr txBox="1"/>
      </xdr:nvSpPr>
      <xdr:spPr>
        <a:xfrm>
          <a:off x="593732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DC686CED-C605-47CF-86A2-69E2FBE779A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EA5D1191-5FB9-48C5-9049-D312F402B1C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AE24C208-ADB4-45A7-ACEA-195EF3775C9D}"/>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55C277E1-9F4E-4507-B332-FFEBA15CD3C3}"/>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A5C592CD-B7E2-42DA-BBF8-54BBEB4EF772}"/>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B4CBF573-005F-4AC9-A040-7D44B78EA43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E955C3B0-9A9D-40E8-9A38-8A21D8210C9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32347B88-4AAC-42D0-BA2B-073D13CD68A9}"/>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CFB42073-1C27-4A15-9924-3EC70950CE68}"/>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3F965286-6C01-4C88-AAF5-A0773DC70901}"/>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84B88B1D-8D86-498F-8833-F1EE6778DDD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a:extLst>
            <a:ext uri="{FF2B5EF4-FFF2-40B4-BE49-F238E27FC236}">
              <a16:creationId xmlns:a16="http://schemas.microsoft.com/office/drawing/2014/main" id="{EB2CEE83-4C63-4C71-A9A0-659F240407BD}"/>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a:extLst>
            <a:ext uri="{FF2B5EF4-FFF2-40B4-BE49-F238E27FC236}">
              <a16:creationId xmlns:a16="http://schemas.microsoft.com/office/drawing/2014/main" id="{7CF380C4-A392-4F90-ADA5-E78EDB3763A1}"/>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a:extLst>
            <a:ext uri="{FF2B5EF4-FFF2-40B4-BE49-F238E27FC236}">
              <a16:creationId xmlns:a16="http://schemas.microsoft.com/office/drawing/2014/main" id="{97A4766D-1C64-44A3-96C8-B83C87BCBE48}"/>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a:extLst>
            <a:ext uri="{FF2B5EF4-FFF2-40B4-BE49-F238E27FC236}">
              <a16:creationId xmlns:a16="http://schemas.microsoft.com/office/drawing/2014/main" id="{E88D035C-31BB-4479-B7AA-B683C0C00638}"/>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a:extLst>
            <a:ext uri="{FF2B5EF4-FFF2-40B4-BE49-F238E27FC236}">
              <a16:creationId xmlns:a16="http://schemas.microsoft.com/office/drawing/2014/main" id="{21CF7345-08FF-468C-9783-AD83DB003F1E}"/>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a:extLst>
            <a:ext uri="{FF2B5EF4-FFF2-40B4-BE49-F238E27FC236}">
              <a16:creationId xmlns:a16="http://schemas.microsoft.com/office/drawing/2014/main" id="{EE922447-BE49-461F-BF77-D6FF1EF5B065}"/>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a:extLst>
            <a:ext uri="{FF2B5EF4-FFF2-40B4-BE49-F238E27FC236}">
              <a16:creationId xmlns:a16="http://schemas.microsoft.com/office/drawing/2014/main" id="{9122B43B-98F4-4B8A-9D77-954BF943AAEB}"/>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a:extLst>
            <a:ext uri="{FF2B5EF4-FFF2-40B4-BE49-F238E27FC236}">
              <a16:creationId xmlns:a16="http://schemas.microsoft.com/office/drawing/2014/main" id="{AB372CFF-F7E7-4B19-9B17-D40B46F9F0D3}"/>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a:extLst>
            <a:ext uri="{FF2B5EF4-FFF2-40B4-BE49-F238E27FC236}">
              <a16:creationId xmlns:a16="http://schemas.microsoft.com/office/drawing/2014/main" id="{E93A778A-75A2-46FD-94F0-B39AE5D65F4D}"/>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a:extLst>
            <a:ext uri="{FF2B5EF4-FFF2-40B4-BE49-F238E27FC236}">
              <a16:creationId xmlns:a16="http://schemas.microsoft.com/office/drawing/2014/main" id="{9C857119-3087-47F6-ACB3-4B9A4C00CDC5}"/>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F0D67ACB-73F2-40F2-B875-7EDF449D44EE}"/>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00F01B86-99A2-4B89-964D-D89C75DA955D}"/>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5E2940AE-6CE3-4B9D-A6BC-7BF938A8CCB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106680</xdr:rowOff>
    </xdr:from>
    <xdr:to>
      <xdr:col>85</xdr:col>
      <xdr:colOff>126364</xdr:colOff>
      <xdr:row>42</xdr:row>
      <xdr:rowOff>5715</xdr:rowOff>
    </xdr:to>
    <xdr:cxnSp macro="">
      <xdr:nvCxnSpPr>
        <xdr:cNvPr id="518" name="直線コネクタ 517">
          <a:extLst>
            <a:ext uri="{FF2B5EF4-FFF2-40B4-BE49-F238E27FC236}">
              <a16:creationId xmlns:a16="http://schemas.microsoft.com/office/drawing/2014/main" id="{96B59AB4-B111-419A-805D-2B7751B5399A}"/>
            </a:ext>
          </a:extLst>
        </xdr:cNvPr>
        <xdr:cNvCxnSpPr/>
      </xdr:nvCxnSpPr>
      <xdr:spPr>
        <a:xfrm flipV="1">
          <a:off x="14375764" y="56388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9542</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EFB02979-455F-488C-999D-402AC535A5AB}"/>
            </a:ext>
          </a:extLst>
        </xdr:cNvPr>
        <xdr:cNvSpPr txBox="1"/>
      </xdr:nvSpPr>
      <xdr:spPr>
        <a:xfrm>
          <a:off x="14414500"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xdr:rowOff>
    </xdr:from>
    <xdr:to>
      <xdr:col>86</xdr:col>
      <xdr:colOff>25400</xdr:colOff>
      <xdr:row>42</xdr:row>
      <xdr:rowOff>5715</xdr:rowOff>
    </xdr:to>
    <xdr:cxnSp macro="">
      <xdr:nvCxnSpPr>
        <xdr:cNvPr id="520" name="直線コネクタ 519">
          <a:extLst>
            <a:ext uri="{FF2B5EF4-FFF2-40B4-BE49-F238E27FC236}">
              <a16:creationId xmlns:a16="http://schemas.microsoft.com/office/drawing/2014/main" id="{105C20A8-DB39-4D01-9ADD-92E215C23827}"/>
            </a:ext>
          </a:extLst>
        </xdr:cNvPr>
        <xdr:cNvCxnSpPr/>
      </xdr:nvCxnSpPr>
      <xdr:spPr>
        <a:xfrm>
          <a:off x="14287500" y="7046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53357</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E8BA4102-039B-4543-B168-DAB6AA062C16}"/>
            </a:ext>
          </a:extLst>
        </xdr:cNvPr>
        <xdr:cNvSpPr txBox="1"/>
      </xdr:nvSpPr>
      <xdr:spPr>
        <a:xfrm>
          <a:off x="144145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106680</xdr:rowOff>
    </xdr:from>
    <xdr:to>
      <xdr:col>86</xdr:col>
      <xdr:colOff>25400</xdr:colOff>
      <xdr:row>33</xdr:row>
      <xdr:rowOff>106680</xdr:rowOff>
    </xdr:to>
    <xdr:cxnSp macro="">
      <xdr:nvCxnSpPr>
        <xdr:cNvPr id="522" name="直線コネクタ 521">
          <a:extLst>
            <a:ext uri="{FF2B5EF4-FFF2-40B4-BE49-F238E27FC236}">
              <a16:creationId xmlns:a16="http://schemas.microsoft.com/office/drawing/2014/main" id="{5C45FAD4-E763-4F3B-8998-78011B957AC5}"/>
            </a:ext>
          </a:extLst>
        </xdr:cNvPr>
        <xdr:cNvCxnSpPr/>
      </xdr:nvCxnSpPr>
      <xdr:spPr>
        <a:xfrm>
          <a:off x="14287500" y="5638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F2D20727-0C4A-43A9-A7D7-D30726BE1608}"/>
            </a:ext>
          </a:extLst>
        </xdr:cNvPr>
        <xdr:cNvSpPr txBox="1"/>
      </xdr:nvSpPr>
      <xdr:spPr>
        <a:xfrm>
          <a:off x="144145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4" name="フローチャート: 判断 523">
          <a:extLst>
            <a:ext uri="{FF2B5EF4-FFF2-40B4-BE49-F238E27FC236}">
              <a16:creationId xmlns:a16="http://schemas.microsoft.com/office/drawing/2014/main" id="{53422D50-236F-498C-81D0-75C975B46C17}"/>
            </a:ext>
          </a:extLst>
        </xdr:cNvPr>
        <xdr:cNvSpPr/>
      </xdr:nvSpPr>
      <xdr:spPr>
        <a:xfrm>
          <a:off x="14325600" y="63500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25" name="フローチャート: 判断 524">
          <a:extLst>
            <a:ext uri="{FF2B5EF4-FFF2-40B4-BE49-F238E27FC236}">
              <a16:creationId xmlns:a16="http://schemas.microsoft.com/office/drawing/2014/main" id="{41A57BFF-5100-424F-A2B6-C055F1100DF7}"/>
            </a:ext>
          </a:extLst>
        </xdr:cNvPr>
        <xdr:cNvSpPr/>
      </xdr:nvSpPr>
      <xdr:spPr>
        <a:xfrm>
          <a:off x="13578840" y="635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33020</xdr:rowOff>
    </xdr:from>
    <xdr:to>
      <xdr:col>76</xdr:col>
      <xdr:colOff>165100</xdr:colOff>
      <xdr:row>38</xdr:row>
      <xdr:rowOff>134620</xdr:rowOff>
    </xdr:to>
    <xdr:sp macro="" textlink="">
      <xdr:nvSpPr>
        <xdr:cNvPr id="526" name="フローチャート: 判断 525">
          <a:extLst>
            <a:ext uri="{FF2B5EF4-FFF2-40B4-BE49-F238E27FC236}">
              <a16:creationId xmlns:a16="http://schemas.microsoft.com/office/drawing/2014/main" id="{936A2FD0-24EE-4F4E-BBEF-98D0DE41DB05}"/>
            </a:ext>
          </a:extLst>
        </xdr:cNvPr>
        <xdr:cNvSpPr/>
      </xdr:nvSpPr>
      <xdr:spPr>
        <a:xfrm>
          <a:off x="1280414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7" name="フローチャート: 判断 526">
          <a:extLst>
            <a:ext uri="{FF2B5EF4-FFF2-40B4-BE49-F238E27FC236}">
              <a16:creationId xmlns:a16="http://schemas.microsoft.com/office/drawing/2014/main" id="{759FDA31-38A5-495E-BB3C-A0C907E1549D}"/>
            </a:ext>
          </a:extLst>
        </xdr:cNvPr>
        <xdr:cNvSpPr/>
      </xdr:nvSpPr>
      <xdr:spPr>
        <a:xfrm>
          <a:off x="1202944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61595</xdr:rowOff>
    </xdr:from>
    <xdr:to>
      <xdr:col>67</xdr:col>
      <xdr:colOff>101600</xdr:colOff>
      <xdr:row>38</xdr:row>
      <xdr:rowOff>163195</xdr:rowOff>
    </xdr:to>
    <xdr:sp macro="" textlink="">
      <xdr:nvSpPr>
        <xdr:cNvPr id="528" name="フローチャート: 判断 527">
          <a:extLst>
            <a:ext uri="{FF2B5EF4-FFF2-40B4-BE49-F238E27FC236}">
              <a16:creationId xmlns:a16="http://schemas.microsoft.com/office/drawing/2014/main" id="{612798A9-F9B0-431E-AE7A-2C06607DDEB6}"/>
            </a:ext>
          </a:extLst>
        </xdr:cNvPr>
        <xdr:cNvSpPr/>
      </xdr:nvSpPr>
      <xdr:spPr>
        <a:xfrm>
          <a:off x="1123188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B7F29CEB-BBA5-4C15-9143-3AFFB35490EF}"/>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2664939-EB41-4E2F-B274-17A67E62FBF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8D4AE6F9-4BC2-493D-9CED-7E3080DAD22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E1635373-C764-47F8-A148-BB594E667B4F}"/>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913DD32D-56DA-4E2F-8DB4-2932383A9F05}"/>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133985</xdr:rowOff>
    </xdr:from>
    <xdr:to>
      <xdr:col>85</xdr:col>
      <xdr:colOff>177800</xdr:colOff>
      <xdr:row>40</xdr:row>
      <xdr:rowOff>64135</xdr:rowOff>
    </xdr:to>
    <xdr:sp macro="" textlink="">
      <xdr:nvSpPr>
        <xdr:cNvPr id="534" name="楕円 533">
          <a:extLst>
            <a:ext uri="{FF2B5EF4-FFF2-40B4-BE49-F238E27FC236}">
              <a16:creationId xmlns:a16="http://schemas.microsoft.com/office/drawing/2014/main" id="{48F12D54-B78C-4A8F-AA04-B64442B3B251}"/>
            </a:ext>
          </a:extLst>
        </xdr:cNvPr>
        <xdr:cNvSpPr/>
      </xdr:nvSpPr>
      <xdr:spPr>
        <a:xfrm>
          <a:off x="14325600" y="66719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112412</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5E5D1D88-3693-4880-9F88-BF53C5E225E3}"/>
            </a:ext>
          </a:extLst>
        </xdr:cNvPr>
        <xdr:cNvSpPr txBox="1"/>
      </xdr:nvSpPr>
      <xdr:spPr>
        <a:xfrm>
          <a:off x="14414500"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31115</xdr:rowOff>
    </xdr:from>
    <xdr:to>
      <xdr:col>81</xdr:col>
      <xdr:colOff>101600</xdr:colOff>
      <xdr:row>40</xdr:row>
      <xdr:rowOff>132715</xdr:rowOff>
    </xdr:to>
    <xdr:sp macro="" textlink="">
      <xdr:nvSpPr>
        <xdr:cNvPr id="536" name="楕円 535">
          <a:extLst>
            <a:ext uri="{FF2B5EF4-FFF2-40B4-BE49-F238E27FC236}">
              <a16:creationId xmlns:a16="http://schemas.microsoft.com/office/drawing/2014/main" id="{E3A85E9F-0108-43F6-B7DE-C6A9920BC664}"/>
            </a:ext>
          </a:extLst>
        </xdr:cNvPr>
        <xdr:cNvSpPr/>
      </xdr:nvSpPr>
      <xdr:spPr>
        <a:xfrm>
          <a:off x="1357884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13335</xdr:rowOff>
    </xdr:from>
    <xdr:to>
      <xdr:col>85</xdr:col>
      <xdr:colOff>127000</xdr:colOff>
      <xdr:row>40</xdr:row>
      <xdr:rowOff>81915</xdr:rowOff>
    </xdr:to>
    <xdr:cxnSp macro="">
      <xdr:nvCxnSpPr>
        <xdr:cNvPr id="537" name="直線コネクタ 536">
          <a:extLst>
            <a:ext uri="{FF2B5EF4-FFF2-40B4-BE49-F238E27FC236}">
              <a16:creationId xmlns:a16="http://schemas.microsoft.com/office/drawing/2014/main" id="{A1148209-3689-409E-A56F-0A81A45CD990}"/>
            </a:ext>
          </a:extLst>
        </xdr:cNvPr>
        <xdr:cNvCxnSpPr/>
      </xdr:nvCxnSpPr>
      <xdr:spPr>
        <a:xfrm flipV="1">
          <a:off x="13629640" y="6718935"/>
          <a:ext cx="74676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15875</xdr:rowOff>
    </xdr:from>
    <xdr:to>
      <xdr:col>76</xdr:col>
      <xdr:colOff>165100</xdr:colOff>
      <xdr:row>40</xdr:row>
      <xdr:rowOff>117475</xdr:rowOff>
    </xdr:to>
    <xdr:sp macro="" textlink="">
      <xdr:nvSpPr>
        <xdr:cNvPr id="538" name="楕円 537">
          <a:extLst>
            <a:ext uri="{FF2B5EF4-FFF2-40B4-BE49-F238E27FC236}">
              <a16:creationId xmlns:a16="http://schemas.microsoft.com/office/drawing/2014/main" id="{E4A9CF76-B55A-47EE-A181-FC4DDD04EF97}"/>
            </a:ext>
          </a:extLst>
        </xdr:cNvPr>
        <xdr:cNvSpPr/>
      </xdr:nvSpPr>
      <xdr:spPr>
        <a:xfrm>
          <a:off x="1280414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66675</xdr:rowOff>
    </xdr:from>
    <xdr:to>
      <xdr:col>81</xdr:col>
      <xdr:colOff>50800</xdr:colOff>
      <xdr:row>40</xdr:row>
      <xdr:rowOff>81915</xdr:rowOff>
    </xdr:to>
    <xdr:cxnSp macro="">
      <xdr:nvCxnSpPr>
        <xdr:cNvPr id="539" name="直線コネクタ 538">
          <a:extLst>
            <a:ext uri="{FF2B5EF4-FFF2-40B4-BE49-F238E27FC236}">
              <a16:creationId xmlns:a16="http://schemas.microsoft.com/office/drawing/2014/main" id="{320CE291-DE02-44AC-9E20-FBB5C2A141F8}"/>
            </a:ext>
          </a:extLst>
        </xdr:cNvPr>
        <xdr:cNvCxnSpPr/>
      </xdr:nvCxnSpPr>
      <xdr:spPr>
        <a:xfrm>
          <a:off x="12854940" y="6772275"/>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635</xdr:rowOff>
    </xdr:from>
    <xdr:to>
      <xdr:col>72</xdr:col>
      <xdr:colOff>38100</xdr:colOff>
      <xdr:row>40</xdr:row>
      <xdr:rowOff>102235</xdr:rowOff>
    </xdr:to>
    <xdr:sp macro="" textlink="">
      <xdr:nvSpPr>
        <xdr:cNvPr id="540" name="楕円 539">
          <a:extLst>
            <a:ext uri="{FF2B5EF4-FFF2-40B4-BE49-F238E27FC236}">
              <a16:creationId xmlns:a16="http://schemas.microsoft.com/office/drawing/2014/main" id="{79DA87F2-8098-4ABB-9EEE-79B4B9F998BA}"/>
            </a:ext>
          </a:extLst>
        </xdr:cNvPr>
        <xdr:cNvSpPr/>
      </xdr:nvSpPr>
      <xdr:spPr>
        <a:xfrm>
          <a:off x="12029440" y="67062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51435</xdr:rowOff>
    </xdr:from>
    <xdr:to>
      <xdr:col>76</xdr:col>
      <xdr:colOff>114300</xdr:colOff>
      <xdr:row>40</xdr:row>
      <xdr:rowOff>66675</xdr:rowOff>
    </xdr:to>
    <xdr:cxnSp macro="">
      <xdr:nvCxnSpPr>
        <xdr:cNvPr id="541" name="直線コネクタ 540">
          <a:extLst>
            <a:ext uri="{FF2B5EF4-FFF2-40B4-BE49-F238E27FC236}">
              <a16:creationId xmlns:a16="http://schemas.microsoft.com/office/drawing/2014/main" id="{3DEB025B-B607-4FA2-A973-4269975D74D7}"/>
            </a:ext>
          </a:extLst>
        </xdr:cNvPr>
        <xdr:cNvCxnSpPr/>
      </xdr:nvCxnSpPr>
      <xdr:spPr>
        <a:xfrm>
          <a:off x="12072620" y="6757035"/>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114935</xdr:rowOff>
    </xdr:from>
    <xdr:to>
      <xdr:col>67</xdr:col>
      <xdr:colOff>101600</xdr:colOff>
      <xdr:row>41</xdr:row>
      <xdr:rowOff>45085</xdr:rowOff>
    </xdr:to>
    <xdr:sp macro="" textlink="">
      <xdr:nvSpPr>
        <xdr:cNvPr id="542" name="楕円 541">
          <a:extLst>
            <a:ext uri="{FF2B5EF4-FFF2-40B4-BE49-F238E27FC236}">
              <a16:creationId xmlns:a16="http://schemas.microsoft.com/office/drawing/2014/main" id="{FDAAB064-E991-4F70-9FE6-C25FAD9DB5B3}"/>
            </a:ext>
          </a:extLst>
        </xdr:cNvPr>
        <xdr:cNvSpPr/>
      </xdr:nvSpPr>
      <xdr:spPr>
        <a:xfrm>
          <a:off x="11231880" y="6820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51435</xdr:rowOff>
    </xdr:from>
    <xdr:to>
      <xdr:col>71</xdr:col>
      <xdr:colOff>177800</xdr:colOff>
      <xdr:row>40</xdr:row>
      <xdr:rowOff>165735</xdr:rowOff>
    </xdr:to>
    <xdr:cxnSp macro="">
      <xdr:nvCxnSpPr>
        <xdr:cNvPr id="543" name="直線コネクタ 542">
          <a:extLst>
            <a:ext uri="{FF2B5EF4-FFF2-40B4-BE49-F238E27FC236}">
              <a16:creationId xmlns:a16="http://schemas.microsoft.com/office/drawing/2014/main" id="{B165C008-BC94-43C4-9CE8-2536E6154CC0}"/>
            </a:ext>
          </a:extLst>
        </xdr:cNvPr>
        <xdr:cNvCxnSpPr/>
      </xdr:nvCxnSpPr>
      <xdr:spPr>
        <a:xfrm flipV="1">
          <a:off x="11282680" y="6757035"/>
          <a:ext cx="78994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E016E901-08F3-4C2F-A4B8-F4C31E44284B}"/>
            </a:ext>
          </a:extLst>
        </xdr:cNvPr>
        <xdr:cNvSpPr txBox="1"/>
      </xdr:nvSpPr>
      <xdr:spPr>
        <a:xfrm>
          <a:off x="134372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151147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9FAC4D5E-62BB-44DB-82C2-49444EF15C2D}"/>
            </a:ext>
          </a:extLst>
        </xdr:cNvPr>
        <xdr:cNvSpPr txBox="1"/>
      </xdr:nvSpPr>
      <xdr:spPr>
        <a:xfrm>
          <a:off x="126752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99AD21D3-B08C-43DC-B1DE-1A07732E28A4}"/>
            </a:ext>
          </a:extLst>
        </xdr:cNvPr>
        <xdr:cNvSpPr txBox="1"/>
      </xdr:nvSpPr>
      <xdr:spPr>
        <a:xfrm>
          <a:off x="119005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8272</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C3DA8CEF-508D-4F49-8C4A-4A10408A0CBC}"/>
            </a:ext>
          </a:extLst>
        </xdr:cNvPr>
        <xdr:cNvSpPr txBox="1"/>
      </xdr:nvSpPr>
      <xdr:spPr>
        <a:xfrm>
          <a:off x="1110298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123842</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A59750F6-93A2-42B6-A14F-E1311C04BBB5}"/>
            </a:ext>
          </a:extLst>
        </xdr:cNvPr>
        <xdr:cNvSpPr txBox="1"/>
      </xdr:nvSpPr>
      <xdr:spPr>
        <a:xfrm>
          <a:off x="1343724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108602</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FDE8C060-EDE7-4654-8596-ADF32CDBB1CA}"/>
            </a:ext>
          </a:extLst>
        </xdr:cNvPr>
        <xdr:cNvSpPr txBox="1"/>
      </xdr:nvSpPr>
      <xdr:spPr>
        <a:xfrm>
          <a:off x="12675244"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93362</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F0E8923A-BDF2-4E67-B892-97225CB1354B}"/>
            </a:ext>
          </a:extLst>
        </xdr:cNvPr>
        <xdr:cNvSpPr txBox="1"/>
      </xdr:nvSpPr>
      <xdr:spPr>
        <a:xfrm>
          <a:off x="119005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36212</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E0D91AC4-A49D-499E-B084-2542F5246A7C}"/>
            </a:ext>
          </a:extLst>
        </xdr:cNvPr>
        <xdr:cNvSpPr txBox="1"/>
      </xdr:nvSpPr>
      <xdr:spPr>
        <a:xfrm>
          <a:off x="11102984" y="690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E23D37B4-060B-438B-8E48-64267F61C6B2}"/>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E21B9758-0343-4C52-8073-B9FEB844FF0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F06B11BD-5F69-40CD-B9D9-58D299A5E59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36D2032F-7E53-4619-A234-F277CA52205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6FA00A47-E92E-412A-AB08-877C62A1600F}"/>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9F277118-0078-4458-A83A-74D2B9A76BD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D4B47E61-1637-48BD-8F3C-CEB7C9690C44}"/>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1BB8FB8-12B0-43BC-99D0-5B15EC132929}"/>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CAA0807D-A9DF-4AE4-BF8B-50710B3F8C9A}"/>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B714ACE8-9D31-4C52-8FB0-6A30DA0C4239}"/>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A8FF9036-7727-4545-8E08-162688894AB2}"/>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3" name="テキスト ボックス 562">
          <a:extLst>
            <a:ext uri="{FF2B5EF4-FFF2-40B4-BE49-F238E27FC236}">
              <a16:creationId xmlns:a16="http://schemas.microsoft.com/office/drawing/2014/main" id="{8803FE36-0571-4782-A8D6-D0BB430195E8}"/>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FB143198-FBBB-4208-AAAE-820A7127BA70}"/>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8445E1B9-2D3C-44F9-AFAE-D6F67E7D0E21}"/>
            </a:ext>
          </a:extLst>
        </xdr:cNvPr>
        <xdr:cNvSpPr txBox="1"/>
      </xdr:nvSpPr>
      <xdr:spPr>
        <a:xfrm>
          <a:off x="1563072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DD9C7512-BE28-4DEF-8957-8C6E8B78CDC4}"/>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9118E516-5E12-4624-920D-698CAB458939}"/>
            </a:ext>
          </a:extLst>
        </xdr:cNvPr>
        <xdr:cNvSpPr txBox="1"/>
      </xdr:nvSpPr>
      <xdr:spPr>
        <a:xfrm>
          <a:off x="1563072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2F3112CE-44C0-473D-8CC4-B1996E0D3CE2}"/>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85DCE918-423B-4228-9327-8438D12B0F65}"/>
            </a:ext>
          </a:extLst>
        </xdr:cNvPr>
        <xdr:cNvSpPr txBox="1"/>
      </xdr:nvSpPr>
      <xdr:spPr>
        <a:xfrm>
          <a:off x="1563072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906FE132-955D-4394-BB9C-0B54EC7169D9}"/>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781D7032-2E49-47C3-A335-A2EC8C8F7E58}"/>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2991A51E-B6C3-4FFA-A2D9-F1810CD6D2E6}"/>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6BB92916-A4B5-4A2C-B3ED-DC810D68ECBF}"/>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34CED523-E3AD-4425-8B2F-BFAD26ECC80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D3B0618F-5FFE-4D8C-A0AD-4AD1D2B05956}"/>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8255F54A-84DD-412A-AAB8-AEF3FDD0426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95838</xdr:rowOff>
    </xdr:from>
    <xdr:to>
      <xdr:col>116</xdr:col>
      <xdr:colOff>62864</xdr:colOff>
      <xdr:row>42</xdr:row>
      <xdr:rowOff>44707</xdr:rowOff>
    </xdr:to>
    <xdr:cxnSp macro="">
      <xdr:nvCxnSpPr>
        <xdr:cNvPr id="577" name="直線コネクタ 576">
          <a:extLst>
            <a:ext uri="{FF2B5EF4-FFF2-40B4-BE49-F238E27FC236}">
              <a16:creationId xmlns:a16="http://schemas.microsoft.com/office/drawing/2014/main" id="{C886EE20-C492-411F-8D1B-35886131BC1B}"/>
            </a:ext>
          </a:extLst>
        </xdr:cNvPr>
        <xdr:cNvCxnSpPr/>
      </xdr:nvCxnSpPr>
      <xdr:spPr>
        <a:xfrm flipV="1">
          <a:off x="19509104" y="5627958"/>
          <a:ext cx="0" cy="1457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48534</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97B2F4B2-0163-4345-96E0-0C467AB8F403}"/>
            </a:ext>
          </a:extLst>
        </xdr:cNvPr>
        <xdr:cNvSpPr txBox="1"/>
      </xdr:nvSpPr>
      <xdr:spPr>
        <a:xfrm>
          <a:off x="19547840" y="708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44707</xdr:rowOff>
    </xdr:from>
    <xdr:to>
      <xdr:col>116</xdr:col>
      <xdr:colOff>152400</xdr:colOff>
      <xdr:row>42</xdr:row>
      <xdr:rowOff>44707</xdr:rowOff>
    </xdr:to>
    <xdr:cxnSp macro="">
      <xdr:nvCxnSpPr>
        <xdr:cNvPr id="579" name="直線コネクタ 578">
          <a:extLst>
            <a:ext uri="{FF2B5EF4-FFF2-40B4-BE49-F238E27FC236}">
              <a16:creationId xmlns:a16="http://schemas.microsoft.com/office/drawing/2014/main" id="{3624BFEB-5776-460B-BEB6-DF6BE9D7448C}"/>
            </a:ext>
          </a:extLst>
        </xdr:cNvPr>
        <xdr:cNvCxnSpPr/>
      </xdr:nvCxnSpPr>
      <xdr:spPr>
        <a:xfrm>
          <a:off x="19443700" y="7085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42515</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DA635525-2BDE-47CC-97E9-6FFF0E6ECE62}"/>
            </a:ext>
          </a:extLst>
        </xdr:cNvPr>
        <xdr:cNvSpPr txBox="1"/>
      </xdr:nvSpPr>
      <xdr:spPr>
        <a:xfrm>
          <a:off x="19547840" y="540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95838</xdr:rowOff>
    </xdr:from>
    <xdr:to>
      <xdr:col>116</xdr:col>
      <xdr:colOff>152400</xdr:colOff>
      <xdr:row>33</xdr:row>
      <xdr:rowOff>95838</xdr:rowOff>
    </xdr:to>
    <xdr:cxnSp macro="">
      <xdr:nvCxnSpPr>
        <xdr:cNvPr id="581" name="直線コネクタ 580">
          <a:extLst>
            <a:ext uri="{FF2B5EF4-FFF2-40B4-BE49-F238E27FC236}">
              <a16:creationId xmlns:a16="http://schemas.microsoft.com/office/drawing/2014/main" id="{89C89594-C6B9-4CBF-BE3E-685E84B62600}"/>
            </a:ext>
          </a:extLst>
        </xdr:cNvPr>
        <xdr:cNvCxnSpPr/>
      </xdr:nvCxnSpPr>
      <xdr:spPr>
        <a:xfrm>
          <a:off x="19443700" y="5627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74933</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460346BF-E31F-4135-832A-BAEE4B05917A}"/>
            </a:ext>
          </a:extLst>
        </xdr:cNvPr>
        <xdr:cNvSpPr txBox="1"/>
      </xdr:nvSpPr>
      <xdr:spPr>
        <a:xfrm>
          <a:off x="19547840" y="6445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96506</xdr:rowOff>
    </xdr:from>
    <xdr:to>
      <xdr:col>116</xdr:col>
      <xdr:colOff>114300</xdr:colOff>
      <xdr:row>39</xdr:row>
      <xdr:rowOff>26656</xdr:rowOff>
    </xdr:to>
    <xdr:sp macro="" textlink="">
      <xdr:nvSpPr>
        <xdr:cNvPr id="583" name="フローチャート: 判断 582">
          <a:extLst>
            <a:ext uri="{FF2B5EF4-FFF2-40B4-BE49-F238E27FC236}">
              <a16:creationId xmlns:a16="http://schemas.microsoft.com/office/drawing/2014/main" id="{178043BC-3D70-476A-A1DE-CAFA0F00CD19}"/>
            </a:ext>
          </a:extLst>
        </xdr:cNvPr>
        <xdr:cNvSpPr/>
      </xdr:nvSpPr>
      <xdr:spPr>
        <a:xfrm>
          <a:off x="19458940" y="6466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128956</xdr:rowOff>
    </xdr:from>
    <xdr:to>
      <xdr:col>112</xdr:col>
      <xdr:colOff>38100</xdr:colOff>
      <xdr:row>39</xdr:row>
      <xdr:rowOff>59106</xdr:rowOff>
    </xdr:to>
    <xdr:sp macro="" textlink="">
      <xdr:nvSpPr>
        <xdr:cNvPr id="584" name="フローチャート: 判断 583">
          <a:extLst>
            <a:ext uri="{FF2B5EF4-FFF2-40B4-BE49-F238E27FC236}">
              <a16:creationId xmlns:a16="http://schemas.microsoft.com/office/drawing/2014/main" id="{63C4AA9E-EFE6-4C0E-B683-1C0EE849F1CA}"/>
            </a:ext>
          </a:extLst>
        </xdr:cNvPr>
        <xdr:cNvSpPr/>
      </xdr:nvSpPr>
      <xdr:spPr>
        <a:xfrm>
          <a:off x="18735040" y="64992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156007</xdr:rowOff>
    </xdr:from>
    <xdr:to>
      <xdr:col>107</xdr:col>
      <xdr:colOff>101600</xdr:colOff>
      <xdr:row>39</xdr:row>
      <xdr:rowOff>86157</xdr:rowOff>
    </xdr:to>
    <xdr:sp macro="" textlink="">
      <xdr:nvSpPr>
        <xdr:cNvPr id="585" name="フローチャート: 判断 584">
          <a:extLst>
            <a:ext uri="{FF2B5EF4-FFF2-40B4-BE49-F238E27FC236}">
              <a16:creationId xmlns:a16="http://schemas.microsoft.com/office/drawing/2014/main" id="{FA73929F-68D7-442E-9BD6-34330FD895C6}"/>
            </a:ext>
          </a:extLst>
        </xdr:cNvPr>
        <xdr:cNvSpPr/>
      </xdr:nvSpPr>
      <xdr:spPr>
        <a:xfrm>
          <a:off x="17937480" y="6526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131699</xdr:rowOff>
    </xdr:from>
    <xdr:to>
      <xdr:col>102</xdr:col>
      <xdr:colOff>165100</xdr:colOff>
      <xdr:row>39</xdr:row>
      <xdr:rowOff>61849</xdr:rowOff>
    </xdr:to>
    <xdr:sp macro="" textlink="">
      <xdr:nvSpPr>
        <xdr:cNvPr id="586" name="フローチャート: 判断 585">
          <a:extLst>
            <a:ext uri="{FF2B5EF4-FFF2-40B4-BE49-F238E27FC236}">
              <a16:creationId xmlns:a16="http://schemas.microsoft.com/office/drawing/2014/main" id="{C0EB57D5-BCDD-4CC1-A153-E29B32B1B781}"/>
            </a:ext>
          </a:extLst>
        </xdr:cNvPr>
        <xdr:cNvSpPr/>
      </xdr:nvSpPr>
      <xdr:spPr>
        <a:xfrm>
          <a:off x="17162780" y="650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147124</xdr:rowOff>
    </xdr:from>
    <xdr:to>
      <xdr:col>98</xdr:col>
      <xdr:colOff>38100</xdr:colOff>
      <xdr:row>39</xdr:row>
      <xdr:rowOff>77274</xdr:rowOff>
    </xdr:to>
    <xdr:sp macro="" textlink="">
      <xdr:nvSpPr>
        <xdr:cNvPr id="587" name="フローチャート: 判断 586">
          <a:extLst>
            <a:ext uri="{FF2B5EF4-FFF2-40B4-BE49-F238E27FC236}">
              <a16:creationId xmlns:a16="http://schemas.microsoft.com/office/drawing/2014/main" id="{E7EBEF97-84A5-4B2E-BA6A-80FC574DAFD5}"/>
            </a:ext>
          </a:extLst>
        </xdr:cNvPr>
        <xdr:cNvSpPr/>
      </xdr:nvSpPr>
      <xdr:spPr>
        <a:xfrm>
          <a:off x="16388080" y="65174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99CF643F-F0A8-47DA-8A4F-132F3F394018}"/>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CACE2D6A-FD6F-4763-AE5B-55B9C8D736AD}"/>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4900E725-349D-4CD1-A607-288171D90702}"/>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92D22B8F-6064-4D1E-845E-4B254D05AE1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CD44ACD5-83E1-41BD-BC2F-84BB1B3C2A2B}"/>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151620</xdr:rowOff>
    </xdr:from>
    <xdr:to>
      <xdr:col>116</xdr:col>
      <xdr:colOff>114300</xdr:colOff>
      <xdr:row>37</xdr:row>
      <xdr:rowOff>81770</xdr:rowOff>
    </xdr:to>
    <xdr:sp macro="" textlink="">
      <xdr:nvSpPr>
        <xdr:cNvPr id="593" name="楕円 592">
          <a:extLst>
            <a:ext uri="{FF2B5EF4-FFF2-40B4-BE49-F238E27FC236}">
              <a16:creationId xmlns:a16="http://schemas.microsoft.com/office/drawing/2014/main" id="{9F04B94E-A173-44CB-B76B-6C735FAEA91F}"/>
            </a:ext>
          </a:extLst>
        </xdr:cNvPr>
        <xdr:cNvSpPr/>
      </xdr:nvSpPr>
      <xdr:spPr>
        <a:xfrm>
          <a:off x="19458940" y="6186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3047</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38EF1B35-9580-43A0-8F8D-0EDF548B91FB}"/>
            </a:ext>
          </a:extLst>
        </xdr:cNvPr>
        <xdr:cNvSpPr txBox="1"/>
      </xdr:nvSpPr>
      <xdr:spPr>
        <a:xfrm>
          <a:off x="19547840" y="603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28045</xdr:rowOff>
    </xdr:from>
    <xdr:to>
      <xdr:col>112</xdr:col>
      <xdr:colOff>38100</xdr:colOff>
      <xdr:row>37</xdr:row>
      <xdr:rowOff>129645</xdr:rowOff>
    </xdr:to>
    <xdr:sp macro="" textlink="">
      <xdr:nvSpPr>
        <xdr:cNvPr id="595" name="楕円 594">
          <a:extLst>
            <a:ext uri="{FF2B5EF4-FFF2-40B4-BE49-F238E27FC236}">
              <a16:creationId xmlns:a16="http://schemas.microsoft.com/office/drawing/2014/main" id="{69BC3701-3733-41A0-9515-6C06778BC121}"/>
            </a:ext>
          </a:extLst>
        </xdr:cNvPr>
        <xdr:cNvSpPr/>
      </xdr:nvSpPr>
      <xdr:spPr>
        <a:xfrm>
          <a:off x="18735040" y="62307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30970</xdr:rowOff>
    </xdr:from>
    <xdr:to>
      <xdr:col>116</xdr:col>
      <xdr:colOff>63500</xdr:colOff>
      <xdr:row>37</xdr:row>
      <xdr:rowOff>78845</xdr:rowOff>
    </xdr:to>
    <xdr:cxnSp macro="">
      <xdr:nvCxnSpPr>
        <xdr:cNvPr id="596" name="直線コネクタ 595">
          <a:extLst>
            <a:ext uri="{FF2B5EF4-FFF2-40B4-BE49-F238E27FC236}">
              <a16:creationId xmlns:a16="http://schemas.microsoft.com/office/drawing/2014/main" id="{2989BBA5-3683-49CF-915D-EAE46919775A}"/>
            </a:ext>
          </a:extLst>
        </xdr:cNvPr>
        <xdr:cNvCxnSpPr/>
      </xdr:nvCxnSpPr>
      <xdr:spPr>
        <a:xfrm flipV="1">
          <a:off x="18778220" y="6233650"/>
          <a:ext cx="731520" cy="4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31627</xdr:rowOff>
    </xdr:from>
    <xdr:to>
      <xdr:col>107</xdr:col>
      <xdr:colOff>101600</xdr:colOff>
      <xdr:row>37</xdr:row>
      <xdr:rowOff>133227</xdr:rowOff>
    </xdr:to>
    <xdr:sp macro="" textlink="">
      <xdr:nvSpPr>
        <xdr:cNvPr id="597" name="楕円 596">
          <a:extLst>
            <a:ext uri="{FF2B5EF4-FFF2-40B4-BE49-F238E27FC236}">
              <a16:creationId xmlns:a16="http://schemas.microsoft.com/office/drawing/2014/main" id="{89ACE7C3-5E91-4A57-B0F8-35DDA7B024B3}"/>
            </a:ext>
          </a:extLst>
        </xdr:cNvPr>
        <xdr:cNvSpPr/>
      </xdr:nvSpPr>
      <xdr:spPr>
        <a:xfrm>
          <a:off x="17937480" y="62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78845</xdr:rowOff>
    </xdr:from>
    <xdr:to>
      <xdr:col>111</xdr:col>
      <xdr:colOff>177800</xdr:colOff>
      <xdr:row>37</xdr:row>
      <xdr:rowOff>82427</xdr:rowOff>
    </xdr:to>
    <xdr:cxnSp macro="">
      <xdr:nvCxnSpPr>
        <xdr:cNvPr id="598" name="直線コネクタ 597">
          <a:extLst>
            <a:ext uri="{FF2B5EF4-FFF2-40B4-BE49-F238E27FC236}">
              <a16:creationId xmlns:a16="http://schemas.microsoft.com/office/drawing/2014/main" id="{82C5160E-3183-4123-B7F9-DFB28134F222}"/>
            </a:ext>
          </a:extLst>
        </xdr:cNvPr>
        <xdr:cNvCxnSpPr/>
      </xdr:nvCxnSpPr>
      <xdr:spPr>
        <a:xfrm flipV="1">
          <a:off x="17988280" y="6281525"/>
          <a:ext cx="78994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32410</xdr:rowOff>
    </xdr:from>
    <xdr:to>
      <xdr:col>102</xdr:col>
      <xdr:colOff>165100</xdr:colOff>
      <xdr:row>37</xdr:row>
      <xdr:rowOff>134010</xdr:rowOff>
    </xdr:to>
    <xdr:sp macro="" textlink="">
      <xdr:nvSpPr>
        <xdr:cNvPr id="599" name="楕円 598">
          <a:extLst>
            <a:ext uri="{FF2B5EF4-FFF2-40B4-BE49-F238E27FC236}">
              <a16:creationId xmlns:a16="http://schemas.microsoft.com/office/drawing/2014/main" id="{8F23C67E-44B7-461F-9ABD-23E6DC7BB5AF}"/>
            </a:ext>
          </a:extLst>
        </xdr:cNvPr>
        <xdr:cNvSpPr/>
      </xdr:nvSpPr>
      <xdr:spPr>
        <a:xfrm>
          <a:off x="17162780" y="62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82427</xdr:rowOff>
    </xdr:from>
    <xdr:to>
      <xdr:col>107</xdr:col>
      <xdr:colOff>50800</xdr:colOff>
      <xdr:row>37</xdr:row>
      <xdr:rowOff>83210</xdr:rowOff>
    </xdr:to>
    <xdr:cxnSp macro="">
      <xdr:nvCxnSpPr>
        <xdr:cNvPr id="600" name="直線コネクタ 599">
          <a:extLst>
            <a:ext uri="{FF2B5EF4-FFF2-40B4-BE49-F238E27FC236}">
              <a16:creationId xmlns:a16="http://schemas.microsoft.com/office/drawing/2014/main" id="{FC4C2AED-92D3-482C-BA8B-FFBE7D70A92F}"/>
            </a:ext>
          </a:extLst>
        </xdr:cNvPr>
        <xdr:cNvCxnSpPr/>
      </xdr:nvCxnSpPr>
      <xdr:spPr>
        <a:xfrm flipV="1">
          <a:off x="17213580" y="6285107"/>
          <a:ext cx="7747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73275</xdr:rowOff>
    </xdr:from>
    <xdr:to>
      <xdr:col>98</xdr:col>
      <xdr:colOff>38100</xdr:colOff>
      <xdr:row>38</xdr:row>
      <xdr:rowOff>3425</xdr:rowOff>
    </xdr:to>
    <xdr:sp macro="" textlink="">
      <xdr:nvSpPr>
        <xdr:cNvPr id="601" name="楕円 600">
          <a:extLst>
            <a:ext uri="{FF2B5EF4-FFF2-40B4-BE49-F238E27FC236}">
              <a16:creationId xmlns:a16="http://schemas.microsoft.com/office/drawing/2014/main" id="{F2332CD4-8966-4F81-8BCC-2F10FBF005DD}"/>
            </a:ext>
          </a:extLst>
        </xdr:cNvPr>
        <xdr:cNvSpPr/>
      </xdr:nvSpPr>
      <xdr:spPr>
        <a:xfrm>
          <a:off x="16388080" y="62759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83210</xdr:rowOff>
    </xdr:from>
    <xdr:to>
      <xdr:col>102</xdr:col>
      <xdr:colOff>114300</xdr:colOff>
      <xdr:row>37</xdr:row>
      <xdr:rowOff>124075</xdr:rowOff>
    </xdr:to>
    <xdr:cxnSp macro="">
      <xdr:nvCxnSpPr>
        <xdr:cNvPr id="602" name="直線コネクタ 601">
          <a:extLst>
            <a:ext uri="{FF2B5EF4-FFF2-40B4-BE49-F238E27FC236}">
              <a16:creationId xmlns:a16="http://schemas.microsoft.com/office/drawing/2014/main" id="{AEB57155-E64E-40B3-A7A6-E910B37219EC}"/>
            </a:ext>
          </a:extLst>
        </xdr:cNvPr>
        <xdr:cNvCxnSpPr/>
      </xdr:nvCxnSpPr>
      <xdr:spPr>
        <a:xfrm flipV="1">
          <a:off x="16431260" y="6285890"/>
          <a:ext cx="782320" cy="4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50233</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0EDEC295-7664-4173-AC80-13972A7181ED}"/>
            </a:ext>
          </a:extLst>
        </xdr:cNvPr>
        <xdr:cNvSpPr txBox="1"/>
      </xdr:nvSpPr>
      <xdr:spPr>
        <a:xfrm>
          <a:off x="18528811" y="658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77284</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B23FA965-599A-4DF6-94B3-DD98BDDD4E75}"/>
            </a:ext>
          </a:extLst>
        </xdr:cNvPr>
        <xdr:cNvSpPr txBox="1"/>
      </xdr:nvSpPr>
      <xdr:spPr>
        <a:xfrm>
          <a:off x="17766811" y="66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52976</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FEB81B3F-57C0-4FC9-84DE-3DC6F30C2AB3}"/>
            </a:ext>
          </a:extLst>
        </xdr:cNvPr>
        <xdr:cNvSpPr txBox="1"/>
      </xdr:nvSpPr>
      <xdr:spPr>
        <a:xfrm>
          <a:off x="16969251" y="659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68401</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FCF83BD0-4455-4942-ADC5-D734080BB3B1}"/>
            </a:ext>
          </a:extLst>
        </xdr:cNvPr>
        <xdr:cNvSpPr txBox="1"/>
      </xdr:nvSpPr>
      <xdr:spPr>
        <a:xfrm>
          <a:off x="16194551" y="660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146172</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2880D3A5-F73F-4FA6-92DE-F4D94B02F60C}"/>
            </a:ext>
          </a:extLst>
        </xdr:cNvPr>
        <xdr:cNvSpPr txBox="1"/>
      </xdr:nvSpPr>
      <xdr:spPr>
        <a:xfrm>
          <a:off x="18528811" y="601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149754</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12C257B1-3F2A-4CCE-9FE2-4230E0CF2148}"/>
            </a:ext>
          </a:extLst>
        </xdr:cNvPr>
        <xdr:cNvSpPr txBox="1"/>
      </xdr:nvSpPr>
      <xdr:spPr>
        <a:xfrm>
          <a:off x="17766811" y="601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150537</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179231F4-7602-4112-9D0D-1D5AE3CFFE3F}"/>
            </a:ext>
          </a:extLst>
        </xdr:cNvPr>
        <xdr:cNvSpPr txBox="1"/>
      </xdr:nvSpPr>
      <xdr:spPr>
        <a:xfrm>
          <a:off x="16969251" y="601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19952</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C3353E95-7DEB-4827-93B0-8C8B24F64DAC}"/>
            </a:ext>
          </a:extLst>
        </xdr:cNvPr>
        <xdr:cNvSpPr txBox="1"/>
      </xdr:nvSpPr>
      <xdr:spPr>
        <a:xfrm>
          <a:off x="16194551" y="605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5F120670-7A8D-408F-B590-AE801897F2B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BC72DBEF-BA61-48C2-9F32-3F0C30649D0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29DF77C3-B7FD-49FD-A840-23B2C70B4D5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F24A0AB0-0458-4524-BC9E-131812096A1D}"/>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E4DAE5AF-2F54-4BE2-A94D-CFD8356C6C82}"/>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EA2ECD6C-407D-423F-8B8A-7ECB2FF2558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488D68D4-1BFA-465F-9068-EA091220366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714F7FD9-3398-4F28-BB6F-4192F1230F5E}"/>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ED71467E-8BFA-4F18-A7CC-8F0B5E830EC8}"/>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7285BCE-F018-44C2-A50A-06E4343FFF3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126BB531-81CC-4F07-9215-5AE3658A1578}"/>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F2C4E196-E371-435C-997E-A5BC5CA2AE09}"/>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FB49BDBB-598A-40B6-9C96-56240EF19969}"/>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0FEC89B4-0C84-4A0A-8FBE-198604380EE3}"/>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14D19D35-C0DB-44A3-BD15-1E3E06A5CA64}"/>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EBECD2BB-54DF-48CE-91E2-7094A3432D52}"/>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7CC4DDC1-3419-4BF5-97FF-C0AE2FA5C7C2}"/>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15A214A3-BFC7-4291-B913-65FED77A84EA}"/>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0863FA1D-ECA3-4456-BC70-78113E0AAC8E}"/>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F8D178ED-F029-4D71-8705-AA7E6444C033}"/>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D244A9CD-F0EE-428E-BAAC-DE22E1735465}"/>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D11A1D10-4825-4B55-8D99-54391EDC0019}"/>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9A8C8373-2259-4017-AF96-1291B8A8E3A7}"/>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A6D5B124-D7D7-48AE-8A95-E4B1F7AF29D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CBC43EB8-2D03-4982-A758-030223D582A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47353</xdr:rowOff>
    </xdr:from>
    <xdr:to>
      <xdr:col>85</xdr:col>
      <xdr:colOff>126364</xdr:colOff>
      <xdr:row>64</xdr:row>
      <xdr:rowOff>6531</xdr:rowOff>
    </xdr:to>
    <xdr:cxnSp macro="">
      <xdr:nvCxnSpPr>
        <xdr:cNvPr id="636" name="直線コネクタ 635">
          <a:extLst>
            <a:ext uri="{FF2B5EF4-FFF2-40B4-BE49-F238E27FC236}">
              <a16:creationId xmlns:a16="http://schemas.microsoft.com/office/drawing/2014/main" id="{930BECD8-D457-489B-B663-AE4BA400013B}"/>
            </a:ext>
          </a:extLst>
        </xdr:cNvPr>
        <xdr:cNvCxnSpPr/>
      </xdr:nvCxnSpPr>
      <xdr:spPr>
        <a:xfrm flipV="1">
          <a:off x="14375764" y="9267553"/>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4D98C4DA-1375-461D-947C-A916605AD0B4}"/>
            </a:ext>
          </a:extLst>
        </xdr:cNvPr>
        <xdr:cNvSpPr txBox="1"/>
      </xdr:nvSpPr>
      <xdr:spPr>
        <a:xfrm>
          <a:off x="14414500" y="1073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638" name="直線コネクタ 637">
          <a:extLst>
            <a:ext uri="{FF2B5EF4-FFF2-40B4-BE49-F238E27FC236}">
              <a16:creationId xmlns:a16="http://schemas.microsoft.com/office/drawing/2014/main" id="{8CBB03E6-80E1-48BC-955B-CE9468229479}"/>
            </a:ext>
          </a:extLst>
        </xdr:cNvPr>
        <xdr:cNvCxnSpPr/>
      </xdr:nvCxnSpPr>
      <xdr:spPr>
        <a:xfrm>
          <a:off x="14287500" y="107354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165480</xdr:rowOff>
    </xdr:from>
    <xdr:ext cx="340478" cy="259045"/>
    <xdr:sp macro="" textlink="">
      <xdr:nvSpPr>
        <xdr:cNvPr id="639" name="【保健センター・保健所】&#10;有形固定資産減価償却率最大値テキスト">
          <a:extLst>
            <a:ext uri="{FF2B5EF4-FFF2-40B4-BE49-F238E27FC236}">
              <a16:creationId xmlns:a16="http://schemas.microsoft.com/office/drawing/2014/main" id="{F7882DEE-1109-4D8E-A1CD-70285F84AED9}"/>
            </a:ext>
          </a:extLst>
        </xdr:cNvPr>
        <xdr:cNvSpPr txBox="1"/>
      </xdr:nvSpPr>
      <xdr:spPr>
        <a:xfrm>
          <a:off x="14414500" y="9050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47353</xdr:rowOff>
    </xdr:from>
    <xdr:to>
      <xdr:col>86</xdr:col>
      <xdr:colOff>25400</xdr:colOff>
      <xdr:row>55</xdr:row>
      <xdr:rowOff>47353</xdr:rowOff>
    </xdr:to>
    <xdr:cxnSp macro="">
      <xdr:nvCxnSpPr>
        <xdr:cNvPr id="640" name="直線コネクタ 639">
          <a:extLst>
            <a:ext uri="{FF2B5EF4-FFF2-40B4-BE49-F238E27FC236}">
              <a16:creationId xmlns:a16="http://schemas.microsoft.com/office/drawing/2014/main" id="{6BB08EBC-ED12-47FB-A407-B8ACCCFA55C7}"/>
            </a:ext>
          </a:extLst>
        </xdr:cNvPr>
        <xdr:cNvCxnSpPr/>
      </xdr:nvCxnSpPr>
      <xdr:spPr>
        <a:xfrm>
          <a:off x="14287500" y="9267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17434</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8F92BE7A-C980-40DF-BD2D-7A512DCD8E46}"/>
            </a:ext>
          </a:extLst>
        </xdr:cNvPr>
        <xdr:cNvSpPr txBox="1"/>
      </xdr:nvSpPr>
      <xdr:spPr>
        <a:xfrm>
          <a:off x="14414500" y="1007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39007</xdr:rowOff>
    </xdr:from>
    <xdr:to>
      <xdr:col>85</xdr:col>
      <xdr:colOff>177800</xdr:colOff>
      <xdr:row>60</xdr:row>
      <xdr:rowOff>140607</xdr:rowOff>
    </xdr:to>
    <xdr:sp macro="" textlink="">
      <xdr:nvSpPr>
        <xdr:cNvPr id="642" name="フローチャート: 判断 641">
          <a:extLst>
            <a:ext uri="{FF2B5EF4-FFF2-40B4-BE49-F238E27FC236}">
              <a16:creationId xmlns:a16="http://schemas.microsoft.com/office/drawing/2014/main" id="{F233E25A-59E0-4990-A3A4-2447A0B3F919}"/>
            </a:ext>
          </a:extLst>
        </xdr:cNvPr>
        <xdr:cNvSpPr/>
      </xdr:nvSpPr>
      <xdr:spPr>
        <a:xfrm>
          <a:off x="14325600" y="1009740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30843</xdr:rowOff>
    </xdr:from>
    <xdr:to>
      <xdr:col>81</xdr:col>
      <xdr:colOff>101600</xdr:colOff>
      <xdr:row>60</xdr:row>
      <xdr:rowOff>132443</xdr:rowOff>
    </xdr:to>
    <xdr:sp macro="" textlink="">
      <xdr:nvSpPr>
        <xdr:cNvPr id="643" name="フローチャート: 判断 642">
          <a:extLst>
            <a:ext uri="{FF2B5EF4-FFF2-40B4-BE49-F238E27FC236}">
              <a16:creationId xmlns:a16="http://schemas.microsoft.com/office/drawing/2014/main" id="{A1FB4E17-362B-4A1C-9286-263532304039}"/>
            </a:ext>
          </a:extLst>
        </xdr:cNvPr>
        <xdr:cNvSpPr/>
      </xdr:nvSpPr>
      <xdr:spPr>
        <a:xfrm>
          <a:off x="1357884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164737</xdr:rowOff>
    </xdr:from>
    <xdr:to>
      <xdr:col>76</xdr:col>
      <xdr:colOff>165100</xdr:colOff>
      <xdr:row>60</xdr:row>
      <xdr:rowOff>94887</xdr:rowOff>
    </xdr:to>
    <xdr:sp macro="" textlink="">
      <xdr:nvSpPr>
        <xdr:cNvPr id="644" name="フローチャート: 判断 643">
          <a:extLst>
            <a:ext uri="{FF2B5EF4-FFF2-40B4-BE49-F238E27FC236}">
              <a16:creationId xmlns:a16="http://schemas.microsoft.com/office/drawing/2014/main" id="{88826618-BE20-4C64-9B8B-56C8D24EC47F}"/>
            </a:ext>
          </a:extLst>
        </xdr:cNvPr>
        <xdr:cNvSpPr/>
      </xdr:nvSpPr>
      <xdr:spPr>
        <a:xfrm>
          <a:off x="12804140" y="100554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45" name="フローチャート: 判断 644">
          <a:extLst>
            <a:ext uri="{FF2B5EF4-FFF2-40B4-BE49-F238E27FC236}">
              <a16:creationId xmlns:a16="http://schemas.microsoft.com/office/drawing/2014/main" id="{70F5D276-E6C1-4C61-AD5A-5E81D45A79ED}"/>
            </a:ext>
          </a:extLst>
        </xdr:cNvPr>
        <xdr:cNvSpPr/>
      </xdr:nvSpPr>
      <xdr:spPr>
        <a:xfrm>
          <a:off x="12029440" y="10017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46" name="フローチャート: 判断 645">
          <a:extLst>
            <a:ext uri="{FF2B5EF4-FFF2-40B4-BE49-F238E27FC236}">
              <a16:creationId xmlns:a16="http://schemas.microsoft.com/office/drawing/2014/main" id="{16200C30-FE02-4AAC-AD14-C1CFE094CC8D}"/>
            </a:ext>
          </a:extLst>
        </xdr:cNvPr>
        <xdr:cNvSpPr/>
      </xdr:nvSpPr>
      <xdr:spPr>
        <a:xfrm>
          <a:off x="1123188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F54B698E-C22D-4EF2-8D69-E1D8D73068B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D50DF9C9-3F0D-4F75-B419-881DE48B539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AB7B3D05-858F-4205-AE6F-B4C7F259D71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55165C7B-E1A1-41CD-B0D8-0BAA3E6E897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69FD9E1A-2F57-42FE-9D9F-F7A6D64311B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652" name="楕円 651">
          <a:extLst>
            <a:ext uri="{FF2B5EF4-FFF2-40B4-BE49-F238E27FC236}">
              <a16:creationId xmlns:a16="http://schemas.microsoft.com/office/drawing/2014/main" id="{DA569A0A-05BA-489B-98F4-C39F2E8223BC}"/>
            </a:ext>
          </a:extLst>
        </xdr:cNvPr>
        <xdr:cNvSpPr/>
      </xdr:nvSpPr>
      <xdr:spPr>
        <a:xfrm>
          <a:off x="14325600" y="99885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120667</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5102EF7B-71B8-4F22-9F79-DC08CC38EA99}"/>
            </a:ext>
          </a:extLst>
        </xdr:cNvPr>
        <xdr:cNvSpPr txBox="1"/>
      </xdr:nvSpPr>
      <xdr:spPr>
        <a:xfrm>
          <a:off x="14414500"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86360</xdr:rowOff>
    </xdr:from>
    <xdr:to>
      <xdr:col>81</xdr:col>
      <xdr:colOff>101600</xdr:colOff>
      <xdr:row>60</xdr:row>
      <xdr:rowOff>16510</xdr:rowOff>
    </xdr:to>
    <xdr:sp macro="" textlink="">
      <xdr:nvSpPr>
        <xdr:cNvPr id="654" name="楕円 653">
          <a:extLst>
            <a:ext uri="{FF2B5EF4-FFF2-40B4-BE49-F238E27FC236}">
              <a16:creationId xmlns:a16="http://schemas.microsoft.com/office/drawing/2014/main" id="{287C2BBE-CB6A-402C-9BD5-B79D8DBBA99C}"/>
            </a:ext>
          </a:extLst>
        </xdr:cNvPr>
        <xdr:cNvSpPr/>
      </xdr:nvSpPr>
      <xdr:spPr>
        <a:xfrm>
          <a:off x="13578840" y="9977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137160</xdr:rowOff>
    </xdr:from>
    <xdr:to>
      <xdr:col>85</xdr:col>
      <xdr:colOff>127000</xdr:colOff>
      <xdr:row>59</xdr:row>
      <xdr:rowOff>148590</xdr:rowOff>
    </xdr:to>
    <xdr:cxnSp macro="">
      <xdr:nvCxnSpPr>
        <xdr:cNvPr id="655" name="直線コネクタ 654">
          <a:extLst>
            <a:ext uri="{FF2B5EF4-FFF2-40B4-BE49-F238E27FC236}">
              <a16:creationId xmlns:a16="http://schemas.microsoft.com/office/drawing/2014/main" id="{D8A5B20C-E3E0-4C88-AE79-AB4E98CF73C8}"/>
            </a:ext>
          </a:extLst>
        </xdr:cNvPr>
        <xdr:cNvCxnSpPr/>
      </xdr:nvCxnSpPr>
      <xdr:spPr>
        <a:xfrm>
          <a:off x="13629640" y="10027920"/>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29210</xdr:rowOff>
    </xdr:from>
    <xdr:to>
      <xdr:col>76</xdr:col>
      <xdr:colOff>165100</xdr:colOff>
      <xdr:row>59</xdr:row>
      <xdr:rowOff>130810</xdr:rowOff>
    </xdr:to>
    <xdr:sp macro="" textlink="">
      <xdr:nvSpPr>
        <xdr:cNvPr id="656" name="楕円 655">
          <a:extLst>
            <a:ext uri="{FF2B5EF4-FFF2-40B4-BE49-F238E27FC236}">
              <a16:creationId xmlns:a16="http://schemas.microsoft.com/office/drawing/2014/main" id="{87C76DF8-CA0C-4083-A8D9-0F99F70C08F4}"/>
            </a:ext>
          </a:extLst>
        </xdr:cNvPr>
        <xdr:cNvSpPr/>
      </xdr:nvSpPr>
      <xdr:spPr>
        <a:xfrm>
          <a:off x="1280414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80010</xdr:rowOff>
    </xdr:from>
    <xdr:to>
      <xdr:col>81</xdr:col>
      <xdr:colOff>50800</xdr:colOff>
      <xdr:row>59</xdr:row>
      <xdr:rowOff>137160</xdr:rowOff>
    </xdr:to>
    <xdr:cxnSp macro="">
      <xdr:nvCxnSpPr>
        <xdr:cNvPr id="657" name="直線コネクタ 656">
          <a:extLst>
            <a:ext uri="{FF2B5EF4-FFF2-40B4-BE49-F238E27FC236}">
              <a16:creationId xmlns:a16="http://schemas.microsoft.com/office/drawing/2014/main" id="{3E0B8E0D-AD08-4AF3-A8F1-7EBFA3DB580A}"/>
            </a:ext>
          </a:extLst>
        </xdr:cNvPr>
        <xdr:cNvCxnSpPr/>
      </xdr:nvCxnSpPr>
      <xdr:spPr>
        <a:xfrm>
          <a:off x="12854940" y="9970770"/>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143510</xdr:rowOff>
    </xdr:from>
    <xdr:to>
      <xdr:col>72</xdr:col>
      <xdr:colOff>38100</xdr:colOff>
      <xdr:row>59</xdr:row>
      <xdr:rowOff>73660</xdr:rowOff>
    </xdr:to>
    <xdr:sp macro="" textlink="">
      <xdr:nvSpPr>
        <xdr:cNvPr id="658" name="楕円 657">
          <a:extLst>
            <a:ext uri="{FF2B5EF4-FFF2-40B4-BE49-F238E27FC236}">
              <a16:creationId xmlns:a16="http://schemas.microsoft.com/office/drawing/2014/main" id="{66454151-7B2C-4A50-B108-52AC8845295A}"/>
            </a:ext>
          </a:extLst>
        </xdr:cNvPr>
        <xdr:cNvSpPr/>
      </xdr:nvSpPr>
      <xdr:spPr>
        <a:xfrm>
          <a:off x="12029440" y="9866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22860</xdr:rowOff>
    </xdr:from>
    <xdr:to>
      <xdr:col>76</xdr:col>
      <xdr:colOff>114300</xdr:colOff>
      <xdr:row>59</xdr:row>
      <xdr:rowOff>80010</xdr:rowOff>
    </xdr:to>
    <xdr:cxnSp macro="">
      <xdr:nvCxnSpPr>
        <xdr:cNvPr id="659" name="直線コネクタ 658">
          <a:extLst>
            <a:ext uri="{FF2B5EF4-FFF2-40B4-BE49-F238E27FC236}">
              <a16:creationId xmlns:a16="http://schemas.microsoft.com/office/drawing/2014/main" id="{81C333EC-2BB2-4A5B-AFAC-F5641FDF9594}"/>
            </a:ext>
          </a:extLst>
        </xdr:cNvPr>
        <xdr:cNvCxnSpPr/>
      </xdr:nvCxnSpPr>
      <xdr:spPr>
        <a:xfrm>
          <a:off x="12072620" y="9913620"/>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109220</xdr:rowOff>
    </xdr:from>
    <xdr:to>
      <xdr:col>67</xdr:col>
      <xdr:colOff>101600</xdr:colOff>
      <xdr:row>59</xdr:row>
      <xdr:rowOff>39370</xdr:rowOff>
    </xdr:to>
    <xdr:sp macro="" textlink="">
      <xdr:nvSpPr>
        <xdr:cNvPr id="660" name="楕円 659">
          <a:extLst>
            <a:ext uri="{FF2B5EF4-FFF2-40B4-BE49-F238E27FC236}">
              <a16:creationId xmlns:a16="http://schemas.microsoft.com/office/drawing/2014/main" id="{0875CDAB-1B0D-40AA-9FEA-03A0F91E1FD1}"/>
            </a:ext>
          </a:extLst>
        </xdr:cNvPr>
        <xdr:cNvSpPr/>
      </xdr:nvSpPr>
      <xdr:spPr>
        <a:xfrm>
          <a:off x="11231880" y="9832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160020</xdr:rowOff>
    </xdr:from>
    <xdr:to>
      <xdr:col>71</xdr:col>
      <xdr:colOff>177800</xdr:colOff>
      <xdr:row>59</xdr:row>
      <xdr:rowOff>22860</xdr:rowOff>
    </xdr:to>
    <xdr:cxnSp macro="">
      <xdr:nvCxnSpPr>
        <xdr:cNvPr id="661" name="直線コネクタ 660">
          <a:extLst>
            <a:ext uri="{FF2B5EF4-FFF2-40B4-BE49-F238E27FC236}">
              <a16:creationId xmlns:a16="http://schemas.microsoft.com/office/drawing/2014/main" id="{E78CCF00-EAD2-44D7-8A5A-ED8B0E39B3E3}"/>
            </a:ext>
          </a:extLst>
        </xdr:cNvPr>
        <xdr:cNvCxnSpPr/>
      </xdr:nvCxnSpPr>
      <xdr:spPr>
        <a:xfrm>
          <a:off x="11282680" y="988314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123570</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32A44F6B-7D4B-447E-B188-D580E17440F6}"/>
            </a:ext>
          </a:extLst>
        </xdr:cNvPr>
        <xdr:cNvSpPr txBox="1"/>
      </xdr:nvSpPr>
      <xdr:spPr>
        <a:xfrm>
          <a:off x="134372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86014</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177D0F4E-55A2-4BD1-BFE0-5B17EC0172B3}"/>
            </a:ext>
          </a:extLst>
        </xdr:cNvPr>
        <xdr:cNvSpPr txBox="1"/>
      </xdr:nvSpPr>
      <xdr:spPr>
        <a:xfrm>
          <a:off x="12675244" y="1014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E243EA12-2DD9-4551-B75B-C3443C4E57D3}"/>
            </a:ext>
          </a:extLst>
        </xdr:cNvPr>
        <xdr:cNvSpPr txBox="1"/>
      </xdr:nvSpPr>
      <xdr:spPr>
        <a:xfrm>
          <a:off x="11900544" y="1010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ACAB92BE-0DCA-456F-92DD-3AF128FE72E6}"/>
            </a:ext>
          </a:extLst>
        </xdr:cNvPr>
        <xdr:cNvSpPr txBox="1"/>
      </xdr:nvSpPr>
      <xdr:spPr>
        <a:xfrm>
          <a:off x="1110298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33037</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CCF9B65D-A240-4DE9-BE75-E4797BFD434F}"/>
            </a:ext>
          </a:extLst>
        </xdr:cNvPr>
        <xdr:cNvSpPr txBox="1"/>
      </xdr:nvSpPr>
      <xdr:spPr>
        <a:xfrm>
          <a:off x="134372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147337</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9F1B5A2D-4AA5-462D-A4CF-C6352A70AE6F}"/>
            </a:ext>
          </a:extLst>
        </xdr:cNvPr>
        <xdr:cNvSpPr txBox="1"/>
      </xdr:nvSpPr>
      <xdr:spPr>
        <a:xfrm>
          <a:off x="126752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90187</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FC5F2314-5D3E-4297-A69A-9F5BEBF04CF5}"/>
            </a:ext>
          </a:extLst>
        </xdr:cNvPr>
        <xdr:cNvSpPr txBox="1"/>
      </xdr:nvSpPr>
      <xdr:spPr>
        <a:xfrm>
          <a:off x="119005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0F8820F2-B154-41D9-8246-609AC8F86395}"/>
            </a:ext>
          </a:extLst>
        </xdr:cNvPr>
        <xdr:cNvSpPr txBox="1"/>
      </xdr:nvSpPr>
      <xdr:spPr>
        <a:xfrm>
          <a:off x="1110298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0F6DEE02-6BB1-45CE-906B-2FA66B376F63}"/>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349A764E-D29A-46C9-8F9B-A524A48F3DC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F365B8AF-FE95-4207-A7FA-23025B07AB5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5501B1E2-17B6-44FF-8F29-EC33BF03F696}"/>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6681C566-04C4-4534-9E66-CD81AB24CF0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208EEDBD-B134-4146-8600-B10A7D1DF94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9E938B2D-5EEE-456A-9F74-5B5D1822CE0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C23AE2F5-AE69-48B3-B7BE-B31C186EDAE7}"/>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332A475C-2285-45C7-A6DB-3731A57FD7C5}"/>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8238A826-92F2-45DB-8913-1F2D338EE4BC}"/>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a:extLst>
            <a:ext uri="{FF2B5EF4-FFF2-40B4-BE49-F238E27FC236}">
              <a16:creationId xmlns:a16="http://schemas.microsoft.com/office/drawing/2014/main" id="{5DED429F-3C00-45DA-83B6-3CACDB7CB896}"/>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a:extLst>
            <a:ext uri="{FF2B5EF4-FFF2-40B4-BE49-F238E27FC236}">
              <a16:creationId xmlns:a16="http://schemas.microsoft.com/office/drawing/2014/main" id="{BBA07A50-726C-4428-B5BD-4AF25B58D1CB}"/>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a:extLst>
            <a:ext uri="{FF2B5EF4-FFF2-40B4-BE49-F238E27FC236}">
              <a16:creationId xmlns:a16="http://schemas.microsoft.com/office/drawing/2014/main" id="{A830838B-72EB-4B0B-A68A-B3414DF4280C}"/>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a:extLst>
            <a:ext uri="{FF2B5EF4-FFF2-40B4-BE49-F238E27FC236}">
              <a16:creationId xmlns:a16="http://schemas.microsoft.com/office/drawing/2014/main" id="{2CC0C1F1-055F-423D-9AFE-3790DD84373D}"/>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a:extLst>
            <a:ext uri="{FF2B5EF4-FFF2-40B4-BE49-F238E27FC236}">
              <a16:creationId xmlns:a16="http://schemas.microsoft.com/office/drawing/2014/main" id="{6817AD27-95BE-4DB7-8642-33BF4F09B5D9}"/>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a:extLst>
            <a:ext uri="{FF2B5EF4-FFF2-40B4-BE49-F238E27FC236}">
              <a16:creationId xmlns:a16="http://schemas.microsoft.com/office/drawing/2014/main" id="{06FF6108-8D8F-4497-83F1-96CA6E226AA5}"/>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a:extLst>
            <a:ext uri="{FF2B5EF4-FFF2-40B4-BE49-F238E27FC236}">
              <a16:creationId xmlns:a16="http://schemas.microsoft.com/office/drawing/2014/main" id="{9215B4BA-232A-4372-A4EE-B346704FFCDF}"/>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a:extLst>
            <a:ext uri="{FF2B5EF4-FFF2-40B4-BE49-F238E27FC236}">
              <a16:creationId xmlns:a16="http://schemas.microsoft.com/office/drawing/2014/main" id="{9974EA91-AE29-482E-B52D-A9D0BD379AF2}"/>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B4421E20-117F-42AA-9BC9-BF0E96C3E7C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68719882-6ADF-44C5-9772-18028A80C3DE}"/>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68D10372-FDDD-46F2-A029-8A8CBCE6731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1" name="直線コネクタ 690">
          <a:extLst>
            <a:ext uri="{FF2B5EF4-FFF2-40B4-BE49-F238E27FC236}">
              <a16:creationId xmlns:a16="http://schemas.microsoft.com/office/drawing/2014/main" id="{CBFB5105-2A6A-4D8A-AE1F-2AE3C574352E}"/>
            </a:ext>
          </a:extLst>
        </xdr:cNvPr>
        <xdr:cNvCxnSpPr/>
      </xdr:nvCxnSpPr>
      <xdr:spPr>
        <a:xfrm flipV="1">
          <a:off x="19509104" y="952500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2D6179B9-834A-4A00-A811-FE53C9BA0545}"/>
            </a:ext>
          </a:extLst>
        </xdr:cNvPr>
        <xdr:cNvSpPr txBox="1"/>
      </xdr:nvSpPr>
      <xdr:spPr>
        <a:xfrm>
          <a:off x="1954784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3" name="直線コネクタ 692">
          <a:extLst>
            <a:ext uri="{FF2B5EF4-FFF2-40B4-BE49-F238E27FC236}">
              <a16:creationId xmlns:a16="http://schemas.microsoft.com/office/drawing/2014/main" id="{46CA510E-A90E-44A2-8E7B-5529D29BDCC3}"/>
            </a:ext>
          </a:extLst>
        </xdr:cNvPr>
        <xdr:cNvCxnSpPr/>
      </xdr:nvCxnSpPr>
      <xdr:spPr>
        <a:xfrm>
          <a:off x="1944370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9FE7C57E-B181-4137-B45D-24F2F5A4B09E}"/>
            </a:ext>
          </a:extLst>
        </xdr:cNvPr>
        <xdr:cNvSpPr txBox="1"/>
      </xdr:nvSpPr>
      <xdr:spPr>
        <a:xfrm>
          <a:off x="1954784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5" name="直線コネクタ 694">
          <a:extLst>
            <a:ext uri="{FF2B5EF4-FFF2-40B4-BE49-F238E27FC236}">
              <a16:creationId xmlns:a16="http://schemas.microsoft.com/office/drawing/2014/main" id="{071560D7-C39A-4BDE-A4F7-D4E8F351898D}"/>
            </a:ext>
          </a:extLst>
        </xdr:cNvPr>
        <xdr:cNvCxnSpPr/>
      </xdr:nvCxnSpPr>
      <xdr:spPr>
        <a:xfrm>
          <a:off x="194437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17168F0-2870-4599-B9FD-245F005CFA9C}"/>
            </a:ext>
          </a:extLst>
        </xdr:cNvPr>
        <xdr:cNvSpPr txBox="1"/>
      </xdr:nvSpPr>
      <xdr:spPr>
        <a:xfrm>
          <a:off x="19547840" y="1017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7" name="フローチャート: 判断 696">
          <a:extLst>
            <a:ext uri="{FF2B5EF4-FFF2-40B4-BE49-F238E27FC236}">
              <a16:creationId xmlns:a16="http://schemas.microsoft.com/office/drawing/2014/main" id="{C511F36F-50BC-46D0-A140-CF62B539FA3E}"/>
            </a:ext>
          </a:extLst>
        </xdr:cNvPr>
        <xdr:cNvSpPr/>
      </xdr:nvSpPr>
      <xdr:spPr>
        <a:xfrm>
          <a:off x="1945894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8" name="フローチャート: 判断 697">
          <a:extLst>
            <a:ext uri="{FF2B5EF4-FFF2-40B4-BE49-F238E27FC236}">
              <a16:creationId xmlns:a16="http://schemas.microsoft.com/office/drawing/2014/main" id="{7ED333A1-D8B7-4AE0-9F43-ECDCF16A82B6}"/>
            </a:ext>
          </a:extLst>
        </xdr:cNvPr>
        <xdr:cNvSpPr/>
      </xdr:nvSpPr>
      <xdr:spPr>
        <a:xfrm>
          <a:off x="18735040" y="10323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99" name="フローチャート: 判断 698">
          <a:extLst>
            <a:ext uri="{FF2B5EF4-FFF2-40B4-BE49-F238E27FC236}">
              <a16:creationId xmlns:a16="http://schemas.microsoft.com/office/drawing/2014/main" id="{99E4754A-20B4-42C5-8C93-9C36A72F9CCA}"/>
            </a:ext>
          </a:extLst>
        </xdr:cNvPr>
        <xdr:cNvSpPr/>
      </xdr:nvSpPr>
      <xdr:spPr>
        <a:xfrm>
          <a:off x="1793748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700" name="フローチャート: 判断 699">
          <a:extLst>
            <a:ext uri="{FF2B5EF4-FFF2-40B4-BE49-F238E27FC236}">
              <a16:creationId xmlns:a16="http://schemas.microsoft.com/office/drawing/2014/main" id="{E468462A-4831-4605-9C1D-4E279B0B9486}"/>
            </a:ext>
          </a:extLst>
        </xdr:cNvPr>
        <xdr:cNvSpPr/>
      </xdr:nvSpPr>
      <xdr:spPr>
        <a:xfrm>
          <a:off x="1716278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1" name="フローチャート: 判断 700">
          <a:extLst>
            <a:ext uri="{FF2B5EF4-FFF2-40B4-BE49-F238E27FC236}">
              <a16:creationId xmlns:a16="http://schemas.microsoft.com/office/drawing/2014/main" id="{11C0A708-FE81-43D7-A6D3-1DF7A331AAE0}"/>
            </a:ext>
          </a:extLst>
        </xdr:cNvPr>
        <xdr:cNvSpPr/>
      </xdr:nvSpPr>
      <xdr:spPr>
        <a:xfrm>
          <a:off x="1638808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A07D9BB2-F520-4327-8772-7297910902E4}"/>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8390A7DC-D0D6-4E14-B0F2-6B4E2E8D609A}"/>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93F40BDF-FFBC-4FE0-A35C-7C54E2AF03A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783B6A97-A12D-436D-8897-5952998C221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FB7A36A6-1528-4CBE-B786-C8B5CAD2D73C}"/>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707" name="楕円 706">
          <a:extLst>
            <a:ext uri="{FF2B5EF4-FFF2-40B4-BE49-F238E27FC236}">
              <a16:creationId xmlns:a16="http://schemas.microsoft.com/office/drawing/2014/main" id="{D0358433-2E14-44E1-8205-54A1EC8924AD}"/>
            </a:ext>
          </a:extLst>
        </xdr:cNvPr>
        <xdr:cNvSpPr/>
      </xdr:nvSpPr>
      <xdr:spPr>
        <a:xfrm>
          <a:off x="1945894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144B29B1-12EB-4AAC-A33D-25CED34A0A14}"/>
            </a:ext>
          </a:extLst>
        </xdr:cNvPr>
        <xdr:cNvSpPr txBox="1"/>
      </xdr:nvSpPr>
      <xdr:spPr>
        <a:xfrm>
          <a:off x="19547840"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709" name="楕円 708">
          <a:extLst>
            <a:ext uri="{FF2B5EF4-FFF2-40B4-BE49-F238E27FC236}">
              <a16:creationId xmlns:a16="http://schemas.microsoft.com/office/drawing/2014/main" id="{24175419-6912-4D44-963D-4DA0B01960B8}"/>
            </a:ext>
          </a:extLst>
        </xdr:cNvPr>
        <xdr:cNvSpPr/>
      </xdr:nvSpPr>
      <xdr:spPr>
        <a:xfrm>
          <a:off x="18735040" y="10457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710" name="直線コネクタ 709">
          <a:extLst>
            <a:ext uri="{FF2B5EF4-FFF2-40B4-BE49-F238E27FC236}">
              <a16:creationId xmlns:a16="http://schemas.microsoft.com/office/drawing/2014/main" id="{37E9CB35-F27B-4449-A687-C8128B4B2876}"/>
            </a:ext>
          </a:extLst>
        </xdr:cNvPr>
        <xdr:cNvCxnSpPr/>
      </xdr:nvCxnSpPr>
      <xdr:spPr>
        <a:xfrm>
          <a:off x="18778220" y="105079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711" name="楕円 710">
          <a:extLst>
            <a:ext uri="{FF2B5EF4-FFF2-40B4-BE49-F238E27FC236}">
              <a16:creationId xmlns:a16="http://schemas.microsoft.com/office/drawing/2014/main" id="{663EB850-9413-4011-BD32-F836DDF9A4B2}"/>
            </a:ext>
          </a:extLst>
        </xdr:cNvPr>
        <xdr:cNvSpPr/>
      </xdr:nvSpPr>
      <xdr:spPr>
        <a:xfrm>
          <a:off x="1793748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712" name="直線コネクタ 711">
          <a:extLst>
            <a:ext uri="{FF2B5EF4-FFF2-40B4-BE49-F238E27FC236}">
              <a16:creationId xmlns:a16="http://schemas.microsoft.com/office/drawing/2014/main" id="{3EDB795D-2484-41ED-A707-BC480D3F28C3}"/>
            </a:ext>
          </a:extLst>
        </xdr:cNvPr>
        <xdr:cNvCxnSpPr/>
      </xdr:nvCxnSpPr>
      <xdr:spPr>
        <a:xfrm>
          <a:off x="17988280" y="105079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13" name="楕円 712">
          <a:extLst>
            <a:ext uri="{FF2B5EF4-FFF2-40B4-BE49-F238E27FC236}">
              <a16:creationId xmlns:a16="http://schemas.microsoft.com/office/drawing/2014/main" id="{D31D3C7A-2313-439D-BFE8-4FB66C582906}"/>
            </a:ext>
          </a:extLst>
        </xdr:cNvPr>
        <xdr:cNvSpPr/>
      </xdr:nvSpPr>
      <xdr:spPr>
        <a:xfrm>
          <a:off x="1716278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714" name="直線コネクタ 713">
          <a:extLst>
            <a:ext uri="{FF2B5EF4-FFF2-40B4-BE49-F238E27FC236}">
              <a16:creationId xmlns:a16="http://schemas.microsoft.com/office/drawing/2014/main" id="{A7D1F61D-F51A-498E-A407-429B2C109727}"/>
            </a:ext>
          </a:extLst>
        </xdr:cNvPr>
        <xdr:cNvCxnSpPr/>
      </xdr:nvCxnSpPr>
      <xdr:spPr>
        <a:xfrm>
          <a:off x="17213580" y="105079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15" name="楕円 714">
          <a:extLst>
            <a:ext uri="{FF2B5EF4-FFF2-40B4-BE49-F238E27FC236}">
              <a16:creationId xmlns:a16="http://schemas.microsoft.com/office/drawing/2014/main" id="{AFF5D66F-45FC-4551-AA4B-6EC5E10F4C04}"/>
            </a:ext>
          </a:extLst>
        </xdr:cNvPr>
        <xdr:cNvSpPr/>
      </xdr:nvSpPr>
      <xdr:spPr>
        <a:xfrm>
          <a:off x="16388080" y="10457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716" name="直線コネクタ 715">
          <a:extLst>
            <a:ext uri="{FF2B5EF4-FFF2-40B4-BE49-F238E27FC236}">
              <a16:creationId xmlns:a16="http://schemas.microsoft.com/office/drawing/2014/main" id="{4C043D9F-8775-4AEA-B6FF-771906B87559}"/>
            </a:ext>
          </a:extLst>
        </xdr:cNvPr>
        <xdr:cNvCxnSpPr/>
      </xdr:nvCxnSpPr>
      <xdr:spPr>
        <a:xfrm>
          <a:off x="16431260" y="105079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717" name="n_1aveValue【保健センター・保健所】&#10;一人当たり面積">
          <a:extLst>
            <a:ext uri="{FF2B5EF4-FFF2-40B4-BE49-F238E27FC236}">
              <a16:creationId xmlns:a16="http://schemas.microsoft.com/office/drawing/2014/main" id="{B8581A8B-0CA7-4791-94F1-29F3D82254BF}"/>
            </a:ext>
          </a:extLst>
        </xdr:cNvPr>
        <xdr:cNvSpPr txBox="1"/>
      </xdr:nvSpPr>
      <xdr:spPr>
        <a:xfrm>
          <a:off x="185611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718" name="n_2aveValue【保健センター・保健所】&#10;一人当たり面積">
          <a:extLst>
            <a:ext uri="{FF2B5EF4-FFF2-40B4-BE49-F238E27FC236}">
              <a16:creationId xmlns:a16="http://schemas.microsoft.com/office/drawing/2014/main" id="{29CEAF13-4F36-4FB8-8D15-A6ADD20BEC51}"/>
            </a:ext>
          </a:extLst>
        </xdr:cNvPr>
        <xdr:cNvSpPr txBox="1"/>
      </xdr:nvSpPr>
      <xdr:spPr>
        <a:xfrm>
          <a:off x="1777626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719" name="n_3aveValue【保健センター・保健所】&#10;一人当たり面積">
          <a:extLst>
            <a:ext uri="{FF2B5EF4-FFF2-40B4-BE49-F238E27FC236}">
              <a16:creationId xmlns:a16="http://schemas.microsoft.com/office/drawing/2014/main" id="{C0EDB08A-3172-4C3A-8371-C88319F32E37}"/>
            </a:ext>
          </a:extLst>
        </xdr:cNvPr>
        <xdr:cNvSpPr txBox="1"/>
      </xdr:nvSpPr>
      <xdr:spPr>
        <a:xfrm>
          <a:off x="1700156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20" name="n_4aveValue【保健センター・保健所】&#10;一人当たり面積">
          <a:extLst>
            <a:ext uri="{FF2B5EF4-FFF2-40B4-BE49-F238E27FC236}">
              <a16:creationId xmlns:a16="http://schemas.microsoft.com/office/drawing/2014/main" id="{EBA7642D-5514-4288-838F-1D69B3F30C58}"/>
            </a:ext>
          </a:extLst>
        </xdr:cNvPr>
        <xdr:cNvSpPr txBox="1"/>
      </xdr:nvSpPr>
      <xdr:spPr>
        <a:xfrm>
          <a:off x="1622686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721" name="n_1mainValue【保健センター・保健所】&#10;一人当たり面積">
          <a:extLst>
            <a:ext uri="{FF2B5EF4-FFF2-40B4-BE49-F238E27FC236}">
              <a16:creationId xmlns:a16="http://schemas.microsoft.com/office/drawing/2014/main" id="{7750CC43-A1C9-4468-990A-5E3E8586C53E}"/>
            </a:ext>
          </a:extLst>
        </xdr:cNvPr>
        <xdr:cNvSpPr txBox="1"/>
      </xdr:nvSpPr>
      <xdr:spPr>
        <a:xfrm>
          <a:off x="1856112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22" name="n_2mainValue【保健センター・保健所】&#10;一人当たり面積">
          <a:extLst>
            <a:ext uri="{FF2B5EF4-FFF2-40B4-BE49-F238E27FC236}">
              <a16:creationId xmlns:a16="http://schemas.microsoft.com/office/drawing/2014/main" id="{62AA42FF-C35A-47B1-BE5A-CD39AE506F09}"/>
            </a:ext>
          </a:extLst>
        </xdr:cNvPr>
        <xdr:cNvSpPr txBox="1"/>
      </xdr:nvSpPr>
      <xdr:spPr>
        <a:xfrm>
          <a:off x="1777626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23" name="n_3mainValue【保健センター・保健所】&#10;一人当たり面積">
          <a:extLst>
            <a:ext uri="{FF2B5EF4-FFF2-40B4-BE49-F238E27FC236}">
              <a16:creationId xmlns:a16="http://schemas.microsoft.com/office/drawing/2014/main" id="{54648B89-E3A3-41AD-B12C-83CF2BB1E70B}"/>
            </a:ext>
          </a:extLst>
        </xdr:cNvPr>
        <xdr:cNvSpPr txBox="1"/>
      </xdr:nvSpPr>
      <xdr:spPr>
        <a:xfrm>
          <a:off x="1700156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24" name="n_4mainValue【保健センター・保健所】&#10;一人当たり面積">
          <a:extLst>
            <a:ext uri="{FF2B5EF4-FFF2-40B4-BE49-F238E27FC236}">
              <a16:creationId xmlns:a16="http://schemas.microsoft.com/office/drawing/2014/main" id="{C2189EFD-5303-42CD-99E4-99710A4B03DF}"/>
            </a:ext>
          </a:extLst>
        </xdr:cNvPr>
        <xdr:cNvSpPr txBox="1"/>
      </xdr:nvSpPr>
      <xdr:spPr>
        <a:xfrm>
          <a:off x="1622686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8461DDC8-5E82-4F0D-908F-45D4D28F8B32}"/>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4E71D830-7949-4CAA-99E8-15276A4FD5B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6FF397C6-3C03-4F37-91A9-10801C14D75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808B559F-46CB-4FB0-8261-58F27531BBA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F1E640A2-28D6-47A0-94F9-C2A7C12B0E6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485FDFDE-55EF-4B92-830C-BC12C68E225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51937BD2-90CB-4FE9-A32D-DC1F8DA353A7}"/>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CF885FCE-2B82-4E89-8FC3-622D171E423C}"/>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F1FDD34B-9E28-4D03-B638-CCAB03BF5C4D}"/>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EAC78044-701E-4932-9CCE-D10A3159BE94}"/>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F7483CBB-B830-427A-A9F1-78BA28DD290C}"/>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6DDD1735-22C5-4F55-AD65-4D82AFE7EB04}"/>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FC68C204-5F9F-44C7-9BAA-782CEE72740F}"/>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DCB08B18-8703-4542-BF12-1735ABE07F14}"/>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857A1814-0E41-4317-9012-6675EE02FBC1}"/>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479EB494-F719-4117-9936-6732E5A9DA62}"/>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BC7B1DB3-44BF-456E-8045-62F98C3B26D3}"/>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C46BBB82-D3D1-46AC-969F-555D5DE83897}"/>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4070A6F4-0541-4EEA-88D1-E20509DFCFF8}"/>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8DDDFF79-03DE-4B46-AD80-65D004C7A893}"/>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a:extLst>
            <a:ext uri="{FF2B5EF4-FFF2-40B4-BE49-F238E27FC236}">
              <a16:creationId xmlns:a16="http://schemas.microsoft.com/office/drawing/2014/main" id="{0F435A10-F651-4CD6-8EB7-BABADE35A85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BFFCD1B6-B47C-4B54-A46B-F2BFB9814DEC}"/>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65ED009F-1736-434D-97D1-02C0C970EF3F}"/>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93E4579E-7D92-4BE5-94A8-AF32E8F90F35}"/>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97155</xdr:rowOff>
    </xdr:from>
    <xdr:to>
      <xdr:col>85</xdr:col>
      <xdr:colOff>126364</xdr:colOff>
      <xdr:row>85</xdr:row>
      <xdr:rowOff>87630</xdr:rowOff>
    </xdr:to>
    <xdr:cxnSp macro="">
      <xdr:nvCxnSpPr>
        <xdr:cNvPr id="749" name="直線コネクタ 748">
          <a:extLst>
            <a:ext uri="{FF2B5EF4-FFF2-40B4-BE49-F238E27FC236}">
              <a16:creationId xmlns:a16="http://schemas.microsoft.com/office/drawing/2014/main" id="{82529BDD-E44D-43EE-ACB6-890842AE5687}"/>
            </a:ext>
          </a:extLst>
        </xdr:cNvPr>
        <xdr:cNvCxnSpPr/>
      </xdr:nvCxnSpPr>
      <xdr:spPr>
        <a:xfrm flipV="1">
          <a:off x="14375764" y="1317307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3F12959A-CF2A-4C64-A8AD-82FAED835855}"/>
            </a:ext>
          </a:extLst>
        </xdr:cNvPr>
        <xdr:cNvSpPr txBox="1"/>
      </xdr:nvSpPr>
      <xdr:spPr>
        <a:xfrm>
          <a:off x="14414500"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751" name="直線コネクタ 750">
          <a:extLst>
            <a:ext uri="{FF2B5EF4-FFF2-40B4-BE49-F238E27FC236}">
              <a16:creationId xmlns:a16="http://schemas.microsoft.com/office/drawing/2014/main" id="{9563CAFB-376E-468B-942F-45852A24B923}"/>
            </a:ext>
          </a:extLst>
        </xdr:cNvPr>
        <xdr:cNvCxnSpPr/>
      </xdr:nvCxnSpPr>
      <xdr:spPr>
        <a:xfrm>
          <a:off x="14287500" y="14337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43832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2EFAC281-0D82-4088-BFA6-22D5095CFFD6}"/>
            </a:ext>
          </a:extLst>
        </xdr:cNvPr>
        <xdr:cNvSpPr txBox="1"/>
      </xdr:nvSpPr>
      <xdr:spPr>
        <a:xfrm>
          <a:off x="14414500" y="12952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97155</xdr:rowOff>
    </xdr:from>
    <xdr:to>
      <xdr:col>86</xdr:col>
      <xdr:colOff>25400</xdr:colOff>
      <xdr:row>78</xdr:row>
      <xdr:rowOff>97155</xdr:rowOff>
    </xdr:to>
    <xdr:cxnSp macro="">
      <xdr:nvCxnSpPr>
        <xdr:cNvPr id="753" name="直線コネクタ 752">
          <a:extLst>
            <a:ext uri="{FF2B5EF4-FFF2-40B4-BE49-F238E27FC236}">
              <a16:creationId xmlns:a16="http://schemas.microsoft.com/office/drawing/2014/main" id="{B993BE5E-8CB4-4EE7-8181-9D7E11DEAD08}"/>
            </a:ext>
          </a:extLst>
        </xdr:cNvPr>
        <xdr:cNvCxnSpPr/>
      </xdr:nvCxnSpPr>
      <xdr:spPr>
        <a:xfrm>
          <a:off x="14287500" y="13173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2A9C5126-3C02-4E24-8DE9-E7DBA5F67AB6}"/>
            </a:ext>
          </a:extLst>
        </xdr:cNvPr>
        <xdr:cNvSpPr txBox="1"/>
      </xdr:nvSpPr>
      <xdr:spPr>
        <a:xfrm>
          <a:off x="14414500" y="13596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55" name="フローチャート: 判断 754">
          <a:extLst>
            <a:ext uri="{FF2B5EF4-FFF2-40B4-BE49-F238E27FC236}">
              <a16:creationId xmlns:a16="http://schemas.microsoft.com/office/drawing/2014/main" id="{066AC5BA-0C4F-42DA-AEB4-BE51D014665F}"/>
            </a:ext>
          </a:extLst>
        </xdr:cNvPr>
        <xdr:cNvSpPr/>
      </xdr:nvSpPr>
      <xdr:spPr>
        <a:xfrm>
          <a:off x="14325600" y="137452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756" name="フローチャート: 判断 755">
          <a:extLst>
            <a:ext uri="{FF2B5EF4-FFF2-40B4-BE49-F238E27FC236}">
              <a16:creationId xmlns:a16="http://schemas.microsoft.com/office/drawing/2014/main" id="{2B9985E7-2A0F-4EC5-B7BA-7492275B9F24}"/>
            </a:ext>
          </a:extLst>
        </xdr:cNvPr>
        <xdr:cNvSpPr/>
      </xdr:nvSpPr>
      <xdr:spPr>
        <a:xfrm>
          <a:off x="13578840" y="13705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105411</xdr:rowOff>
    </xdr:from>
    <xdr:to>
      <xdr:col>76</xdr:col>
      <xdr:colOff>165100</xdr:colOff>
      <xdr:row>82</xdr:row>
      <xdr:rowOff>35561</xdr:rowOff>
    </xdr:to>
    <xdr:sp macro="" textlink="">
      <xdr:nvSpPr>
        <xdr:cNvPr id="757" name="フローチャート: 判断 756">
          <a:extLst>
            <a:ext uri="{FF2B5EF4-FFF2-40B4-BE49-F238E27FC236}">
              <a16:creationId xmlns:a16="http://schemas.microsoft.com/office/drawing/2014/main" id="{F64F6E1E-0394-4EE8-8B62-75B8695589FC}"/>
            </a:ext>
          </a:extLst>
        </xdr:cNvPr>
        <xdr:cNvSpPr/>
      </xdr:nvSpPr>
      <xdr:spPr>
        <a:xfrm>
          <a:off x="1280414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114936</xdr:rowOff>
    </xdr:from>
    <xdr:to>
      <xdr:col>72</xdr:col>
      <xdr:colOff>38100</xdr:colOff>
      <xdr:row>82</xdr:row>
      <xdr:rowOff>45086</xdr:rowOff>
    </xdr:to>
    <xdr:sp macro="" textlink="">
      <xdr:nvSpPr>
        <xdr:cNvPr id="758" name="フローチャート: 判断 757">
          <a:extLst>
            <a:ext uri="{FF2B5EF4-FFF2-40B4-BE49-F238E27FC236}">
              <a16:creationId xmlns:a16="http://schemas.microsoft.com/office/drawing/2014/main" id="{5AD4132E-B468-4A5A-AC86-156DF48780FA}"/>
            </a:ext>
          </a:extLst>
        </xdr:cNvPr>
        <xdr:cNvSpPr/>
      </xdr:nvSpPr>
      <xdr:spPr>
        <a:xfrm>
          <a:off x="12029440" y="136937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122555</xdr:rowOff>
    </xdr:from>
    <xdr:to>
      <xdr:col>67</xdr:col>
      <xdr:colOff>101600</xdr:colOff>
      <xdr:row>82</xdr:row>
      <xdr:rowOff>52705</xdr:rowOff>
    </xdr:to>
    <xdr:sp macro="" textlink="">
      <xdr:nvSpPr>
        <xdr:cNvPr id="759" name="フローチャート: 判断 758">
          <a:extLst>
            <a:ext uri="{FF2B5EF4-FFF2-40B4-BE49-F238E27FC236}">
              <a16:creationId xmlns:a16="http://schemas.microsoft.com/office/drawing/2014/main" id="{440F3CF2-04D1-4AC2-981D-02707ABED892}"/>
            </a:ext>
          </a:extLst>
        </xdr:cNvPr>
        <xdr:cNvSpPr/>
      </xdr:nvSpPr>
      <xdr:spPr>
        <a:xfrm>
          <a:off x="11231880" y="13701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D6486CA-4E9C-44A5-9CEB-7EE56F08525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F45524D2-FC60-41A1-91A6-B626A096E73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22FDAE48-1970-4797-BFC9-5958A6E9CAC5}"/>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646B3AB2-CE71-4FCA-BE98-702D8AE11A83}"/>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4C08CB7F-FDC3-4591-ABE7-BF5A3AEE5507}"/>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765" name="楕円 764">
          <a:extLst>
            <a:ext uri="{FF2B5EF4-FFF2-40B4-BE49-F238E27FC236}">
              <a16:creationId xmlns:a16="http://schemas.microsoft.com/office/drawing/2014/main" id="{FB6806A8-4D08-4CE2-9C9B-C7FF051473EC}"/>
            </a:ext>
          </a:extLst>
        </xdr:cNvPr>
        <xdr:cNvSpPr/>
      </xdr:nvSpPr>
      <xdr:spPr>
        <a:xfrm>
          <a:off x="14325600" y="1377378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5732</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6D6BAF52-C06F-48BD-A721-9CE09B1A6484}"/>
            </a:ext>
          </a:extLst>
        </xdr:cNvPr>
        <xdr:cNvSpPr txBox="1"/>
      </xdr:nvSpPr>
      <xdr:spPr>
        <a:xfrm>
          <a:off x="14414500" y="1375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636</xdr:rowOff>
    </xdr:from>
    <xdr:to>
      <xdr:col>81</xdr:col>
      <xdr:colOff>101600</xdr:colOff>
      <xdr:row>82</xdr:row>
      <xdr:rowOff>102236</xdr:rowOff>
    </xdr:to>
    <xdr:sp macro="" textlink="">
      <xdr:nvSpPr>
        <xdr:cNvPr id="767" name="楕円 766">
          <a:extLst>
            <a:ext uri="{FF2B5EF4-FFF2-40B4-BE49-F238E27FC236}">
              <a16:creationId xmlns:a16="http://schemas.microsoft.com/office/drawing/2014/main" id="{88EDF6E2-143C-4CF4-AC72-4472907B6147}"/>
            </a:ext>
          </a:extLst>
        </xdr:cNvPr>
        <xdr:cNvSpPr/>
      </xdr:nvSpPr>
      <xdr:spPr>
        <a:xfrm>
          <a:off x="13578840" y="1374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51436</xdr:rowOff>
    </xdr:from>
    <xdr:to>
      <xdr:col>85</xdr:col>
      <xdr:colOff>127000</xdr:colOff>
      <xdr:row>82</xdr:row>
      <xdr:rowOff>78105</xdr:rowOff>
    </xdr:to>
    <xdr:cxnSp macro="">
      <xdr:nvCxnSpPr>
        <xdr:cNvPr id="768" name="直線コネクタ 767">
          <a:extLst>
            <a:ext uri="{FF2B5EF4-FFF2-40B4-BE49-F238E27FC236}">
              <a16:creationId xmlns:a16="http://schemas.microsoft.com/office/drawing/2014/main" id="{AE8B39DF-304C-46ED-9BA0-0A1AEFA54CD8}"/>
            </a:ext>
          </a:extLst>
        </xdr:cNvPr>
        <xdr:cNvCxnSpPr/>
      </xdr:nvCxnSpPr>
      <xdr:spPr>
        <a:xfrm>
          <a:off x="13629640" y="13797916"/>
          <a:ext cx="74676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139700</xdr:rowOff>
    </xdr:from>
    <xdr:to>
      <xdr:col>76</xdr:col>
      <xdr:colOff>165100</xdr:colOff>
      <xdr:row>82</xdr:row>
      <xdr:rowOff>69850</xdr:rowOff>
    </xdr:to>
    <xdr:sp macro="" textlink="">
      <xdr:nvSpPr>
        <xdr:cNvPr id="769" name="楕円 768">
          <a:extLst>
            <a:ext uri="{FF2B5EF4-FFF2-40B4-BE49-F238E27FC236}">
              <a16:creationId xmlns:a16="http://schemas.microsoft.com/office/drawing/2014/main" id="{127D2F76-193F-4BA1-8BE0-2C2D22986E49}"/>
            </a:ext>
          </a:extLst>
        </xdr:cNvPr>
        <xdr:cNvSpPr/>
      </xdr:nvSpPr>
      <xdr:spPr>
        <a:xfrm>
          <a:off x="12804140" y="13718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19050</xdr:rowOff>
    </xdr:from>
    <xdr:to>
      <xdr:col>81</xdr:col>
      <xdr:colOff>50800</xdr:colOff>
      <xdr:row>82</xdr:row>
      <xdr:rowOff>51436</xdr:rowOff>
    </xdr:to>
    <xdr:cxnSp macro="">
      <xdr:nvCxnSpPr>
        <xdr:cNvPr id="770" name="直線コネクタ 769">
          <a:extLst>
            <a:ext uri="{FF2B5EF4-FFF2-40B4-BE49-F238E27FC236}">
              <a16:creationId xmlns:a16="http://schemas.microsoft.com/office/drawing/2014/main" id="{4703E526-0ECC-4E30-B73A-89324B1D0A82}"/>
            </a:ext>
          </a:extLst>
        </xdr:cNvPr>
        <xdr:cNvCxnSpPr/>
      </xdr:nvCxnSpPr>
      <xdr:spPr>
        <a:xfrm>
          <a:off x="12854940" y="13765530"/>
          <a:ext cx="7747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122555</xdr:rowOff>
    </xdr:from>
    <xdr:to>
      <xdr:col>72</xdr:col>
      <xdr:colOff>38100</xdr:colOff>
      <xdr:row>82</xdr:row>
      <xdr:rowOff>52705</xdr:rowOff>
    </xdr:to>
    <xdr:sp macro="" textlink="">
      <xdr:nvSpPr>
        <xdr:cNvPr id="771" name="楕円 770">
          <a:extLst>
            <a:ext uri="{FF2B5EF4-FFF2-40B4-BE49-F238E27FC236}">
              <a16:creationId xmlns:a16="http://schemas.microsoft.com/office/drawing/2014/main" id="{9C1D461F-3BD7-4769-8AEA-330A05080639}"/>
            </a:ext>
          </a:extLst>
        </xdr:cNvPr>
        <xdr:cNvSpPr/>
      </xdr:nvSpPr>
      <xdr:spPr>
        <a:xfrm>
          <a:off x="12029440" y="137013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1905</xdr:rowOff>
    </xdr:from>
    <xdr:to>
      <xdr:col>76</xdr:col>
      <xdr:colOff>114300</xdr:colOff>
      <xdr:row>82</xdr:row>
      <xdr:rowOff>19050</xdr:rowOff>
    </xdr:to>
    <xdr:cxnSp macro="">
      <xdr:nvCxnSpPr>
        <xdr:cNvPr id="772" name="直線コネクタ 771">
          <a:extLst>
            <a:ext uri="{FF2B5EF4-FFF2-40B4-BE49-F238E27FC236}">
              <a16:creationId xmlns:a16="http://schemas.microsoft.com/office/drawing/2014/main" id="{BDEBD153-57E8-4F78-934B-9EA409025BF3}"/>
            </a:ext>
          </a:extLst>
        </xdr:cNvPr>
        <xdr:cNvCxnSpPr/>
      </xdr:nvCxnSpPr>
      <xdr:spPr>
        <a:xfrm>
          <a:off x="12072620" y="13748385"/>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92075</xdr:rowOff>
    </xdr:from>
    <xdr:to>
      <xdr:col>67</xdr:col>
      <xdr:colOff>101600</xdr:colOff>
      <xdr:row>82</xdr:row>
      <xdr:rowOff>22225</xdr:rowOff>
    </xdr:to>
    <xdr:sp macro="" textlink="">
      <xdr:nvSpPr>
        <xdr:cNvPr id="773" name="楕円 772">
          <a:extLst>
            <a:ext uri="{FF2B5EF4-FFF2-40B4-BE49-F238E27FC236}">
              <a16:creationId xmlns:a16="http://schemas.microsoft.com/office/drawing/2014/main" id="{0E0651F5-A2DB-48AF-A15E-1647CFDEF4E2}"/>
            </a:ext>
          </a:extLst>
        </xdr:cNvPr>
        <xdr:cNvSpPr/>
      </xdr:nvSpPr>
      <xdr:spPr>
        <a:xfrm>
          <a:off x="11231880" y="13670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142875</xdr:rowOff>
    </xdr:from>
    <xdr:to>
      <xdr:col>71</xdr:col>
      <xdr:colOff>177800</xdr:colOff>
      <xdr:row>82</xdr:row>
      <xdr:rowOff>1905</xdr:rowOff>
    </xdr:to>
    <xdr:cxnSp macro="">
      <xdr:nvCxnSpPr>
        <xdr:cNvPr id="774" name="直線コネクタ 773">
          <a:extLst>
            <a:ext uri="{FF2B5EF4-FFF2-40B4-BE49-F238E27FC236}">
              <a16:creationId xmlns:a16="http://schemas.microsoft.com/office/drawing/2014/main" id="{414EE969-997F-444E-BE1E-D227213BCC30}"/>
            </a:ext>
          </a:extLst>
        </xdr:cNvPr>
        <xdr:cNvCxnSpPr/>
      </xdr:nvCxnSpPr>
      <xdr:spPr>
        <a:xfrm>
          <a:off x="11282680" y="1372171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73041</xdr:rowOff>
    </xdr:from>
    <xdr:ext cx="405111" cy="259045"/>
    <xdr:sp macro="" textlink="">
      <xdr:nvSpPr>
        <xdr:cNvPr id="775" name="n_1aveValue【消防施設】&#10;有形固定資産減価償却率">
          <a:extLst>
            <a:ext uri="{FF2B5EF4-FFF2-40B4-BE49-F238E27FC236}">
              <a16:creationId xmlns:a16="http://schemas.microsoft.com/office/drawing/2014/main" id="{6CA8C9A4-F9B9-47FC-8B1B-B1F04F9C3CFD}"/>
            </a:ext>
          </a:extLst>
        </xdr:cNvPr>
        <xdr:cNvSpPr txBox="1"/>
      </xdr:nvSpPr>
      <xdr:spPr>
        <a:xfrm>
          <a:off x="134372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52088</xdr:rowOff>
    </xdr:from>
    <xdr:ext cx="405111" cy="259045"/>
    <xdr:sp macro="" textlink="">
      <xdr:nvSpPr>
        <xdr:cNvPr id="776" name="n_2aveValue【消防施設】&#10;有形固定資産減価償却率">
          <a:extLst>
            <a:ext uri="{FF2B5EF4-FFF2-40B4-BE49-F238E27FC236}">
              <a16:creationId xmlns:a16="http://schemas.microsoft.com/office/drawing/2014/main" id="{BE0DFB74-3D24-41D3-84D2-91457560329A}"/>
            </a:ext>
          </a:extLst>
        </xdr:cNvPr>
        <xdr:cNvSpPr txBox="1"/>
      </xdr:nvSpPr>
      <xdr:spPr>
        <a:xfrm>
          <a:off x="126752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61613</xdr:rowOff>
    </xdr:from>
    <xdr:ext cx="405111" cy="259045"/>
    <xdr:sp macro="" textlink="">
      <xdr:nvSpPr>
        <xdr:cNvPr id="777" name="n_3aveValue【消防施設】&#10;有形固定資産減価償却率">
          <a:extLst>
            <a:ext uri="{FF2B5EF4-FFF2-40B4-BE49-F238E27FC236}">
              <a16:creationId xmlns:a16="http://schemas.microsoft.com/office/drawing/2014/main" id="{58192755-F2F0-49AE-8BD1-86FD84B11648}"/>
            </a:ext>
          </a:extLst>
        </xdr:cNvPr>
        <xdr:cNvSpPr txBox="1"/>
      </xdr:nvSpPr>
      <xdr:spPr>
        <a:xfrm>
          <a:off x="119005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43832</xdr:rowOff>
    </xdr:from>
    <xdr:ext cx="405111" cy="259045"/>
    <xdr:sp macro="" textlink="">
      <xdr:nvSpPr>
        <xdr:cNvPr id="778" name="n_4aveValue【消防施設】&#10;有形固定資産減価償却率">
          <a:extLst>
            <a:ext uri="{FF2B5EF4-FFF2-40B4-BE49-F238E27FC236}">
              <a16:creationId xmlns:a16="http://schemas.microsoft.com/office/drawing/2014/main" id="{9504A90C-0650-4077-9429-2B6F540D2BBD}"/>
            </a:ext>
          </a:extLst>
        </xdr:cNvPr>
        <xdr:cNvSpPr txBox="1"/>
      </xdr:nvSpPr>
      <xdr:spPr>
        <a:xfrm>
          <a:off x="11102984" y="1379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93363</xdr:rowOff>
    </xdr:from>
    <xdr:ext cx="405111" cy="259045"/>
    <xdr:sp macro="" textlink="">
      <xdr:nvSpPr>
        <xdr:cNvPr id="779" name="n_1mainValue【消防施設】&#10;有形固定資産減価償却率">
          <a:extLst>
            <a:ext uri="{FF2B5EF4-FFF2-40B4-BE49-F238E27FC236}">
              <a16:creationId xmlns:a16="http://schemas.microsoft.com/office/drawing/2014/main" id="{B104575C-57B6-4694-8C03-11E6648F9261}"/>
            </a:ext>
          </a:extLst>
        </xdr:cNvPr>
        <xdr:cNvSpPr txBox="1"/>
      </xdr:nvSpPr>
      <xdr:spPr>
        <a:xfrm>
          <a:off x="13437244" y="1383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780" name="n_2mainValue【消防施設】&#10;有形固定資産減価償却率">
          <a:extLst>
            <a:ext uri="{FF2B5EF4-FFF2-40B4-BE49-F238E27FC236}">
              <a16:creationId xmlns:a16="http://schemas.microsoft.com/office/drawing/2014/main" id="{EDCE8F08-E505-46DE-81FA-33B1264ED761}"/>
            </a:ext>
          </a:extLst>
        </xdr:cNvPr>
        <xdr:cNvSpPr txBox="1"/>
      </xdr:nvSpPr>
      <xdr:spPr>
        <a:xfrm>
          <a:off x="126752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43832</xdr:rowOff>
    </xdr:from>
    <xdr:ext cx="405111" cy="259045"/>
    <xdr:sp macro="" textlink="">
      <xdr:nvSpPr>
        <xdr:cNvPr id="781" name="n_3mainValue【消防施設】&#10;有形固定資産減価償却率">
          <a:extLst>
            <a:ext uri="{FF2B5EF4-FFF2-40B4-BE49-F238E27FC236}">
              <a16:creationId xmlns:a16="http://schemas.microsoft.com/office/drawing/2014/main" id="{240F939F-4BDC-42E2-8D66-608B2756596E}"/>
            </a:ext>
          </a:extLst>
        </xdr:cNvPr>
        <xdr:cNvSpPr txBox="1"/>
      </xdr:nvSpPr>
      <xdr:spPr>
        <a:xfrm>
          <a:off x="11900544" y="1379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782" name="n_4mainValue【消防施設】&#10;有形固定資産減価償却率">
          <a:extLst>
            <a:ext uri="{FF2B5EF4-FFF2-40B4-BE49-F238E27FC236}">
              <a16:creationId xmlns:a16="http://schemas.microsoft.com/office/drawing/2014/main" id="{A2D6538B-0248-464D-9B12-EC0E94706013}"/>
            </a:ext>
          </a:extLst>
        </xdr:cNvPr>
        <xdr:cNvSpPr txBox="1"/>
      </xdr:nvSpPr>
      <xdr:spPr>
        <a:xfrm>
          <a:off x="1110298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7FE8A258-91BF-4037-ACC7-664773CC69D1}"/>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ED22EEA2-8C38-4246-9439-62C48DBC1CC9}"/>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511FD256-7ABE-45BB-9F6F-9A2393A60E5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6C157D7D-4601-4471-B168-831068636A2B}"/>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E794B9A2-2737-480D-9A9D-27FF9968350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4D48AC0-3219-42FC-A440-AA221E27483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584C69D5-22C2-45D3-9EEC-8EDCB7C8744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C6B19F34-5C22-4AA5-8C5B-097707E0171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572B6B3D-2FD3-4747-834D-C1B2BDAD53AA}"/>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D87D67BC-E7F4-4837-AC5C-CAF80E79C7E4}"/>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97FEE3DE-832A-410F-8218-11EE8F757DBF}"/>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C9857209-F211-434F-9FAD-44579B1DA24C}"/>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4828A4F5-EFE8-4C37-A7D7-33D8FB22C56C}"/>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5662FEB6-760F-4B3A-965C-3BF046BF8C4D}"/>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E4A86E10-9770-43B2-A3C7-E2DE2B21656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B26CBA3B-393C-4D22-853B-9B2AEB5F880F}"/>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B4AED3E7-FE21-476F-B6C1-040817FEB3BA}"/>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33C666FE-2800-49C5-B4BE-D63E12FA0F19}"/>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7C49DDDF-D59B-4235-8058-16613D800F91}"/>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5153D38E-5BF2-44CF-A609-EB0E5CA0CCBE}"/>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5BE771D-F7AE-4389-B53C-9412027E4CD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227D6A2A-E937-427C-8D8C-A07F641A6BE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D4B1AAEE-B217-4836-BBD1-4F4604297A15}"/>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63500</xdr:rowOff>
    </xdr:to>
    <xdr:cxnSp macro="">
      <xdr:nvCxnSpPr>
        <xdr:cNvPr id="806" name="直線コネクタ 805">
          <a:extLst>
            <a:ext uri="{FF2B5EF4-FFF2-40B4-BE49-F238E27FC236}">
              <a16:creationId xmlns:a16="http://schemas.microsoft.com/office/drawing/2014/main" id="{3B1CF273-C921-4765-8124-4B034E96A5DD}"/>
            </a:ext>
          </a:extLst>
        </xdr:cNvPr>
        <xdr:cNvCxnSpPr/>
      </xdr:nvCxnSpPr>
      <xdr:spPr>
        <a:xfrm flipV="1">
          <a:off x="19509104" y="13054330"/>
          <a:ext cx="0" cy="142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7" name="【消防施設】&#10;一人当たり面積最小値テキスト">
          <a:extLst>
            <a:ext uri="{FF2B5EF4-FFF2-40B4-BE49-F238E27FC236}">
              <a16:creationId xmlns:a16="http://schemas.microsoft.com/office/drawing/2014/main" id="{6A20AFA6-E85E-4F86-B03C-19119ECCDEE7}"/>
            </a:ext>
          </a:extLst>
        </xdr:cNvPr>
        <xdr:cNvSpPr txBox="1"/>
      </xdr:nvSpPr>
      <xdr:spPr>
        <a:xfrm>
          <a:off x="19547840"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8" name="直線コネクタ 807">
          <a:extLst>
            <a:ext uri="{FF2B5EF4-FFF2-40B4-BE49-F238E27FC236}">
              <a16:creationId xmlns:a16="http://schemas.microsoft.com/office/drawing/2014/main" id="{9C68CE75-F966-4108-8D23-B7C8F2AC5F00}"/>
            </a:ext>
          </a:extLst>
        </xdr:cNvPr>
        <xdr:cNvCxnSpPr/>
      </xdr:nvCxnSpPr>
      <xdr:spPr>
        <a:xfrm>
          <a:off x="19443700" y="14480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809" name="【消防施設】&#10;一人当たり面積最大値テキスト">
          <a:extLst>
            <a:ext uri="{FF2B5EF4-FFF2-40B4-BE49-F238E27FC236}">
              <a16:creationId xmlns:a16="http://schemas.microsoft.com/office/drawing/2014/main" id="{20A2E8D8-7087-4CBD-ABB0-1749AB04C60F}"/>
            </a:ext>
          </a:extLst>
        </xdr:cNvPr>
        <xdr:cNvSpPr txBox="1"/>
      </xdr:nvSpPr>
      <xdr:spPr>
        <a:xfrm>
          <a:off x="19547840" y="1283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810" name="直線コネクタ 809">
          <a:extLst>
            <a:ext uri="{FF2B5EF4-FFF2-40B4-BE49-F238E27FC236}">
              <a16:creationId xmlns:a16="http://schemas.microsoft.com/office/drawing/2014/main" id="{CA2AC86E-47AF-4EC6-89A1-49B8DC8C2F19}"/>
            </a:ext>
          </a:extLst>
        </xdr:cNvPr>
        <xdr:cNvCxnSpPr/>
      </xdr:nvCxnSpPr>
      <xdr:spPr>
        <a:xfrm>
          <a:off x="19443700" y="13054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811" name="【消防施設】&#10;一人当たり面積平均値テキスト">
          <a:extLst>
            <a:ext uri="{FF2B5EF4-FFF2-40B4-BE49-F238E27FC236}">
              <a16:creationId xmlns:a16="http://schemas.microsoft.com/office/drawing/2014/main" id="{A51092EE-1F2B-496A-82AF-6D0A035399BC}"/>
            </a:ext>
          </a:extLst>
        </xdr:cNvPr>
        <xdr:cNvSpPr txBox="1"/>
      </xdr:nvSpPr>
      <xdr:spPr>
        <a:xfrm>
          <a:off x="19547840" y="14025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2" name="フローチャート: 判断 811">
          <a:extLst>
            <a:ext uri="{FF2B5EF4-FFF2-40B4-BE49-F238E27FC236}">
              <a16:creationId xmlns:a16="http://schemas.microsoft.com/office/drawing/2014/main" id="{18DDEB67-A6E8-4B41-96BD-41EA024A4EE9}"/>
            </a:ext>
          </a:extLst>
        </xdr:cNvPr>
        <xdr:cNvSpPr/>
      </xdr:nvSpPr>
      <xdr:spPr>
        <a:xfrm>
          <a:off x="19458940" y="14047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813" name="フローチャート: 判断 812">
          <a:extLst>
            <a:ext uri="{FF2B5EF4-FFF2-40B4-BE49-F238E27FC236}">
              <a16:creationId xmlns:a16="http://schemas.microsoft.com/office/drawing/2014/main" id="{59AC3642-5D6C-41A3-9615-19C7B593EA56}"/>
            </a:ext>
          </a:extLst>
        </xdr:cNvPr>
        <xdr:cNvSpPr/>
      </xdr:nvSpPr>
      <xdr:spPr>
        <a:xfrm>
          <a:off x="18735040" y="14047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4" name="フローチャート: 判断 813">
          <a:extLst>
            <a:ext uri="{FF2B5EF4-FFF2-40B4-BE49-F238E27FC236}">
              <a16:creationId xmlns:a16="http://schemas.microsoft.com/office/drawing/2014/main" id="{36030139-5BDE-4B9F-85DE-A3C126384AA4}"/>
            </a:ext>
          </a:extLst>
        </xdr:cNvPr>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815" name="フローチャート: 判断 814">
          <a:extLst>
            <a:ext uri="{FF2B5EF4-FFF2-40B4-BE49-F238E27FC236}">
              <a16:creationId xmlns:a16="http://schemas.microsoft.com/office/drawing/2014/main" id="{38E2FBC0-C172-4921-8F2B-7B4166C2C1C0}"/>
            </a:ext>
          </a:extLst>
        </xdr:cNvPr>
        <xdr:cNvSpPr/>
      </xdr:nvSpPr>
      <xdr:spPr>
        <a:xfrm>
          <a:off x="17162780" y="139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6" name="フローチャート: 判断 815">
          <a:extLst>
            <a:ext uri="{FF2B5EF4-FFF2-40B4-BE49-F238E27FC236}">
              <a16:creationId xmlns:a16="http://schemas.microsoft.com/office/drawing/2014/main" id="{B3E8F12F-7B42-489E-AD28-6964F0391DBD}"/>
            </a:ext>
          </a:extLst>
        </xdr:cNvPr>
        <xdr:cNvSpPr/>
      </xdr:nvSpPr>
      <xdr:spPr>
        <a:xfrm>
          <a:off x="16388080" y="13996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94E1475C-9E10-47D9-A6D3-DD9E4A77270D}"/>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2ECA1AB9-3D54-4040-AB84-AF0F32F56E76}"/>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87D8060F-5BD4-4801-9211-68D6CDCE43E4}"/>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15C9516-F585-4EA3-AC81-83CA86A99CD9}"/>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6910B74E-179C-48DC-BB9D-C64784FDEC64}"/>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822" name="楕円 821">
          <a:extLst>
            <a:ext uri="{FF2B5EF4-FFF2-40B4-BE49-F238E27FC236}">
              <a16:creationId xmlns:a16="http://schemas.microsoft.com/office/drawing/2014/main" id="{B3AADB4C-BCED-403A-8F1D-8AC12A7E73A3}"/>
            </a:ext>
          </a:extLst>
        </xdr:cNvPr>
        <xdr:cNvSpPr/>
      </xdr:nvSpPr>
      <xdr:spPr>
        <a:xfrm>
          <a:off x="19458940" y="139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54627</xdr:rowOff>
    </xdr:from>
    <xdr:ext cx="469744" cy="259045"/>
    <xdr:sp macro="" textlink="">
      <xdr:nvSpPr>
        <xdr:cNvPr id="823" name="【消防施設】&#10;一人当たり面積該当値テキスト">
          <a:extLst>
            <a:ext uri="{FF2B5EF4-FFF2-40B4-BE49-F238E27FC236}">
              <a16:creationId xmlns:a16="http://schemas.microsoft.com/office/drawing/2014/main" id="{6412BF38-D630-438F-BE88-E24EFB1FD26A}"/>
            </a:ext>
          </a:extLst>
        </xdr:cNvPr>
        <xdr:cNvSpPr txBox="1"/>
      </xdr:nvSpPr>
      <xdr:spPr>
        <a:xfrm>
          <a:off x="19547840" y="1380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19050</xdr:rowOff>
    </xdr:from>
    <xdr:to>
      <xdr:col>112</xdr:col>
      <xdr:colOff>38100</xdr:colOff>
      <xdr:row>83</xdr:row>
      <xdr:rowOff>120650</xdr:rowOff>
    </xdr:to>
    <xdr:sp macro="" textlink="">
      <xdr:nvSpPr>
        <xdr:cNvPr id="824" name="楕円 823">
          <a:extLst>
            <a:ext uri="{FF2B5EF4-FFF2-40B4-BE49-F238E27FC236}">
              <a16:creationId xmlns:a16="http://schemas.microsoft.com/office/drawing/2014/main" id="{AD2C89EA-7A38-44FC-B803-030A9A403DFE}"/>
            </a:ext>
          </a:extLst>
        </xdr:cNvPr>
        <xdr:cNvSpPr/>
      </xdr:nvSpPr>
      <xdr:spPr>
        <a:xfrm>
          <a:off x="18735040" y="13933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69850</xdr:rowOff>
    </xdr:from>
    <xdr:to>
      <xdr:col>116</xdr:col>
      <xdr:colOff>63500</xdr:colOff>
      <xdr:row>83</xdr:row>
      <xdr:rowOff>82550</xdr:rowOff>
    </xdr:to>
    <xdr:cxnSp macro="">
      <xdr:nvCxnSpPr>
        <xdr:cNvPr id="825" name="直線コネクタ 824">
          <a:extLst>
            <a:ext uri="{FF2B5EF4-FFF2-40B4-BE49-F238E27FC236}">
              <a16:creationId xmlns:a16="http://schemas.microsoft.com/office/drawing/2014/main" id="{8E015802-857B-45FA-B0D4-747E1E9D8F68}"/>
            </a:ext>
          </a:extLst>
        </xdr:cNvPr>
        <xdr:cNvCxnSpPr/>
      </xdr:nvCxnSpPr>
      <xdr:spPr>
        <a:xfrm>
          <a:off x="18778220" y="1398397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31750</xdr:rowOff>
    </xdr:from>
    <xdr:to>
      <xdr:col>107</xdr:col>
      <xdr:colOff>101600</xdr:colOff>
      <xdr:row>83</xdr:row>
      <xdr:rowOff>133350</xdr:rowOff>
    </xdr:to>
    <xdr:sp macro="" textlink="">
      <xdr:nvSpPr>
        <xdr:cNvPr id="826" name="楕円 825">
          <a:extLst>
            <a:ext uri="{FF2B5EF4-FFF2-40B4-BE49-F238E27FC236}">
              <a16:creationId xmlns:a16="http://schemas.microsoft.com/office/drawing/2014/main" id="{C08F634B-254B-4E07-934A-DA4F9B199C4C}"/>
            </a:ext>
          </a:extLst>
        </xdr:cNvPr>
        <xdr:cNvSpPr/>
      </xdr:nvSpPr>
      <xdr:spPr>
        <a:xfrm>
          <a:off x="17937480" y="139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69850</xdr:rowOff>
    </xdr:from>
    <xdr:to>
      <xdr:col>111</xdr:col>
      <xdr:colOff>177800</xdr:colOff>
      <xdr:row>83</xdr:row>
      <xdr:rowOff>82550</xdr:rowOff>
    </xdr:to>
    <xdr:cxnSp macro="">
      <xdr:nvCxnSpPr>
        <xdr:cNvPr id="827" name="直線コネクタ 826">
          <a:extLst>
            <a:ext uri="{FF2B5EF4-FFF2-40B4-BE49-F238E27FC236}">
              <a16:creationId xmlns:a16="http://schemas.microsoft.com/office/drawing/2014/main" id="{D5159545-61E4-4F4B-8311-666CED439C46}"/>
            </a:ext>
          </a:extLst>
        </xdr:cNvPr>
        <xdr:cNvCxnSpPr/>
      </xdr:nvCxnSpPr>
      <xdr:spPr>
        <a:xfrm flipV="1">
          <a:off x="17988280" y="1398397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31750</xdr:rowOff>
    </xdr:from>
    <xdr:to>
      <xdr:col>102</xdr:col>
      <xdr:colOff>165100</xdr:colOff>
      <xdr:row>83</xdr:row>
      <xdr:rowOff>133350</xdr:rowOff>
    </xdr:to>
    <xdr:sp macro="" textlink="">
      <xdr:nvSpPr>
        <xdr:cNvPr id="828" name="楕円 827">
          <a:extLst>
            <a:ext uri="{FF2B5EF4-FFF2-40B4-BE49-F238E27FC236}">
              <a16:creationId xmlns:a16="http://schemas.microsoft.com/office/drawing/2014/main" id="{BDC049AB-7675-49F5-AF5A-7976F105DBED}"/>
            </a:ext>
          </a:extLst>
        </xdr:cNvPr>
        <xdr:cNvSpPr/>
      </xdr:nvSpPr>
      <xdr:spPr>
        <a:xfrm>
          <a:off x="17162780" y="139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82550</xdr:rowOff>
    </xdr:from>
    <xdr:to>
      <xdr:col>107</xdr:col>
      <xdr:colOff>50800</xdr:colOff>
      <xdr:row>83</xdr:row>
      <xdr:rowOff>82550</xdr:rowOff>
    </xdr:to>
    <xdr:cxnSp macro="">
      <xdr:nvCxnSpPr>
        <xdr:cNvPr id="829" name="直線コネクタ 828">
          <a:extLst>
            <a:ext uri="{FF2B5EF4-FFF2-40B4-BE49-F238E27FC236}">
              <a16:creationId xmlns:a16="http://schemas.microsoft.com/office/drawing/2014/main" id="{BFE81C79-5AC9-4B73-8D74-180C6075A55E}"/>
            </a:ext>
          </a:extLst>
        </xdr:cNvPr>
        <xdr:cNvCxnSpPr/>
      </xdr:nvCxnSpPr>
      <xdr:spPr>
        <a:xfrm>
          <a:off x="17213580" y="139966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19050</xdr:rowOff>
    </xdr:from>
    <xdr:to>
      <xdr:col>98</xdr:col>
      <xdr:colOff>38100</xdr:colOff>
      <xdr:row>83</xdr:row>
      <xdr:rowOff>120650</xdr:rowOff>
    </xdr:to>
    <xdr:sp macro="" textlink="">
      <xdr:nvSpPr>
        <xdr:cNvPr id="830" name="楕円 829">
          <a:extLst>
            <a:ext uri="{FF2B5EF4-FFF2-40B4-BE49-F238E27FC236}">
              <a16:creationId xmlns:a16="http://schemas.microsoft.com/office/drawing/2014/main" id="{700F1FE4-0548-42C5-9153-DC5707D6BC20}"/>
            </a:ext>
          </a:extLst>
        </xdr:cNvPr>
        <xdr:cNvSpPr/>
      </xdr:nvSpPr>
      <xdr:spPr>
        <a:xfrm>
          <a:off x="16388080" y="13933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69850</xdr:rowOff>
    </xdr:from>
    <xdr:to>
      <xdr:col>102</xdr:col>
      <xdr:colOff>114300</xdr:colOff>
      <xdr:row>83</xdr:row>
      <xdr:rowOff>82550</xdr:rowOff>
    </xdr:to>
    <xdr:cxnSp macro="">
      <xdr:nvCxnSpPr>
        <xdr:cNvPr id="831" name="直線コネクタ 830">
          <a:extLst>
            <a:ext uri="{FF2B5EF4-FFF2-40B4-BE49-F238E27FC236}">
              <a16:creationId xmlns:a16="http://schemas.microsoft.com/office/drawing/2014/main" id="{FA95CB15-710F-43E3-BF4A-C789BACEE7E1}"/>
            </a:ext>
          </a:extLst>
        </xdr:cNvPr>
        <xdr:cNvCxnSpPr/>
      </xdr:nvCxnSpPr>
      <xdr:spPr>
        <a:xfrm>
          <a:off x="16431260" y="1398397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832" name="n_1aveValue【消防施設】&#10;一人当たり面積">
          <a:extLst>
            <a:ext uri="{FF2B5EF4-FFF2-40B4-BE49-F238E27FC236}">
              <a16:creationId xmlns:a16="http://schemas.microsoft.com/office/drawing/2014/main" id="{FE092079-2741-4684-A484-785C02F9163E}"/>
            </a:ext>
          </a:extLst>
        </xdr:cNvPr>
        <xdr:cNvSpPr txBox="1"/>
      </xdr:nvSpPr>
      <xdr:spPr>
        <a:xfrm>
          <a:off x="1856112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33" name="n_2aveValue【消防施設】&#10;一人当たり面積">
          <a:extLst>
            <a:ext uri="{FF2B5EF4-FFF2-40B4-BE49-F238E27FC236}">
              <a16:creationId xmlns:a16="http://schemas.microsoft.com/office/drawing/2014/main" id="{610F6712-894D-4A95-8AEF-5E2E74DC3D3A}"/>
            </a:ext>
          </a:extLst>
        </xdr:cNvPr>
        <xdr:cNvSpPr txBox="1"/>
      </xdr:nvSpPr>
      <xdr:spPr>
        <a:xfrm>
          <a:off x="177762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149877</xdr:rowOff>
    </xdr:from>
    <xdr:ext cx="469744" cy="259045"/>
    <xdr:sp macro="" textlink="">
      <xdr:nvSpPr>
        <xdr:cNvPr id="834" name="n_3aveValue【消防施設】&#10;一人当たり面積">
          <a:extLst>
            <a:ext uri="{FF2B5EF4-FFF2-40B4-BE49-F238E27FC236}">
              <a16:creationId xmlns:a16="http://schemas.microsoft.com/office/drawing/2014/main" id="{ECB4F2A7-6C99-4404-9854-8B59C14780BC}"/>
            </a:ext>
          </a:extLst>
        </xdr:cNvPr>
        <xdr:cNvSpPr txBox="1"/>
      </xdr:nvSpPr>
      <xdr:spPr>
        <a:xfrm>
          <a:off x="17001567" y="140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835" name="n_4aveValue【消防施設】&#10;一人当たり面積">
          <a:extLst>
            <a:ext uri="{FF2B5EF4-FFF2-40B4-BE49-F238E27FC236}">
              <a16:creationId xmlns:a16="http://schemas.microsoft.com/office/drawing/2014/main" id="{2C68E507-E99A-430D-823A-F8DFEF3BE8EB}"/>
            </a:ext>
          </a:extLst>
        </xdr:cNvPr>
        <xdr:cNvSpPr txBox="1"/>
      </xdr:nvSpPr>
      <xdr:spPr>
        <a:xfrm>
          <a:off x="16226867"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137177</xdr:rowOff>
    </xdr:from>
    <xdr:ext cx="469744" cy="259045"/>
    <xdr:sp macro="" textlink="">
      <xdr:nvSpPr>
        <xdr:cNvPr id="836" name="n_1mainValue【消防施設】&#10;一人当たり面積">
          <a:extLst>
            <a:ext uri="{FF2B5EF4-FFF2-40B4-BE49-F238E27FC236}">
              <a16:creationId xmlns:a16="http://schemas.microsoft.com/office/drawing/2014/main" id="{F9B5F7EE-9104-4F9C-B94A-7318DE8D91C6}"/>
            </a:ext>
          </a:extLst>
        </xdr:cNvPr>
        <xdr:cNvSpPr txBox="1"/>
      </xdr:nvSpPr>
      <xdr:spPr>
        <a:xfrm>
          <a:off x="18561127"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149877</xdr:rowOff>
    </xdr:from>
    <xdr:ext cx="469744" cy="259045"/>
    <xdr:sp macro="" textlink="">
      <xdr:nvSpPr>
        <xdr:cNvPr id="837" name="n_2mainValue【消防施設】&#10;一人当たり面積">
          <a:extLst>
            <a:ext uri="{FF2B5EF4-FFF2-40B4-BE49-F238E27FC236}">
              <a16:creationId xmlns:a16="http://schemas.microsoft.com/office/drawing/2014/main" id="{0F612CE6-A486-439B-AE50-F47B7D37B30F}"/>
            </a:ext>
          </a:extLst>
        </xdr:cNvPr>
        <xdr:cNvSpPr txBox="1"/>
      </xdr:nvSpPr>
      <xdr:spPr>
        <a:xfrm>
          <a:off x="17776267" y="1372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149877</xdr:rowOff>
    </xdr:from>
    <xdr:ext cx="469744" cy="259045"/>
    <xdr:sp macro="" textlink="">
      <xdr:nvSpPr>
        <xdr:cNvPr id="838" name="n_3mainValue【消防施設】&#10;一人当たり面積">
          <a:extLst>
            <a:ext uri="{FF2B5EF4-FFF2-40B4-BE49-F238E27FC236}">
              <a16:creationId xmlns:a16="http://schemas.microsoft.com/office/drawing/2014/main" id="{8F620079-854F-4D4E-BB73-9022E0B9BAFE}"/>
            </a:ext>
          </a:extLst>
        </xdr:cNvPr>
        <xdr:cNvSpPr txBox="1"/>
      </xdr:nvSpPr>
      <xdr:spPr>
        <a:xfrm>
          <a:off x="17001567" y="1372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137177</xdr:rowOff>
    </xdr:from>
    <xdr:ext cx="469744" cy="259045"/>
    <xdr:sp macro="" textlink="">
      <xdr:nvSpPr>
        <xdr:cNvPr id="839" name="n_4mainValue【消防施設】&#10;一人当たり面積">
          <a:extLst>
            <a:ext uri="{FF2B5EF4-FFF2-40B4-BE49-F238E27FC236}">
              <a16:creationId xmlns:a16="http://schemas.microsoft.com/office/drawing/2014/main" id="{1E0A926F-69FE-4859-BB52-E05B1DE9D510}"/>
            </a:ext>
          </a:extLst>
        </xdr:cNvPr>
        <xdr:cNvSpPr txBox="1"/>
      </xdr:nvSpPr>
      <xdr:spPr>
        <a:xfrm>
          <a:off x="16226867"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560AF2D1-5851-445E-A2A1-CA0069389CC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48E9030D-EA23-4E9B-975C-4AED0760484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DDCB37AA-3F11-49AB-BDFD-04F0348DA57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FC489E4F-7A0D-4886-B9F4-E3EDA0E655B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28FB6B6-75ED-4F0D-9196-C21C8A2AC8E2}"/>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860B926B-6755-4E37-B06D-EC3152D2068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DCC58932-2488-41E4-A430-D836039F618E}"/>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487151FF-19A4-44B1-A5FB-7AA8E6283BB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F4FEBF78-D2FF-4269-A623-7A2A29D11D0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353EB226-9DF7-4D2A-9120-915BBDFB8D8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EBA5EA6B-8A88-4374-B28D-FC64EE63AA28}"/>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D5B64F7B-3B4C-4516-A458-DE951C586C4C}"/>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BD69FF3B-51A7-4384-9B9F-DF0E38CA2AE4}"/>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06734684-B3DE-47D7-9F61-C6CC7F6EDAC4}"/>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469CDE56-DBD2-4484-B886-3EA26D3E95A5}"/>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0A4EF889-BD2B-4CD4-8C09-2D0963584C67}"/>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15638F16-510D-40E9-BB10-B25064F2C0DD}"/>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3B82278E-8591-419B-935D-179275BEAEFD}"/>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5A489071-6B78-42D8-881C-3F753E5633E9}"/>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6ECB6052-2265-4497-9DCC-2F8ED7619568}"/>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025F267A-07D4-4239-82E4-EB9420D01CBD}"/>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9C8342A9-DA91-4E77-89C6-A6E1CCC11E26}"/>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30662E4C-4B82-418E-B614-F9031F5F610F}"/>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60240DB5-6D2C-434F-93C2-FC950654D5F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BB569C0E-C195-4C38-BB07-EC3D7303DAAC}"/>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107</xdr:row>
      <xdr:rowOff>138249</xdr:rowOff>
    </xdr:to>
    <xdr:cxnSp macro="">
      <xdr:nvCxnSpPr>
        <xdr:cNvPr id="865" name="直線コネクタ 864">
          <a:extLst>
            <a:ext uri="{FF2B5EF4-FFF2-40B4-BE49-F238E27FC236}">
              <a16:creationId xmlns:a16="http://schemas.microsoft.com/office/drawing/2014/main" id="{D8BEE109-2117-4232-BA93-67D2611637CB}"/>
            </a:ext>
          </a:extLst>
        </xdr:cNvPr>
        <xdr:cNvCxnSpPr/>
      </xdr:nvCxnSpPr>
      <xdr:spPr>
        <a:xfrm flipV="1">
          <a:off x="14375764" y="16885920"/>
          <a:ext cx="0" cy="1189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142076</xdr:rowOff>
    </xdr:from>
    <xdr:ext cx="405111" cy="259045"/>
    <xdr:sp macro="" textlink="">
      <xdr:nvSpPr>
        <xdr:cNvPr id="866" name="【庁舎】&#10;有形固定資産減価償却率最小値テキスト">
          <a:extLst>
            <a:ext uri="{FF2B5EF4-FFF2-40B4-BE49-F238E27FC236}">
              <a16:creationId xmlns:a16="http://schemas.microsoft.com/office/drawing/2014/main" id="{112281F6-A4D8-494C-9CF3-6A58FF070187}"/>
            </a:ext>
          </a:extLst>
        </xdr:cNvPr>
        <xdr:cNvSpPr txBox="1"/>
      </xdr:nvSpPr>
      <xdr:spPr>
        <a:xfrm>
          <a:off x="14414500"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138249</xdr:rowOff>
    </xdr:from>
    <xdr:to>
      <xdr:col>86</xdr:col>
      <xdr:colOff>25400</xdr:colOff>
      <xdr:row>107</xdr:row>
      <xdr:rowOff>138249</xdr:rowOff>
    </xdr:to>
    <xdr:cxnSp macro="">
      <xdr:nvCxnSpPr>
        <xdr:cNvPr id="867" name="直線コネクタ 866">
          <a:extLst>
            <a:ext uri="{FF2B5EF4-FFF2-40B4-BE49-F238E27FC236}">
              <a16:creationId xmlns:a16="http://schemas.microsoft.com/office/drawing/2014/main" id="{D15E658B-1B58-49F5-8456-BE38EC76323B}"/>
            </a:ext>
          </a:extLst>
        </xdr:cNvPr>
        <xdr:cNvCxnSpPr/>
      </xdr:nvCxnSpPr>
      <xdr:spPr>
        <a:xfrm>
          <a:off x="14287500" y="180757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868" name="【庁舎】&#10;有形固定資産減価償却率最大値テキスト">
          <a:extLst>
            <a:ext uri="{FF2B5EF4-FFF2-40B4-BE49-F238E27FC236}">
              <a16:creationId xmlns:a16="http://schemas.microsoft.com/office/drawing/2014/main" id="{03154E9B-22F6-4D44-8BEC-9D2E60C2AE99}"/>
            </a:ext>
          </a:extLst>
        </xdr:cNvPr>
        <xdr:cNvSpPr txBox="1"/>
      </xdr:nvSpPr>
      <xdr:spPr>
        <a:xfrm>
          <a:off x="14414500" y="1666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869" name="直線コネクタ 868">
          <a:extLst>
            <a:ext uri="{FF2B5EF4-FFF2-40B4-BE49-F238E27FC236}">
              <a16:creationId xmlns:a16="http://schemas.microsoft.com/office/drawing/2014/main" id="{85E7AA1E-6F05-4148-8549-6ED6367F9D0F}"/>
            </a:ext>
          </a:extLst>
        </xdr:cNvPr>
        <xdr:cNvCxnSpPr/>
      </xdr:nvCxnSpPr>
      <xdr:spPr>
        <a:xfrm>
          <a:off x="142875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870" name="【庁舎】&#10;有形固定資産減価償却率平均値テキスト">
          <a:extLst>
            <a:ext uri="{FF2B5EF4-FFF2-40B4-BE49-F238E27FC236}">
              <a16:creationId xmlns:a16="http://schemas.microsoft.com/office/drawing/2014/main" id="{8B7CB5E8-60B9-4CA4-93DC-BC4A9869A79D}"/>
            </a:ext>
          </a:extLst>
        </xdr:cNvPr>
        <xdr:cNvSpPr txBox="1"/>
      </xdr:nvSpPr>
      <xdr:spPr>
        <a:xfrm>
          <a:off x="14414500" y="17216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71" name="フローチャート: 判断 870">
          <a:extLst>
            <a:ext uri="{FF2B5EF4-FFF2-40B4-BE49-F238E27FC236}">
              <a16:creationId xmlns:a16="http://schemas.microsoft.com/office/drawing/2014/main" id="{6A97EB8A-E05F-4DD6-BDA5-39ADE4EB6214}"/>
            </a:ext>
          </a:extLst>
        </xdr:cNvPr>
        <xdr:cNvSpPr/>
      </xdr:nvSpPr>
      <xdr:spPr>
        <a:xfrm>
          <a:off x="14325600" y="173609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116839</xdr:rowOff>
    </xdr:from>
    <xdr:to>
      <xdr:col>81</xdr:col>
      <xdr:colOff>101600</xdr:colOff>
      <xdr:row>104</xdr:row>
      <xdr:rowOff>46989</xdr:rowOff>
    </xdr:to>
    <xdr:sp macro="" textlink="">
      <xdr:nvSpPr>
        <xdr:cNvPr id="872" name="フローチャート: 判断 871">
          <a:extLst>
            <a:ext uri="{FF2B5EF4-FFF2-40B4-BE49-F238E27FC236}">
              <a16:creationId xmlns:a16="http://schemas.microsoft.com/office/drawing/2014/main" id="{A8F9B900-67D7-4140-AC41-0747ACDBFF9A}"/>
            </a:ext>
          </a:extLst>
        </xdr:cNvPr>
        <xdr:cNvSpPr/>
      </xdr:nvSpPr>
      <xdr:spPr>
        <a:xfrm>
          <a:off x="13578840" y="173837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873" name="フローチャート: 判断 872">
          <a:extLst>
            <a:ext uri="{FF2B5EF4-FFF2-40B4-BE49-F238E27FC236}">
              <a16:creationId xmlns:a16="http://schemas.microsoft.com/office/drawing/2014/main" id="{97205D84-8ECE-4772-AF9C-E1281242BFD0}"/>
            </a:ext>
          </a:extLst>
        </xdr:cNvPr>
        <xdr:cNvSpPr/>
      </xdr:nvSpPr>
      <xdr:spPr>
        <a:xfrm>
          <a:off x="12804140" y="17388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4" name="フローチャート: 判断 873">
          <a:extLst>
            <a:ext uri="{FF2B5EF4-FFF2-40B4-BE49-F238E27FC236}">
              <a16:creationId xmlns:a16="http://schemas.microsoft.com/office/drawing/2014/main" id="{0951FEB8-6025-4B6A-A1DF-F0CB23DF85C0}"/>
            </a:ext>
          </a:extLst>
        </xdr:cNvPr>
        <xdr:cNvSpPr/>
      </xdr:nvSpPr>
      <xdr:spPr>
        <a:xfrm>
          <a:off x="12029440" y="17440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75" name="フローチャート: 判断 874">
          <a:extLst>
            <a:ext uri="{FF2B5EF4-FFF2-40B4-BE49-F238E27FC236}">
              <a16:creationId xmlns:a16="http://schemas.microsoft.com/office/drawing/2014/main" id="{690198A1-39B5-4EF5-BD66-5AEBEAE39E18}"/>
            </a:ext>
          </a:extLst>
        </xdr:cNvPr>
        <xdr:cNvSpPr/>
      </xdr:nvSpPr>
      <xdr:spPr>
        <a:xfrm>
          <a:off x="11231880" y="17429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50F57756-038B-4A35-AAC7-8AAF9F9319A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99A5B22C-DA19-4C6D-9D82-987CFCFEE95D}"/>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5E774D4D-A190-4F6F-B728-30DECB328389}"/>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B92A98FE-0496-4F3D-BC3D-A2A1DC13CC1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C30ADD20-7480-479C-90D3-6DBA9D648D6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5806</xdr:rowOff>
    </xdr:from>
    <xdr:to>
      <xdr:col>85</xdr:col>
      <xdr:colOff>177800</xdr:colOff>
      <xdr:row>107</xdr:row>
      <xdr:rowOff>107406</xdr:rowOff>
    </xdr:to>
    <xdr:sp macro="" textlink="">
      <xdr:nvSpPr>
        <xdr:cNvPr id="881" name="楕円 880">
          <a:extLst>
            <a:ext uri="{FF2B5EF4-FFF2-40B4-BE49-F238E27FC236}">
              <a16:creationId xmlns:a16="http://schemas.microsoft.com/office/drawing/2014/main" id="{5237355E-7B3F-423C-9437-E37C66674B91}"/>
            </a:ext>
          </a:extLst>
        </xdr:cNvPr>
        <xdr:cNvSpPr/>
      </xdr:nvSpPr>
      <xdr:spPr>
        <a:xfrm>
          <a:off x="14325600" y="1794328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92183</xdr:rowOff>
    </xdr:from>
    <xdr:ext cx="405111" cy="259045"/>
    <xdr:sp macro="" textlink="">
      <xdr:nvSpPr>
        <xdr:cNvPr id="882" name="【庁舎】&#10;有形固定資産減価償却率該当値テキスト">
          <a:extLst>
            <a:ext uri="{FF2B5EF4-FFF2-40B4-BE49-F238E27FC236}">
              <a16:creationId xmlns:a16="http://schemas.microsoft.com/office/drawing/2014/main" id="{9B59C48C-6CEA-4DC3-9A0E-B65CC98EF656}"/>
            </a:ext>
          </a:extLst>
        </xdr:cNvPr>
        <xdr:cNvSpPr txBox="1"/>
      </xdr:nvSpPr>
      <xdr:spPr>
        <a:xfrm>
          <a:off x="14414500" y="17862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152763</xdr:rowOff>
    </xdr:from>
    <xdr:to>
      <xdr:col>81</xdr:col>
      <xdr:colOff>101600</xdr:colOff>
      <xdr:row>107</xdr:row>
      <xdr:rowOff>82913</xdr:rowOff>
    </xdr:to>
    <xdr:sp macro="" textlink="">
      <xdr:nvSpPr>
        <xdr:cNvPr id="883" name="楕円 882">
          <a:extLst>
            <a:ext uri="{FF2B5EF4-FFF2-40B4-BE49-F238E27FC236}">
              <a16:creationId xmlns:a16="http://schemas.microsoft.com/office/drawing/2014/main" id="{E6C6A653-AC59-4DA3-B1A7-778DCDB76FF0}"/>
            </a:ext>
          </a:extLst>
        </xdr:cNvPr>
        <xdr:cNvSpPr/>
      </xdr:nvSpPr>
      <xdr:spPr>
        <a:xfrm>
          <a:off x="13578840" y="179226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32113</xdr:rowOff>
    </xdr:from>
    <xdr:to>
      <xdr:col>85</xdr:col>
      <xdr:colOff>127000</xdr:colOff>
      <xdr:row>107</xdr:row>
      <xdr:rowOff>56606</xdr:rowOff>
    </xdr:to>
    <xdr:cxnSp macro="">
      <xdr:nvCxnSpPr>
        <xdr:cNvPr id="884" name="直線コネクタ 883">
          <a:extLst>
            <a:ext uri="{FF2B5EF4-FFF2-40B4-BE49-F238E27FC236}">
              <a16:creationId xmlns:a16="http://schemas.microsoft.com/office/drawing/2014/main" id="{14F55787-A11C-4C28-8B59-93ACB61DB70F}"/>
            </a:ext>
          </a:extLst>
        </xdr:cNvPr>
        <xdr:cNvCxnSpPr/>
      </xdr:nvCxnSpPr>
      <xdr:spPr>
        <a:xfrm>
          <a:off x="13629640" y="17969593"/>
          <a:ext cx="74676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48261</xdr:rowOff>
    </xdr:from>
    <xdr:to>
      <xdr:col>76</xdr:col>
      <xdr:colOff>165100</xdr:colOff>
      <xdr:row>107</xdr:row>
      <xdr:rowOff>149861</xdr:rowOff>
    </xdr:to>
    <xdr:sp macro="" textlink="">
      <xdr:nvSpPr>
        <xdr:cNvPr id="885" name="楕円 884">
          <a:extLst>
            <a:ext uri="{FF2B5EF4-FFF2-40B4-BE49-F238E27FC236}">
              <a16:creationId xmlns:a16="http://schemas.microsoft.com/office/drawing/2014/main" id="{11AC9B49-48F5-4716-BA6A-8561D67E2B23}"/>
            </a:ext>
          </a:extLst>
        </xdr:cNvPr>
        <xdr:cNvSpPr/>
      </xdr:nvSpPr>
      <xdr:spPr>
        <a:xfrm>
          <a:off x="12804140" y="1798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32113</xdr:rowOff>
    </xdr:from>
    <xdr:to>
      <xdr:col>81</xdr:col>
      <xdr:colOff>50800</xdr:colOff>
      <xdr:row>107</xdr:row>
      <xdr:rowOff>99061</xdr:rowOff>
    </xdr:to>
    <xdr:cxnSp macro="">
      <xdr:nvCxnSpPr>
        <xdr:cNvPr id="886" name="直線コネクタ 885">
          <a:extLst>
            <a:ext uri="{FF2B5EF4-FFF2-40B4-BE49-F238E27FC236}">
              <a16:creationId xmlns:a16="http://schemas.microsoft.com/office/drawing/2014/main" id="{46DF34B6-FA49-4805-A2FA-1772DC6C63C0}"/>
            </a:ext>
          </a:extLst>
        </xdr:cNvPr>
        <xdr:cNvCxnSpPr/>
      </xdr:nvCxnSpPr>
      <xdr:spPr>
        <a:xfrm flipV="1">
          <a:off x="12854940" y="17969593"/>
          <a:ext cx="7747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36830</xdr:rowOff>
    </xdr:from>
    <xdr:to>
      <xdr:col>72</xdr:col>
      <xdr:colOff>38100</xdr:colOff>
      <xdr:row>107</xdr:row>
      <xdr:rowOff>138430</xdr:rowOff>
    </xdr:to>
    <xdr:sp macro="" textlink="">
      <xdr:nvSpPr>
        <xdr:cNvPr id="887" name="楕円 886">
          <a:extLst>
            <a:ext uri="{FF2B5EF4-FFF2-40B4-BE49-F238E27FC236}">
              <a16:creationId xmlns:a16="http://schemas.microsoft.com/office/drawing/2014/main" id="{0CB92267-1045-4731-BFC9-656132736F6A}"/>
            </a:ext>
          </a:extLst>
        </xdr:cNvPr>
        <xdr:cNvSpPr/>
      </xdr:nvSpPr>
      <xdr:spPr>
        <a:xfrm>
          <a:off x="12029440" y="17974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87630</xdr:rowOff>
    </xdr:from>
    <xdr:to>
      <xdr:col>76</xdr:col>
      <xdr:colOff>114300</xdr:colOff>
      <xdr:row>107</xdr:row>
      <xdr:rowOff>99061</xdr:rowOff>
    </xdr:to>
    <xdr:cxnSp macro="">
      <xdr:nvCxnSpPr>
        <xdr:cNvPr id="888" name="直線コネクタ 887">
          <a:extLst>
            <a:ext uri="{FF2B5EF4-FFF2-40B4-BE49-F238E27FC236}">
              <a16:creationId xmlns:a16="http://schemas.microsoft.com/office/drawing/2014/main" id="{DBCAEA91-A4AF-4D8F-98C2-9A9DF95E085E}"/>
            </a:ext>
          </a:extLst>
        </xdr:cNvPr>
        <xdr:cNvCxnSpPr/>
      </xdr:nvCxnSpPr>
      <xdr:spPr>
        <a:xfrm>
          <a:off x="12072620" y="18025110"/>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2539</xdr:rowOff>
    </xdr:from>
    <xdr:to>
      <xdr:col>67</xdr:col>
      <xdr:colOff>101600</xdr:colOff>
      <xdr:row>107</xdr:row>
      <xdr:rowOff>104139</xdr:rowOff>
    </xdr:to>
    <xdr:sp macro="" textlink="">
      <xdr:nvSpPr>
        <xdr:cNvPr id="889" name="楕円 888">
          <a:extLst>
            <a:ext uri="{FF2B5EF4-FFF2-40B4-BE49-F238E27FC236}">
              <a16:creationId xmlns:a16="http://schemas.microsoft.com/office/drawing/2014/main" id="{98A0BEC3-1B1E-40CA-ADC2-0C558D405050}"/>
            </a:ext>
          </a:extLst>
        </xdr:cNvPr>
        <xdr:cNvSpPr/>
      </xdr:nvSpPr>
      <xdr:spPr>
        <a:xfrm>
          <a:off x="11231880" y="1794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53339</xdr:rowOff>
    </xdr:from>
    <xdr:to>
      <xdr:col>71</xdr:col>
      <xdr:colOff>177800</xdr:colOff>
      <xdr:row>107</xdr:row>
      <xdr:rowOff>87630</xdr:rowOff>
    </xdr:to>
    <xdr:cxnSp macro="">
      <xdr:nvCxnSpPr>
        <xdr:cNvPr id="890" name="直線コネクタ 889">
          <a:extLst>
            <a:ext uri="{FF2B5EF4-FFF2-40B4-BE49-F238E27FC236}">
              <a16:creationId xmlns:a16="http://schemas.microsoft.com/office/drawing/2014/main" id="{C81539BE-9B17-4241-A108-AD661E0695FE}"/>
            </a:ext>
          </a:extLst>
        </xdr:cNvPr>
        <xdr:cNvCxnSpPr/>
      </xdr:nvCxnSpPr>
      <xdr:spPr>
        <a:xfrm>
          <a:off x="11282680" y="17990819"/>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63516</xdr:rowOff>
    </xdr:from>
    <xdr:ext cx="405111" cy="259045"/>
    <xdr:sp macro="" textlink="">
      <xdr:nvSpPr>
        <xdr:cNvPr id="891" name="n_1aveValue【庁舎】&#10;有形固定資産減価償却率">
          <a:extLst>
            <a:ext uri="{FF2B5EF4-FFF2-40B4-BE49-F238E27FC236}">
              <a16:creationId xmlns:a16="http://schemas.microsoft.com/office/drawing/2014/main" id="{94EC8EBD-966C-4B3A-AE70-AC22548C4395}"/>
            </a:ext>
          </a:extLst>
        </xdr:cNvPr>
        <xdr:cNvSpPr txBox="1"/>
      </xdr:nvSpPr>
      <xdr:spPr>
        <a:xfrm>
          <a:off x="13437244" y="17162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68415</xdr:rowOff>
    </xdr:from>
    <xdr:ext cx="405111" cy="259045"/>
    <xdr:sp macro="" textlink="">
      <xdr:nvSpPr>
        <xdr:cNvPr id="892" name="n_2aveValue【庁舎】&#10;有形固定資産減価償却率">
          <a:extLst>
            <a:ext uri="{FF2B5EF4-FFF2-40B4-BE49-F238E27FC236}">
              <a16:creationId xmlns:a16="http://schemas.microsoft.com/office/drawing/2014/main" id="{9B1765F5-CC59-4BA7-AB18-8FE5684D95D5}"/>
            </a:ext>
          </a:extLst>
        </xdr:cNvPr>
        <xdr:cNvSpPr txBox="1"/>
      </xdr:nvSpPr>
      <xdr:spPr>
        <a:xfrm>
          <a:off x="12675244" y="1716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93" name="n_3aveValue【庁舎】&#10;有形固定資産減価償却率">
          <a:extLst>
            <a:ext uri="{FF2B5EF4-FFF2-40B4-BE49-F238E27FC236}">
              <a16:creationId xmlns:a16="http://schemas.microsoft.com/office/drawing/2014/main" id="{6CA61639-FDB8-478C-9B34-DE2563246EBA}"/>
            </a:ext>
          </a:extLst>
        </xdr:cNvPr>
        <xdr:cNvSpPr txBox="1"/>
      </xdr:nvSpPr>
      <xdr:spPr>
        <a:xfrm>
          <a:off x="119005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94" name="n_4aveValue【庁舎】&#10;有形固定資産減価償却率">
          <a:extLst>
            <a:ext uri="{FF2B5EF4-FFF2-40B4-BE49-F238E27FC236}">
              <a16:creationId xmlns:a16="http://schemas.microsoft.com/office/drawing/2014/main" id="{0CA8ECCE-077F-44FF-AED9-6C60C9DDC9D1}"/>
            </a:ext>
          </a:extLst>
        </xdr:cNvPr>
        <xdr:cNvSpPr txBox="1"/>
      </xdr:nvSpPr>
      <xdr:spPr>
        <a:xfrm>
          <a:off x="11102984" y="172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74040</xdr:rowOff>
    </xdr:from>
    <xdr:ext cx="405111" cy="259045"/>
    <xdr:sp macro="" textlink="">
      <xdr:nvSpPr>
        <xdr:cNvPr id="895" name="n_1mainValue【庁舎】&#10;有形固定資産減価償却率">
          <a:extLst>
            <a:ext uri="{FF2B5EF4-FFF2-40B4-BE49-F238E27FC236}">
              <a16:creationId xmlns:a16="http://schemas.microsoft.com/office/drawing/2014/main" id="{D2460BF2-A57E-405A-B00D-D268A0D58931}"/>
            </a:ext>
          </a:extLst>
        </xdr:cNvPr>
        <xdr:cNvSpPr txBox="1"/>
      </xdr:nvSpPr>
      <xdr:spPr>
        <a:xfrm>
          <a:off x="13437244" y="18011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140988</xdr:rowOff>
    </xdr:from>
    <xdr:ext cx="405111" cy="259045"/>
    <xdr:sp macro="" textlink="">
      <xdr:nvSpPr>
        <xdr:cNvPr id="896" name="n_2mainValue【庁舎】&#10;有形固定資産減価償却率">
          <a:extLst>
            <a:ext uri="{FF2B5EF4-FFF2-40B4-BE49-F238E27FC236}">
              <a16:creationId xmlns:a16="http://schemas.microsoft.com/office/drawing/2014/main" id="{EBA640D2-4FF6-462E-9AC4-A8D5EF3CB44F}"/>
            </a:ext>
          </a:extLst>
        </xdr:cNvPr>
        <xdr:cNvSpPr txBox="1"/>
      </xdr:nvSpPr>
      <xdr:spPr>
        <a:xfrm>
          <a:off x="12675244" y="1807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129557</xdr:rowOff>
    </xdr:from>
    <xdr:ext cx="405111" cy="259045"/>
    <xdr:sp macro="" textlink="">
      <xdr:nvSpPr>
        <xdr:cNvPr id="897" name="n_3mainValue【庁舎】&#10;有形固定資産減価償却率">
          <a:extLst>
            <a:ext uri="{FF2B5EF4-FFF2-40B4-BE49-F238E27FC236}">
              <a16:creationId xmlns:a16="http://schemas.microsoft.com/office/drawing/2014/main" id="{676A6909-1702-48C6-A11D-9C56F206BB5C}"/>
            </a:ext>
          </a:extLst>
        </xdr:cNvPr>
        <xdr:cNvSpPr txBox="1"/>
      </xdr:nvSpPr>
      <xdr:spPr>
        <a:xfrm>
          <a:off x="11900544" y="1806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95266</xdr:rowOff>
    </xdr:from>
    <xdr:ext cx="405111" cy="259045"/>
    <xdr:sp macro="" textlink="">
      <xdr:nvSpPr>
        <xdr:cNvPr id="898" name="n_4mainValue【庁舎】&#10;有形固定資産減価償却率">
          <a:extLst>
            <a:ext uri="{FF2B5EF4-FFF2-40B4-BE49-F238E27FC236}">
              <a16:creationId xmlns:a16="http://schemas.microsoft.com/office/drawing/2014/main" id="{DAA4991E-4E7F-4002-A6A8-BC8B7FF5640A}"/>
            </a:ext>
          </a:extLst>
        </xdr:cNvPr>
        <xdr:cNvSpPr txBox="1"/>
      </xdr:nvSpPr>
      <xdr:spPr>
        <a:xfrm>
          <a:off x="11102984" y="180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F9AA0D0D-C2A9-4DF7-95B6-298FE4BD077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AA7E0AA9-7A4E-41EA-8AE0-3447386EC52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CCDC38E6-10EB-425D-AEDE-B8F5C35EB0E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F7F7D962-B478-4F8C-97AA-35C0CA81736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EDE35889-14ED-4177-95DB-CDE4A4732DB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5A097CA0-0784-4050-81C0-576601E3683F}"/>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E0C2BF31-59AC-4F1D-9C1F-736136394BC5}"/>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E75DEB96-BC42-4C33-983E-ABDA0BFBDA6C}"/>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40CA8433-4A58-43C6-ABA4-56DACCA2251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96CA6343-F343-402B-9CC1-09AC4D9AEC4B}"/>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AD0DA553-7C2F-447E-A4D1-2434924AB6D2}"/>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E578642C-B4E9-4B09-87E9-64EBC778CB1E}"/>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93E948CA-409B-41FE-8634-AF1BDD372DDB}"/>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568955BB-301D-4D1B-83DA-AA044109D6D6}"/>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2073EE01-F862-47AB-B594-8A06A9FB1253}"/>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99C48EA5-6F24-4406-9143-D4313C7BCCB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430C6086-E984-4861-9AE3-96B907F8BC5D}"/>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4EF37201-6172-4D13-A613-59AEC5408C45}"/>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0A006622-EE21-4ED6-B4DB-8E1B6A4B7AB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16AD83FE-C237-4573-A5CF-071D7166929E}"/>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E3A51B31-04D6-42FC-91F2-AADE742504FA}"/>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106</xdr:row>
      <xdr:rowOff>140208</xdr:rowOff>
    </xdr:to>
    <xdr:cxnSp macro="">
      <xdr:nvCxnSpPr>
        <xdr:cNvPr id="920" name="直線コネクタ 919">
          <a:extLst>
            <a:ext uri="{FF2B5EF4-FFF2-40B4-BE49-F238E27FC236}">
              <a16:creationId xmlns:a16="http://schemas.microsoft.com/office/drawing/2014/main" id="{7FC8BABC-522D-42D4-86C5-607D538CABD7}"/>
            </a:ext>
          </a:extLst>
        </xdr:cNvPr>
        <xdr:cNvCxnSpPr/>
      </xdr:nvCxnSpPr>
      <xdr:spPr>
        <a:xfrm flipV="1">
          <a:off x="19509104" y="17000982"/>
          <a:ext cx="0" cy="909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144035</xdr:rowOff>
    </xdr:from>
    <xdr:ext cx="469744" cy="259045"/>
    <xdr:sp macro="" textlink="">
      <xdr:nvSpPr>
        <xdr:cNvPr id="921" name="【庁舎】&#10;一人当たり面積最小値テキスト">
          <a:extLst>
            <a:ext uri="{FF2B5EF4-FFF2-40B4-BE49-F238E27FC236}">
              <a16:creationId xmlns:a16="http://schemas.microsoft.com/office/drawing/2014/main" id="{D4DCEB2C-F5B4-4C73-9F9E-41F9255D2E0B}"/>
            </a:ext>
          </a:extLst>
        </xdr:cNvPr>
        <xdr:cNvSpPr txBox="1"/>
      </xdr:nvSpPr>
      <xdr:spPr>
        <a:xfrm>
          <a:off x="19547840" y="1791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140208</xdr:rowOff>
    </xdr:from>
    <xdr:to>
      <xdr:col>116</xdr:col>
      <xdr:colOff>152400</xdr:colOff>
      <xdr:row>106</xdr:row>
      <xdr:rowOff>140208</xdr:rowOff>
    </xdr:to>
    <xdr:cxnSp macro="">
      <xdr:nvCxnSpPr>
        <xdr:cNvPr id="922" name="直線コネクタ 921">
          <a:extLst>
            <a:ext uri="{FF2B5EF4-FFF2-40B4-BE49-F238E27FC236}">
              <a16:creationId xmlns:a16="http://schemas.microsoft.com/office/drawing/2014/main" id="{FEE69350-41F0-4CB4-A7AD-CAF045AEB9DB}"/>
            </a:ext>
          </a:extLst>
        </xdr:cNvPr>
        <xdr:cNvCxnSpPr/>
      </xdr:nvCxnSpPr>
      <xdr:spPr>
        <a:xfrm>
          <a:off x="19443700" y="17910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923" name="【庁舎】&#10;一人当たり面積最大値テキスト">
          <a:extLst>
            <a:ext uri="{FF2B5EF4-FFF2-40B4-BE49-F238E27FC236}">
              <a16:creationId xmlns:a16="http://schemas.microsoft.com/office/drawing/2014/main" id="{EEF9C87B-4C1C-48CA-BEE7-2D97BD4D643C}"/>
            </a:ext>
          </a:extLst>
        </xdr:cNvPr>
        <xdr:cNvSpPr txBox="1"/>
      </xdr:nvSpPr>
      <xdr:spPr>
        <a:xfrm>
          <a:off x="19547840" y="1678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924" name="直線コネクタ 923">
          <a:extLst>
            <a:ext uri="{FF2B5EF4-FFF2-40B4-BE49-F238E27FC236}">
              <a16:creationId xmlns:a16="http://schemas.microsoft.com/office/drawing/2014/main" id="{5CA038DF-2D14-4D13-A843-3E5AF9F23415}"/>
            </a:ext>
          </a:extLst>
        </xdr:cNvPr>
        <xdr:cNvCxnSpPr/>
      </xdr:nvCxnSpPr>
      <xdr:spPr>
        <a:xfrm>
          <a:off x="19443700" y="17000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93997</xdr:rowOff>
    </xdr:from>
    <xdr:ext cx="469744" cy="259045"/>
    <xdr:sp macro="" textlink="">
      <xdr:nvSpPr>
        <xdr:cNvPr id="925" name="【庁舎】&#10;一人当たり面積平均値テキスト">
          <a:extLst>
            <a:ext uri="{FF2B5EF4-FFF2-40B4-BE49-F238E27FC236}">
              <a16:creationId xmlns:a16="http://schemas.microsoft.com/office/drawing/2014/main" id="{4F4F9B2B-3DE9-4354-B899-AF71F9C02954}"/>
            </a:ext>
          </a:extLst>
        </xdr:cNvPr>
        <xdr:cNvSpPr txBox="1"/>
      </xdr:nvSpPr>
      <xdr:spPr>
        <a:xfrm>
          <a:off x="19547840" y="17360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926" name="フローチャート: 判断 925">
          <a:extLst>
            <a:ext uri="{FF2B5EF4-FFF2-40B4-BE49-F238E27FC236}">
              <a16:creationId xmlns:a16="http://schemas.microsoft.com/office/drawing/2014/main" id="{B22D9E26-7294-48EA-B9D1-D8CBC82DFCAD}"/>
            </a:ext>
          </a:extLst>
        </xdr:cNvPr>
        <xdr:cNvSpPr/>
      </xdr:nvSpPr>
      <xdr:spPr>
        <a:xfrm>
          <a:off x="194589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27" name="フローチャート: 判断 926">
          <a:extLst>
            <a:ext uri="{FF2B5EF4-FFF2-40B4-BE49-F238E27FC236}">
              <a16:creationId xmlns:a16="http://schemas.microsoft.com/office/drawing/2014/main" id="{A779DA24-458C-419D-B586-DD204CBBB079}"/>
            </a:ext>
          </a:extLst>
        </xdr:cNvPr>
        <xdr:cNvSpPr/>
      </xdr:nvSpPr>
      <xdr:spPr>
        <a:xfrm>
          <a:off x="18735040" y="175102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75692</xdr:rowOff>
    </xdr:from>
    <xdr:to>
      <xdr:col>107</xdr:col>
      <xdr:colOff>101600</xdr:colOff>
      <xdr:row>105</xdr:row>
      <xdr:rowOff>5842</xdr:rowOff>
    </xdr:to>
    <xdr:sp macro="" textlink="">
      <xdr:nvSpPr>
        <xdr:cNvPr id="928" name="フローチャート: 判断 927">
          <a:extLst>
            <a:ext uri="{FF2B5EF4-FFF2-40B4-BE49-F238E27FC236}">
              <a16:creationId xmlns:a16="http://schemas.microsoft.com/office/drawing/2014/main" id="{7283E22A-ADB0-41BC-B9E8-2BFC0653B560}"/>
            </a:ext>
          </a:extLst>
        </xdr:cNvPr>
        <xdr:cNvSpPr/>
      </xdr:nvSpPr>
      <xdr:spPr>
        <a:xfrm>
          <a:off x="17937480" y="17510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121413</xdr:rowOff>
    </xdr:from>
    <xdr:to>
      <xdr:col>102</xdr:col>
      <xdr:colOff>165100</xdr:colOff>
      <xdr:row>105</xdr:row>
      <xdr:rowOff>51563</xdr:rowOff>
    </xdr:to>
    <xdr:sp macro="" textlink="">
      <xdr:nvSpPr>
        <xdr:cNvPr id="929" name="フローチャート: 判断 928">
          <a:extLst>
            <a:ext uri="{FF2B5EF4-FFF2-40B4-BE49-F238E27FC236}">
              <a16:creationId xmlns:a16="http://schemas.microsoft.com/office/drawing/2014/main" id="{6A613FA0-C539-45A9-90F4-6AC2F1736938}"/>
            </a:ext>
          </a:extLst>
        </xdr:cNvPr>
        <xdr:cNvSpPr/>
      </xdr:nvSpPr>
      <xdr:spPr>
        <a:xfrm>
          <a:off x="17162780" y="17555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98552</xdr:rowOff>
    </xdr:from>
    <xdr:to>
      <xdr:col>98</xdr:col>
      <xdr:colOff>38100</xdr:colOff>
      <xdr:row>105</xdr:row>
      <xdr:rowOff>28702</xdr:rowOff>
    </xdr:to>
    <xdr:sp macro="" textlink="">
      <xdr:nvSpPr>
        <xdr:cNvPr id="930" name="フローチャート: 判断 929">
          <a:extLst>
            <a:ext uri="{FF2B5EF4-FFF2-40B4-BE49-F238E27FC236}">
              <a16:creationId xmlns:a16="http://schemas.microsoft.com/office/drawing/2014/main" id="{C60C9C9A-4747-45AD-BDA7-936F499A2AA8}"/>
            </a:ext>
          </a:extLst>
        </xdr:cNvPr>
        <xdr:cNvSpPr/>
      </xdr:nvSpPr>
      <xdr:spPr>
        <a:xfrm>
          <a:off x="16388080" y="175331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558045DD-49AC-4AAD-AAFB-5EAB97675B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24FED686-B701-47E6-BB3F-99F3380B7DB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304DDEBC-48AD-4505-966F-A5A96B133D1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2AE3B173-5CC8-40E6-ACA0-0C36EC24A73F}"/>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80D24B80-4529-4FF7-9D02-1C13A714FDE6}"/>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57404</xdr:rowOff>
    </xdr:from>
    <xdr:to>
      <xdr:col>116</xdr:col>
      <xdr:colOff>114300</xdr:colOff>
      <xdr:row>106</xdr:row>
      <xdr:rowOff>159004</xdr:rowOff>
    </xdr:to>
    <xdr:sp macro="" textlink="">
      <xdr:nvSpPr>
        <xdr:cNvPr id="936" name="楕円 935">
          <a:extLst>
            <a:ext uri="{FF2B5EF4-FFF2-40B4-BE49-F238E27FC236}">
              <a16:creationId xmlns:a16="http://schemas.microsoft.com/office/drawing/2014/main" id="{CE4631B9-7C8E-4562-BE7D-5F535C90F968}"/>
            </a:ext>
          </a:extLst>
        </xdr:cNvPr>
        <xdr:cNvSpPr/>
      </xdr:nvSpPr>
      <xdr:spPr>
        <a:xfrm>
          <a:off x="19458940" y="178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143781</xdr:rowOff>
    </xdr:from>
    <xdr:ext cx="469744" cy="259045"/>
    <xdr:sp macro="" textlink="">
      <xdr:nvSpPr>
        <xdr:cNvPr id="937" name="【庁舎】&#10;一人当たり面積該当値テキスト">
          <a:extLst>
            <a:ext uri="{FF2B5EF4-FFF2-40B4-BE49-F238E27FC236}">
              <a16:creationId xmlns:a16="http://schemas.microsoft.com/office/drawing/2014/main" id="{5D2BB787-5787-4A77-B9F1-2999CE329766}"/>
            </a:ext>
          </a:extLst>
        </xdr:cNvPr>
        <xdr:cNvSpPr txBox="1"/>
      </xdr:nvSpPr>
      <xdr:spPr>
        <a:xfrm>
          <a:off x="19547840" y="1774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57404</xdr:rowOff>
    </xdr:from>
    <xdr:to>
      <xdr:col>112</xdr:col>
      <xdr:colOff>38100</xdr:colOff>
      <xdr:row>106</xdr:row>
      <xdr:rowOff>159004</xdr:rowOff>
    </xdr:to>
    <xdr:sp macro="" textlink="">
      <xdr:nvSpPr>
        <xdr:cNvPr id="938" name="楕円 937">
          <a:extLst>
            <a:ext uri="{FF2B5EF4-FFF2-40B4-BE49-F238E27FC236}">
              <a16:creationId xmlns:a16="http://schemas.microsoft.com/office/drawing/2014/main" id="{861ECED5-8271-4252-AD82-2D1F570D2286}"/>
            </a:ext>
          </a:extLst>
        </xdr:cNvPr>
        <xdr:cNvSpPr/>
      </xdr:nvSpPr>
      <xdr:spPr>
        <a:xfrm>
          <a:off x="18735040" y="178272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108204</xdr:rowOff>
    </xdr:from>
    <xdr:to>
      <xdr:col>116</xdr:col>
      <xdr:colOff>63500</xdr:colOff>
      <xdr:row>106</xdr:row>
      <xdr:rowOff>108204</xdr:rowOff>
    </xdr:to>
    <xdr:cxnSp macro="">
      <xdr:nvCxnSpPr>
        <xdr:cNvPr id="939" name="直線コネクタ 938">
          <a:extLst>
            <a:ext uri="{FF2B5EF4-FFF2-40B4-BE49-F238E27FC236}">
              <a16:creationId xmlns:a16="http://schemas.microsoft.com/office/drawing/2014/main" id="{194F703D-DE2F-4C84-BD2C-E92CE52D246A}"/>
            </a:ext>
          </a:extLst>
        </xdr:cNvPr>
        <xdr:cNvCxnSpPr/>
      </xdr:nvCxnSpPr>
      <xdr:spPr>
        <a:xfrm>
          <a:off x="18778220" y="1787804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940" name="楕円 939">
          <a:extLst>
            <a:ext uri="{FF2B5EF4-FFF2-40B4-BE49-F238E27FC236}">
              <a16:creationId xmlns:a16="http://schemas.microsoft.com/office/drawing/2014/main" id="{9ED331E8-A7A8-4ED9-9F93-B53BB17810E6}"/>
            </a:ext>
          </a:extLst>
        </xdr:cNvPr>
        <xdr:cNvSpPr/>
      </xdr:nvSpPr>
      <xdr:spPr>
        <a:xfrm>
          <a:off x="17937480" y="17840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108204</xdr:rowOff>
    </xdr:from>
    <xdr:to>
      <xdr:col>111</xdr:col>
      <xdr:colOff>177800</xdr:colOff>
      <xdr:row>106</xdr:row>
      <xdr:rowOff>121920</xdr:rowOff>
    </xdr:to>
    <xdr:cxnSp macro="">
      <xdr:nvCxnSpPr>
        <xdr:cNvPr id="941" name="直線コネクタ 940">
          <a:extLst>
            <a:ext uri="{FF2B5EF4-FFF2-40B4-BE49-F238E27FC236}">
              <a16:creationId xmlns:a16="http://schemas.microsoft.com/office/drawing/2014/main" id="{7A417E54-4FE3-4D7C-93FB-60C7124BD9B4}"/>
            </a:ext>
          </a:extLst>
        </xdr:cNvPr>
        <xdr:cNvCxnSpPr/>
      </xdr:nvCxnSpPr>
      <xdr:spPr>
        <a:xfrm flipV="1">
          <a:off x="17988280" y="17878044"/>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71120</xdr:rowOff>
    </xdr:from>
    <xdr:to>
      <xdr:col>102</xdr:col>
      <xdr:colOff>165100</xdr:colOff>
      <xdr:row>107</xdr:row>
      <xdr:rowOff>1270</xdr:rowOff>
    </xdr:to>
    <xdr:sp macro="" textlink="">
      <xdr:nvSpPr>
        <xdr:cNvPr id="942" name="楕円 941">
          <a:extLst>
            <a:ext uri="{FF2B5EF4-FFF2-40B4-BE49-F238E27FC236}">
              <a16:creationId xmlns:a16="http://schemas.microsoft.com/office/drawing/2014/main" id="{7BB39E6D-09D3-4136-8308-99DF2959EBEB}"/>
            </a:ext>
          </a:extLst>
        </xdr:cNvPr>
        <xdr:cNvSpPr/>
      </xdr:nvSpPr>
      <xdr:spPr>
        <a:xfrm>
          <a:off x="17162780" y="17840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106</xdr:row>
      <xdr:rowOff>121920</xdr:rowOff>
    </xdr:to>
    <xdr:cxnSp macro="">
      <xdr:nvCxnSpPr>
        <xdr:cNvPr id="943" name="直線コネクタ 942">
          <a:extLst>
            <a:ext uri="{FF2B5EF4-FFF2-40B4-BE49-F238E27FC236}">
              <a16:creationId xmlns:a16="http://schemas.microsoft.com/office/drawing/2014/main" id="{DE00CE29-CB99-4688-B428-14818C2FE338}"/>
            </a:ext>
          </a:extLst>
        </xdr:cNvPr>
        <xdr:cNvCxnSpPr/>
      </xdr:nvCxnSpPr>
      <xdr:spPr>
        <a:xfrm>
          <a:off x="17213580" y="178917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71120</xdr:rowOff>
    </xdr:from>
    <xdr:to>
      <xdr:col>98</xdr:col>
      <xdr:colOff>38100</xdr:colOff>
      <xdr:row>107</xdr:row>
      <xdr:rowOff>1270</xdr:rowOff>
    </xdr:to>
    <xdr:sp macro="" textlink="">
      <xdr:nvSpPr>
        <xdr:cNvPr id="944" name="楕円 943">
          <a:extLst>
            <a:ext uri="{FF2B5EF4-FFF2-40B4-BE49-F238E27FC236}">
              <a16:creationId xmlns:a16="http://schemas.microsoft.com/office/drawing/2014/main" id="{2983F75C-8DE8-401A-AD3F-FD47CFDCE9E1}"/>
            </a:ext>
          </a:extLst>
        </xdr:cNvPr>
        <xdr:cNvSpPr/>
      </xdr:nvSpPr>
      <xdr:spPr>
        <a:xfrm>
          <a:off x="16388080" y="178409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121920</xdr:rowOff>
    </xdr:from>
    <xdr:to>
      <xdr:col>102</xdr:col>
      <xdr:colOff>114300</xdr:colOff>
      <xdr:row>106</xdr:row>
      <xdr:rowOff>121920</xdr:rowOff>
    </xdr:to>
    <xdr:cxnSp macro="">
      <xdr:nvCxnSpPr>
        <xdr:cNvPr id="945" name="直線コネクタ 944">
          <a:extLst>
            <a:ext uri="{FF2B5EF4-FFF2-40B4-BE49-F238E27FC236}">
              <a16:creationId xmlns:a16="http://schemas.microsoft.com/office/drawing/2014/main" id="{43000500-B282-4093-888E-B66D43CC1C92}"/>
            </a:ext>
          </a:extLst>
        </xdr:cNvPr>
        <xdr:cNvCxnSpPr/>
      </xdr:nvCxnSpPr>
      <xdr:spPr>
        <a:xfrm>
          <a:off x="16431260" y="178917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946" name="n_1aveValue【庁舎】&#10;一人当たり面積">
          <a:extLst>
            <a:ext uri="{FF2B5EF4-FFF2-40B4-BE49-F238E27FC236}">
              <a16:creationId xmlns:a16="http://schemas.microsoft.com/office/drawing/2014/main" id="{5949C932-3683-4420-83A1-747F5F6B6956}"/>
            </a:ext>
          </a:extLst>
        </xdr:cNvPr>
        <xdr:cNvSpPr txBox="1"/>
      </xdr:nvSpPr>
      <xdr:spPr>
        <a:xfrm>
          <a:off x="18561127" y="1728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22369</xdr:rowOff>
    </xdr:from>
    <xdr:ext cx="469744" cy="259045"/>
    <xdr:sp macro="" textlink="">
      <xdr:nvSpPr>
        <xdr:cNvPr id="947" name="n_2aveValue【庁舎】&#10;一人当たり面積">
          <a:extLst>
            <a:ext uri="{FF2B5EF4-FFF2-40B4-BE49-F238E27FC236}">
              <a16:creationId xmlns:a16="http://schemas.microsoft.com/office/drawing/2014/main" id="{2D6CAD0A-1FE9-49E9-8B99-00D057495B90}"/>
            </a:ext>
          </a:extLst>
        </xdr:cNvPr>
        <xdr:cNvSpPr txBox="1"/>
      </xdr:nvSpPr>
      <xdr:spPr>
        <a:xfrm>
          <a:off x="17776267" y="1728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68090</xdr:rowOff>
    </xdr:from>
    <xdr:ext cx="469744" cy="259045"/>
    <xdr:sp macro="" textlink="">
      <xdr:nvSpPr>
        <xdr:cNvPr id="948" name="n_3aveValue【庁舎】&#10;一人当たり面積">
          <a:extLst>
            <a:ext uri="{FF2B5EF4-FFF2-40B4-BE49-F238E27FC236}">
              <a16:creationId xmlns:a16="http://schemas.microsoft.com/office/drawing/2014/main" id="{7303D211-0437-456B-A7E5-C67996CB5396}"/>
            </a:ext>
          </a:extLst>
        </xdr:cNvPr>
        <xdr:cNvSpPr txBox="1"/>
      </xdr:nvSpPr>
      <xdr:spPr>
        <a:xfrm>
          <a:off x="17001567" y="1733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45229</xdr:rowOff>
    </xdr:from>
    <xdr:ext cx="469744" cy="259045"/>
    <xdr:sp macro="" textlink="">
      <xdr:nvSpPr>
        <xdr:cNvPr id="949" name="n_4aveValue【庁舎】&#10;一人当たり面積">
          <a:extLst>
            <a:ext uri="{FF2B5EF4-FFF2-40B4-BE49-F238E27FC236}">
              <a16:creationId xmlns:a16="http://schemas.microsoft.com/office/drawing/2014/main" id="{7D54E485-CA78-4D45-8931-AB20BFC0BBB8}"/>
            </a:ext>
          </a:extLst>
        </xdr:cNvPr>
        <xdr:cNvSpPr txBox="1"/>
      </xdr:nvSpPr>
      <xdr:spPr>
        <a:xfrm>
          <a:off x="16226867" y="1731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150131</xdr:rowOff>
    </xdr:from>
    <xdr:ext cx="469744" cy="259045"/>
    <xdr:sp macro="" textlink="">
      <xdr:nvSpPr>
        <xdr:cNvPr id="950" name="n_1mainValue【庁舎】&#10;一人当たり面積">
          <a:extLst>
            <a:ext uri="{FF2B5EF4-FFF2-40B4-BE49-F238E27FC236}">
              <a16:creationId xmlns:a16="http://schemas.microsoft.com/office/drawing/2014/main" id="{6E35EF2A-3761-40D5-80E8-A51660460A79}"/>
            </a:ext>
          </a:extLst>
        </xdr:cNvPr>
        <xdr:cNvSpPr txBox="1"/>
      </xdr:nvSpPr>
      <xdr:spPr>
        <a:xfrm>
          <a:off x="18561127" y="1791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163847</xdr:rowOff>
    </xdr:from>
    <xdr:ext cx="469744" cy="259045"/>
    <xdr:sp macro="" textlink="">
      <xdr:nvSpPr>
        <xdr:cNvPr id="951" name="n_2mainValue【庁舎】&#10;一人当たり面積">
          <a:extLst>
            <a:ext uri="{FF2B5EF4-FFF2-40B4-BE49-F238E27FC236}">
              <a16:creationId xmlns:a16="http://schemas.microsoft.com/office/drawing/2014/main" id="{7046F860-1C30-419C-91F6-FE61A9D22209}"/>
            </a:ext>
          </a:extLst>
        </xdr:cNvPr>
        <xdr:cNvSpPr txBox="1"/>
      </xdr:nvSpPr>
      <xdr:spPr>
        <a:xfrm>
          <a:off x="17776267" y="179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163847</xdr:rowOff>
    </xdr:from>
    <xdr:ext cx="469744" cy="259045"/>
    <xdr:sp macro="" textlink="">
      <xdr:nvSpPr>
        <xdr:cNvPr id="952" name="n_3mainValue【庁舎】&#10;一人当たり面積">
          <a:extLst>
            <a:ext uri="{FF2B5EF4-FFF2-40B4-BE49-F238E27FC236}">
              <a16:creationId xmlns:a16="http://schemas.microsoft.com/office/drawing/2014/main" id="{A8292F46-C548-43DA-ADCF-8DE39F12D285}"/>
            </a:ext>
          </a:extLst>
        </xdr:cNvPr>
        <xdr:cNvSpPr txBox="1"/>
      </xdr:nvSpPr>
      <xdr:spPr>
        <a:xfrm>
          <a:off x="17001567" y="179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163847</xdr:rowOff>
    </xdr:from>
    <xdr:ext cx="469744" cy="259045"/>
    <xdr:sp macro="" textlink="">
      <xdr:nvSpPr>
        <xdr:cNvPr id="953" name="n_4mainValue【庁舎】&#10;一人当たり面積">
          <a:extLst>
            <a:ext uri="{FF2B5EF4-FFF2-40B4-BE49-F238E27FC236}">
              <a16:creationId xmlns:a16="http://schemas.microsoft.com/office/drawing/2014/main" id="{9669A503-B92A-4C34-8B04-761C71AB0DE6}"/>
            </a:ext>
          </a:extLst>
        </xdr:cNvPr>
        <xdr:cNvSpPr txBox="1"/>
      </xdr:nvSpPr>
      <xdr:spPr>
        <a:xfrm>
          <a:off x="16226867" y="179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44C75BB7-6971-49EF-AEEB-A2E4E48E0C7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9845239B-7FA4-46F2-8AC3-F35190182B8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765D01D2-7F75-40B5-9207-359A28D8549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多くの類型において、老朽化により有形固定資産減価償却率は類似団体を上回っており、再編整備の必要性を確認したところである。平成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月に「松戸市公共施設等総合管理計画」を、平成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月には、「松戸市公共施設再編整備基本計画」を策定したところである。その中で、①将来的な人口動向に配慮し、公共施設の利便性を高めつつ、公共施設の延床面積の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割以上を占める教育施設の適正規模化や多機能化により、総量の最適化を図る、②既存公共施設は、建物性能や施設機能等に着目するだけでなく、コミュニティや人口構成等の地域性も考慮し、地域ごとの公共施設の適正量と機能を見極めた上で、適正配置を図る、③新規の施設は、既存施設の有効活用や民間施設の活用等の検討も行った上で、新たな政策課題や地区別の人口動向等から必要と認められる場合には整備を行う、④公共施設の再編整備により生じた余剰資産は、他の用途への活用を検討した上で、今後利用見込みのない建物・用地は、良好なコミュニティの維持に配慮した貸付け・売却などを実施し、有効活用を図る、という基本方針を掲げた。また、令和４年３月には、各施設の具体的な対策内容、実施時期及び対策費用（コスト）を定めた「個別施設計画」を策定した。これらの各種計画に基づき、公共施設の総量の最適化や適正配置を図るとともに、財政的な負担を十分に考慮しながら、各類型について具体的な再編整備および老朽化対策を実施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Normal="10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83</v>
      </c>
      <c r="C2" s="176"/>
      <c r="D2" s="177"/>
    </row>
    <row r="3" spans="1:119" ht="18.75" customHeight="1" thickBot="1" x14ac:dyDescent="0.25">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193467227</v>
      </c>
      <c r="BO4" s="384"/>
      <c r="BP4" s="384"/>
      <c r="BQ4" s="384"/>
      <c r="BR4" s="384"/>
      <c r="BS4" s="384"/>
      <c r="BT4" s="384"/>
      <c r="BU4" s="385"/>
      <c r="BV4" s="383">
        <v>194271125</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7.5</v>
      </c>
      <c r="CU4" s="390"/>
      <c r="CV4" s="390"/>
      <c r="CW4" s="390"/>
      <c r="CX4" s="390"/>
      <c r="CY4" s="390"/>
      <c r="CZ4" s="390"/>
      <c r="DA4" s="391"/>
      <c r="DB4" s="389">
        <v>9.4</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183865661</v>
      </c>
      <c r="BO5" s="421"/>
      <c r="BP5" s="421"/>
      <c r="BQ5" s="421"/>
      <c r="BR5" s="421"/>
      <c r="BS5" s="421"/>
      <c r="BT5" s="421"/>
      <c r="BU5" s="422"/>
      <c r="BV5" s="420">
        <v>184415163</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92.7</v>
      </c>
      <c r="CU5" s="418"/>
      <c r="CV5" s="418"/>
      <c r="CW5" s="418"/>
      <c r="CX5" s="418"/>
      <c r="CY5" s="418"/>
      <c r="CZ5" s="418"/>
      <c r="DA5" s="419"/>
      <c r="DB5" s="417">
        <v>87.9</v>
      </c>
      <c r="DC5" s="418"/>
      <c r="DD5" s="418"/>
      <c r="DE5" s="418"/>
      <c r="DF5" s="418"/>
      <c r="DG5" s="418"/>
      <c r="DH5" s="418"/>
      <c r="DI5" s="419"/>
    </row>
    <row r="6" spans="1:119" ht="18.75" customHeight="1" x14ac:dyDescent="0.2">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96</v>
      </c>
      <c r="AV6" s="453"/>
      <c r="AW6" s="453"/>
      <c r="AX6" s="453"/>
      <c r="AY6" s="454" t="s">
        <v>104</v>
      </c>
      <c r="AZ6" s="455"/>
      <c r="BA6" s="455"/>
      <c r="BB6" s="455"/>
      <c r="BC6" s="455"/>
      <c r="BD6" s="455"/>
      <c r="BE6" s="455"/>
      <c r="BF6" s="455"/>
      <c r="BG6" s="455"/>
      <c r="BH6" s="455"/>
      <c r="BI6" s="455"/>
      <c r="BJ6" s="455"/>
      <c r="BK6" s="455"/>
      <c r="BL6" s="455"/>
      <c r="BM6" s="456"/>
      <c r="BN6" s="420">
        <v>9601566</v>
      </c>
      <c r="BO6" s="421"/>
      <c r="BP6" s="421"/>
      <c r="BQ6" s="421"/>
      <c r="BR6" s="421"/>
      <c r="BS6" s="421"/>
      <c r="BT6" s="421"/>
      <c r="BU6" s="422"/>
      <c r="BV6" s="420">
        <v>9855962</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94.8</v>
      </c>
      <c r="CU6" s="458"/>
      <c r="CV6" s="458"/>
      <c r="CW6" s="458"/>
      <c r="CX6" s="458"/>
      <c r="CY6" s="458"/>
      <c r="CZ6" s="458"/>
      <c r="DA6" s="459"/>
      <c r="DB6" s="457">
        <v>95.6</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107</v>
      </c>
      <c r="AV7" s="453"/>
      <c r="AW7" s="453"/>
      <c r="AX7" s="453"/>
      <c r="AY7" s="454" t="s">
        <v>108</v>
      </c>
      <c r="AZ7" s="455"/>
      <c r="BA7" s="455"/>
      <c r="BB7" s="455"/>
      <c r="BC7" s="455"/>
      <c r="BD7" s="455"/>
      <c r="BE7" s="455"/>
      <c r="BF7" s="455"/>
      <c r="BG7" s="455"/>
      <c r="BH7" s="455"/>
      <c r="BI7" s="455"/>
      <c r="BJ7" s="455"/>
      <c r="BK7" s="455"/>
      <c r="BL7" s="455"/>
      <c r="BM7" s="456"/>
      <c r="BN7" s="420">
        <v>2579243</v>
      </c>
      <c r="BO7" s="421"/>
      <c r="BP7" s="421"/>
      <c r="BQ7" s="421"/>
      <c r="BR7" s="421"/>
      <c r="BS7" s="421"/>
      <c r="BT7" s="421"/>
      <c r="BU7" s="422"/>
      <c r="BV7" s="420">
        <v>864301</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93811358</v>
      </c>
      <c r="CU7" s="421"/>
      <c r="CV7" s="421"/>
      <c r="CW7" s="421"/>
      <c r="CX7" s="421"/>
      <c r="CY7" s="421"/>
      <c r="CZ7" s="421"/>
      <c r="DA7" s="422"/>
      <c r="DB7" s="420">
        <v>95577093</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111</v>
      </c>
      <c r="AV8" s="453"/>
      <c r="AW8" s="453"/>
      <c r="AX8" s="453"/>
      <c r="AY8" s="454" t="s">
        <v>112</v>
      </c>
      <c r="AZ8" s="455"/>
      <c r="BA8" s="455"/>
      <c r="BB8" s="455"/>
      <c r="BC8" s="455"/>
      <c r="BD8" s="455"/>
      <c r="BE8" s="455"/>
      <c r="BF8" s="455"/>
      <c r="BG8" s="455"/>
      <c r="BH8" s="455"/>
      <c r="BI8" s="455"/>
      <c r="BJ8" s="455"/>
      <c r="BK8" s="455"/>
      <c r="BL8" s="455"/>
      <c r="BM8" s="456"/>
      <c r="BN8" s="420">
        <v>7022323</v>
      </c>
      <c r="BO8" s="421"/>
      <c r="BP8" s="421"/>
      <c r="BQ8" s="421"/>
      <c r="BR8" s="421"/>
      <c r="BS8" s="421"/>
      <c r="BT8" s="421"/>
      <c r="BU8" s="422"/>
      <c r="BV8" s="420">
        <v>8991661</v>
      </c>
      <c r="BW8" s="421"/>
      <c r="BX8" s="421"/>
      <c r="BY8" s="421"/>
      <c r="BZ8" s="421"/>
      <c r="CA8" s="421"/>
      <c r="CB8" s="421"/>
      <c r="CC8" s="422"/>
      <c r="CD8" s="423" t="s">
        <v>113</v>
      </c>
      <c r="CE8" s="424"/>
      <c r="CF8" s="424"/>
      <c r="CG8" s="424"/>
      <c r="CH8" s="424"/>
      <c r="CI8" s="424"/>
      <c r="CJ8" s="424"/>
      <c r="CK8" s="424"/>
      <c r="CL8" s="424"/>
      <c r="CM8" s="424"/>
      <c r="CN8" s="424"/>
      <c r="CO8" s="424"/>
      <c r="CP8" s="424"/>
      <c r="CQ8" s="424"/>
      <c r="CR8" s="424"/>
      <c r="CS8" s="425"/>
      <c r="CT8" s="460">
        <v>0.86</v>
      </c>
      <c r="CU8" s="461"/>
      <c r="CV8" s="461"/>
      <c r="CW8" s="461"/>
      <c r="CX8" s="461"/>
      <c r="CY8" s="461"/>
      <c r="CZ8" s="461"/>
      <c r="DA8" s="462"/>
      <c r="DB8" s="460">
        <v>0.88</v>
      </c>
      <c r="DC8" s="461"/>
      <c r="DD8" s="461"/>
      <c r="DE8" s="461"/>
      <c r="DF8" s="461"/>
      <c r="DG8" s="461"/>
      <c r="DH8" s="461"/>
      <c r="DI8" s="462"/>
    </row>
    <row r="9" spans="1:119" ht="18.75" customHeight="1" thickBot="1" x14ac:dyDescent="0.25">
      <c r="A9" s="175"/>
      <c r="B9" s="414" t="s">
        <v>114</v>
      </c>
      <c r="C9" s="415"/>
      <c r="D9" s="415"/>
      <c r="E9" s="415"/>
      <c r="F9" s="415"/>
      <c r="G9" s="415"/>
      <c r="H9" s="415"/>
      <c r="I9" s="415"/>
      <c r="J9" s="415"/>
      <c r="K9" s="463"/>
      <c r="L9" s="464" t="s">
        <v>115</v>
      </c>
      <c r="M9" s="465"/>
      <c r="N9" s="465"/>
      <c r="O9" s="465"/>
      <c r="P9" s="465"/>
      <c r="Q9" s="466"/>
      <c r="R9" s="467">
        <v>498232</v>
      </c>
      <c r="S9" s="468"/>
      <c r="T9" s="468"/>
      <c r="U9" s="468"/>
      <c r="V9" s="469"/>
      <c r="W9" s="377" t="s">
        <v>116</v>
      </c>
      <c r="X9" s="378"/>
      <c r="Y9" s="378"/>
      <c r="Z9" s="378"/>
      <c r="AA9" s="378"/>
      <c r="AB9" s="378"/>
      <c r="AC9" s="378"/>
      <c r="AD9" s="378"/>
      <c r="AE9" s="378"/>
      <c r="AF9" s="378"/>
      <c r="AG9" s="378"/>
      <c r="AH9" s="378"/>
      <c r="AI9" s="378"/>
      <c r="AJ9" s="378"/>
      <c r="AK9" s="378"/>
      <c r="AL9" s="379"/>
      <c r="AM9" s="449" t="s">
        <v>117</v>
      </c>
      <c r="AN9" s="450"/>
      <c r="AO9" s="450"/>
      <c r="AP9" s="450"/>
      <c r="AQ9" s="450"/>
      <c r="AR9" s="450"/>
      <c r="AS9" s="450"/>
      <c r="AT9" s="451"/>
      <c r="AU9" s="452" t="s">
        <v>111</v>
      </c>
      <c r="AV9" s="453"/>
      <c r="AW9" s="453"/>
      <c r="AX9" s="453"/>
      <c r="AY9" s="454" t="s">
        <v>118</v>
      </c>
      <c r="AZ9" s="455"/>
      <c r="BA9" s="455"/>
      <c r="BB9" s="455"/>
      <c r="BC9" s="455"/>
      <c r="BD9" s="455"/>
      <c r="BE9" s="455"/>
      <c r="BF9" s="455"/>
      <c r="BG9" s="455"/>
      <c r="BH9" s="455"/>
      <c r="BI9" s="455"/>
      <c r="BJ9" s="455"/>
      <c r="BK9" s="455"/>
      <c r="BL9" s="455"/>
      <c r="BM9" s="456"/>
      <c r="BN9" s="420">
        <v>-1969338</v>
      </c>
      <c r="BO9" s="421"/>
      <c r="BP9" s="421"/>
      <c r="BQ9" s="421"/>
      <c r="BR9" s="421"/>
      <c r="BS9" s="421"/>
      <c r="BT9" s="421"/>
      <c r="BU9" s="422"/>
      <c r="BV9" s="420">
        <v>3101544</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9.1999999999999993</v>
      </c>
      <c r="CU9" s="418"/>
      <c r="CV9" s="418"/>
      <c r="CW9" s="418"/>
      <c r="CX9" s="418"/>
      <c r="CY9" s="418"/>
      <c r="CZ9" s="418"/>
      <c r="DA9" s="419"/>
      <c r="DB9" s="417">
        <v>9</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120</v>
      </c>
      <c r="M10" s="450"/>
      <c r="N10" s="450"/>
      <c r="O10" s="450"/>
      <c r="P10" s="450"/>
      <c r="Q10" s="451"/>
      <c r="R10" s="471">
        <v>483480</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111</v>
      </c>
      <c r="AV10" s="453"/>
      <c r="AW10" s="453"/>
      <c r="AX10" s="453"/>
      <c r="AY10" s="454" t="s">
        <v>122</v>
      </c>
      <c r="AZ10" s="455"/>
      <c r="BA10" s="455"/>
      <c r="BB10" s="455"/>
      <c r="BC10" s="455"/>
      <c r="BD10" s="455"/>
      <c r="BE10" s="455"/>
      <c r="BF10" s="455"/>
      <c r="BG10" s="455"/>
      <c r="BH10" s="455"/>
      <c r="BI10" s="455"/>
      <c r="BJ10" s="455"/>
      <c r="BK10" s="455"/>
      <c r="BL10" s="455"/>
      <c r="BM10" s="456"/>
      <c r="BN10" s="420">
        <v>695</v>
      </c>
      <c r="BO10" s="421"/>
      <c r="BP10" s="421"/>
      <c r="BQ10" s="421"/>
      <c r="BR10" s="421"/>
      <c r="BS10" s="421"/>
      <c r="BT10" s="421"/>
      <c r="BU10" s="422"/>
      <c r="BV10" s="420">
        <v>3547286</v>
      </c>
      <c r="BW10" s="421"/>
      <c r="BX10" s="421"/>
      <c r="BY10" s="421"/>
      <c r="BZ10" s="421"/>
      <c r="CA10" s="421"/>
      <c r="CB10" s="421"/>
      <c r="CC10" s="422"/>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124</v>
      </c>
      <c r="M11" s="475"/>
      <c r="N11" s="475"/>
      <c r="O11" s="475"/>
      <c r="P11" s="475"/>
      <c r="Q11" s="476"/>
      <c r="R11" s="477" t="s">
        <v>125</v>
      </c>
      <c r="S11" s="478"/>
      <c r="T11" s="478"/>
      <c r="U11" s="478"/>
      <c r="V11" s="479"/>
      <c r="W11" s="408"/>
      <c r="X11" s="409"/>
      <c r="Y11" s="409"/>
      <c r="Z11" s="409"/>
      <c r="AA11" s="409"/>
      <c r="AB11" s="409"/>
      <c r="AC11" s="409"/>
      <c r="AD11" s="409"/>
      <c r="AE11" s="409"/>
      <c r="AF11" s="409"/>
      <c r="AG11" s="409"/>
      <c r="AH11" s="409"/>
      <c r="AI11" s="409"/>
      <c r="AJ11" s="409"/>
      <c r="AK11" s="409"/>
      <c r="AL11" s="412"/>
      <c r="AM11" s="449" t="s">
        <v>126</v>
      </c>
      <c r="AN11" s="450"/>
      <c r="AO11" s="450"/>
      <c r="AP11" s="450"/>
      <c r="AQ11" s="450"/>
      <c r="AR11" s="450"/>
      <c r="AS11" s="450"/>
      <c r="AT11" s="451"/>
      <c r="AU11" s="452" t="s">
        <v>111</v>
      </c>
      <c r="AV11" s="453"/>
      <c r="AW11" s="453"/>
      <c r="AX11" s="453"/>
      <c r="AY11" s="454" t="s">
        <v>127</v>
      </c>
      <c r="AZ11" s="455"/>
      <c r="BA11" s="455"/>
      <c r="BB11" s="455"/>
      <c r="BC11" s="455"/>
      <c r="BD11" s="455"/>
      <c r="BE11" s="455"/>
      <c r="BF11" s="455"/>
      <c r="BG11" s="455"/>
      <c r="BH11" s="455"/>
      <c r="BI11" s="455"/>
      <c r="BJ11" s="455"/>
      <c r="BK11" s="455"/>
      <c r="BL11" s="455"/>
      <c r="BM11" s="456"/>
      <c r="BN11" s="420">
        <v>3010</v>
      </c>
      <c r="BO11" s="421"/>
      <c r="BP11" s="421"/>
      <c r="BQ11" s="421"/>
      <c r="BR11" s="421"/>
      <c r="BS11" s="421"/>
      <c r="BT11" s="421"/>
      <c r="BU11" s="422"/>
      <c r="BV11" s="420">
        <v>1252</v>
      </c>
      <c r="BW11" s="421"/>
      <c r="BX11" s="421"/>
      <c r="BY11" s="421"/>
      <c r="BZ11" s="421"/>
      <c r="CA11" s="421"/>
      <c r="CB11" s="421"/>
      <c r="CC11" s="422"/>
      <c r="CD11" s="423" t="s">
        <v>128</v>
      </c>
      <c r="CE11" s="424"/>
      <c r="CF11" s="424"/>
      <c r="CG11" s="424"/>
      <c r="CH11" s="424"/>
      <c r="CI11" s="424"/>
      <c r="CJ11" s="424"/>
      <c r="CK11" s="424"/>
      <c r="CL11" s="424"/>
      <c r="CM11" s="424"/>
      <c r="CN11" s="424"/>
      <c r="CO11" s="424"/>
      <c r="CP11" s="424"/>
      <c r="CQ11" s="424"/>
      <c r="CR11" s="424"/>
      <c r="CS11" s="425"/>
      <c r="CT11" s="460" t="s">
        <v>129</v>
      </c>
      <c r="CU11" s="461"/>
      <c r="CV11" s="461"/>
      <c r="CW11" s="461"/>
      <c r="CX11" s="461"/>
      <c r="CY11" s="461"/>
      <c r="CZ11" s="461"/>
      <c r="DA11" s="462"/>
      <c r="DB11" s="460" t="s">
        <v>129</v>
      </c>
      <c r="DC11" s="461"/>
      <c r="DD11" s="461"/>
      <c r="DE11" s="461"/>
      <c r="DF11" s="461"/>
      <c r="DG11" s="461"/>
      <c r="DH11" s="461"/>
      <c r="DI11" s="462"/>
    </row>
    <row r="12" spans="1:119" ht="18.75" customHeight="1" x14ac:dyDescent="0.2">
      <c r="A12" s="175"/>
      <c r="B12" s="480" t="s">
        <v>130</v>
      </c>
      <c r="C12" s="481"/>
      <c r="D12" s="481"/>
      <c r="E12" s="481"/>
      <c r="F12" s="481"/>
      <c r="G12" s="481"/>
      <c r="H12" s="481"/>
      <c r="I12" s="481"/>
      <c r="J12" s="481"/>
      <c r="K12" s="482"/>
      <c r="L12" s="489" t="s">
        <v>131</v>
      </c>
      <c r="M12" s="490"/>
      <c r="N12" s="490"/>
      <c r="O12" s="490"/>
      <c r="P12" s="490"/>
      <c r="Q12" s="491"/>
      <c r="R12" s="492">
        <v>497120</v>
      </c>
      <c r="S12" s="493"/>
      <c r="T12" s="493"/>
      <c r="U12" s="493"/>
      <c r="V12" s="494"/>
      <c r="W12" s="495" t="s">
        <v>1</v>
      </c>
      <c r="X12" s="453"/>
      <c r="Y12" s="453"/>
      <c r="Z12" s="453"/>
      <c r="AA12" s="453"/>
      <c r="AB12" s="496"/>
      <c r="AC12" s="497" t="s">
        <v>132</v>
      </c>
      <c r="AD12" s="498"/>
      <c r="AE12" s="498"/>
      <c r="AF12" s="498"/>
      <c r="AG12" s="499"/>
      <c r="AH12" s="497" t="s">
        <v>133</v>
      </c>
      <c r="AI12" s="498"/>
      <c r="AJ12" s="498"/>
      <c r="AK12" s="498"/>
      <c r="AL12" s="500"/>
      <c r="AM12" s="449" t="s">
        <v>134</v>
      </c>
      <c r="AN12" s="450"/>
      <c r="AO12" s="450"/>
      <c r="AP12" s="450"/>
      <c r="AQ12" s="450"/>
      <c r="AR12" s="450"/>
      <c r="AS12" s="450"/>
      <c r="AT12" s="451"/>
      <c r="AU12" s="452" t="s">
        <v>135</v>
      </c>
      <c r="AV12" s="453"/>
      <c r="AW12" s="453"/>
      <c r="AX12" s="453"/>
      <c r="AY12" s="454" t="s">
        <v>136</v>
      </c>
      <c r="AZ12" s="455"/>
      <c r="BA12" s="455"/>
      <c r="BB12" s="455"/>
      <c r="BC12" s="455"/>
      <c r="BD12" s="455"/>
      <c r="BE12" s="455"/>
      <c r="BF12" s="455"/>
      <c r="BG12" s="455"/>
      <c r="BH12" s="455"/>
      <c r="BI12" s="455"/>
      <c r="BJ12" s="455"/>
      <c r="BK12" s="455"/>
      <c r="BL12" s="455"/>
      <c r="BM12" s="456"/>
      <c r="BN12" s="420">
        <v>2729051</v>
      </c>
      <c r="BO12" s="421"/>
      <c r="BP12" s="421"/>
      <c r="BQ12" s="421"/>
      <c r="BR12" s="421"/>
      <c r="BS12" s="421"/>
      <c r="BT12" s="421"/>
      <c r="BU12" s="422"/>
      <c r="BV12" s="420">
        <v>0</v>
      </c>
      <c r="BW12" s="421"/>
      <c r="BX12" s="421"/>
      <c r="BY12" s="421"/>
      <c r="BZ12" s="421"/>
      <c r="CA12" s="421"/>
      <c r="CB12" s="421"/>
      <c r="CC12" s="422"/>
      <c r="CD12" s="423" t="s">
        <v>137</v>
      </c>
      <c r="CE12" s="424"/>
      <c r="CF12" s="424"/>
      <c r="CG12" s="424"/>
      <c r="CH12" s="424"/>
      <c r="CI12" s="424"/>
      <c r="CJ12" s="424"/>
      <c r="CK12" s="424"/>
      <c r="CL12" s="424"/>
      <c r="CM12" s="424"/>
      <c r="CN12" s="424"/>
      <c r="CO12" s="424"/>
      <c r="CP12" s="424"/>
      <c r="CQ12" s="424"/>
      <c r="CR12" s="424"/>
      <c r="CS12" s="425"/>
      <c r="CT12" s="460" t="s">
        <v>138</v>
      </c>
      <c r="CU12" s="461"/>
      <c r="CV12" s="461"/>
      <c r="CW12" s="461"/>
      <c r="CX12" s="461"/>
      <c r="CY12" s="461"/>
      <c r="CZ12" s="461"/>
      <c r="DA12" s="462"/>
      <c r="DB12" s="460" t="s">
        <v>129</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139</v>
      </c>
      <c r="N13" s="512"/>
      <c r="O13" s="512"/>
      <c r="P13" s="512"/>
      <c r="Q13" s="513"/>
      <c r="R13" s="504">
        <v>479216</v>
      </c>
      <c r="S13" s="505"/>
      <c r="T13" s="505"/>
      <c r="U13" s="505"/>
      <c r="V13" s="506"/>
      <c r="W13" s="436" t="s">
        <v>140</v>
      </c>
      <c r="X13" s="437"/>
      <c r="Y13" s="437"/>
      <c r="Z13" s="437"/>
      <c r="AA13" s="437"/>
      <c r="AB13" s="427"/>
      <c r="AC13" s="471">
        <v>1553</v>
      </c>
      <c r="AD13" s="472"/>
      <c r="AE13" s="472"/>
      <c r="AF13" s="472"/>
      <c r="AG13" s="514"/>
      <c r="AH13" s="471">
        <v>1699</v>
      </c>
      <c r="AI13" s="472"/>
      <c r="AJ13" s="472"/>
      <c r="AK13" s="472"/>
      <c r="AL13" s="473"/>
      <c r="AM13" s="449" t="s">
        <v>141</v>
      </c>
      <c r="AN13" s="450"/>
      <c r="AO13" s="450"/>
      <c r="AP13" s="450"/>
      <c r="AQ13" s="450"/>
      <c r="AR13" s="450"/>
      <c r="AS13" s="450"/>
      <c r="AT13" s="451"/>
      <c r="AU13" s="452" t="s">
        <v>142</v>
      </c>
      <c r="AV13" s="453"/>
      <c r="AW13" s="453"/>
      <c r="AX13" s="453"/>
      <c r="AY13" s="454" t="s">
        <v>143</v>
      </c>
      <c r="AZ13" s="455"/>
      <c r="BA13" s="455"/>
      <c r="BB13" s="455"/>
      <c r="BC13" s="455"/>
      <c r="BD13" s="455"/>
      <c r="BE13" s="455"/>
      <c r="BF13" s="455"/>
      <c r="BG13" s="455"/>
      <c r="BH13" s="455"/>
      <c r="BI13" s="455"/>
      <c r="BJ13" s="455"/>
      <c r="BK13" s="455"/>
      <c r="BL13" s="455"/>
      <c r="BM13" s="456"/>
      <c r="BN13" s="420">
        <v>-4694684</v>
      </c>
      <c r="BO13" s="421"/>
      <c r="BP13" s="421"/>
      <c r="BQ13" s="421"/>
      <c r="BR13" s="421"/>
      <c r="BS13" s="421"/>
      <c r="BT13" s="421"/>
      <c r="BU13" s="422"/>
      <c r="BV13" s="420">
        <v>6650082</v>
      </c>
      <c r="BW13" s="421"/>
      <c r="BX13" s="421"/>
      <c r="BY13" s="421"/>
      <c r="BZ13" s="421"/>
      <c r="CA13" s="421"/>
      <c r="CB13" s="421"/>
      <c r="CC13" s="422"/>
      <c r="CD13" s="423" t="s">
        <v>144</v>
      </c>
      <c r="CE13" s="424"/>
      <c r="CF13" s="424"/>
      <c r="CG13" s="424"/>
      <c r="CH13" s="424"/>
      <c r="CI13" s="424"/>
      <c r="CJ13" s="424"/>
      <c r="CK13" s="424"/>
      <c r="CL13" s="424"/>
      <c r="CM13" s="424"/>
      <c r="CN13" s="424"/>
      <c r="CO13" s="424"/>
      <c r="CP13" s="424"/>
      <c r="CQ13" s="424"/>
      <c r="CR13" s="424"/>
      <c r="CS13" s="425"/>
      <c r="CT13" s="417">
        <v>1.7</v>
      </c>
      <c r="CU13" s="418"/>
      <c r="CV13" s="418"/>
      <c r="CW13" s="418"/>
      <c r="CX13" s="418"/>
      <c r="CY13" s="418"/>
      <c r="CZ13" s="418"/>
      <c r="DA13" s="419"/>
      <c r="DB13" s="417">
        <v>1.4</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145</v>
      </c>
      <c r="M14" s="502"/>
      <c r="N14" s="502"/>
      <c r="O14" s="502"/>
      <c r="P14" s="502"/>
      <c r="Q14" s="503"/>
      <c r="R14" s="504">
        <v>496899</v>
      </c>
      <c r="S14" s="505"/>
      <c r="T14" s="505"/>
      <c r="U14" s="505"/>
      <c r="V14" s="506"/>
      <c r="W14" s="410"/>
      <c r="X14" s="411"/>
      <c r="Y14" s="411"/>
      <c r="Z14" s="411"/>
      <c r="AA14" s="411"/>
      <c r="AB14" s="400"/>
      <c r="AC14" s="507">
        <v>0.7</v>
      </c>
      <c r="AD14" s="508"/>
      <c r="AE14" s="508"/>
      <c r="AF14" s="508"/>
      <c r="AG14" s="509"/>
      <c r="AH14" s="507">
        <v>0.8</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146</v>
      </c>
      <c r="CE14" s="516"/>
      <c r="CF14" s="516"/>
      <c r="CG14" s="516"/>
      <c r="CH14" s="516"/>
      <c r="CI14" s="516"/>
      <c r="CJ14" s="516"/>
      <c r="CK14" s="516"/>
      <c r="CL14" s="516"/>
      <c r="CM14" s="516"/>
      <c r="CN14" s="516"/>
      <c r="CO14" s="516"/>
      <c r="CP14" s="516"/>
      <c r="CQ14" s="516"/>
      <c r="CR14" s="516"/>
      <c r="CS14" s="517"/>
      <c r="CT14" s="518">
        <v>5.6</v>
      </c>
      <c r="CU14" s="519"/>
      <c r="CV14" s="519"/>
      <c r="CW14" s="519"/>
      <c r="CX14" s="519"/>
      <c r="CY14" s="519"/>
      <c r="CZ14" s="519"/>
      <c r="DA14" s="520"/>
      <c r="DB14" s="518">
        <v>3.3</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139</v>
      </c>
      <c r="N15" s="512"/>
      <c r="O15" s="512"/>
      <c r="P15" s="512"/>
      <c r="Q15" s="513"/>
      <c r="R15" s="504">
        <v>480147</v>
      </c>
      <c r="S15" s="505"/>
      <c r="T15" s="505"/>
      <c r="U15" s="505"/>
      <c r="V15" s="506"/>
      <c r="W15" s="436" t="s">
        <v>147</v>
      </c>
      <c r="X15" s="437"/>
      <c r="Y15" s="437"/>
      <c r="Z15" s="437"/>
      <c r="AA15" s="437"/>
      <c r="AB15" s="427"/>
      <c r="AC15" s="471">
        <v>37085</v>
      </c>
      <c r="AD15" s="472"/>
      <c r="AE15" s="472"/>
      <c r="AF15" s="472"/>
      <c r="AG15" s="514"/>
      <c r="AH15" s="471">
        <v>39345</v>
      </c>
      <c r="AI15" s="472"/>
      <c r="AJ15" s="472"/>
      <c r="AK15" s="472"/>
      <c r="AL15" s="473"/>
      <c r="AM15" s="449"/>
      <c r="AN15" s="450"/>
      <c r="AO15" s="450"/>
      <c r="AP15" s="450"/>
      <c r="AQ15" s="450"/>
      <c r="AR15" s="450"/>
      <c r="AS15" s="450"/>
      <c r="AT15" s="451"/>
      <c r="AU15" s="452"/>
      <c r="AV15" s="453"/>
      <c r="AW15" s="453"/>
      <c r="AX15" s="453"/>
      <c r="AY15" s="380" t="s">
        <v>148</v>
      </c>
      <c r="AZ15" s="381"/>
      <c r="BA15" s="381"/>
      <c r="BB15" s="381"/>
      <c r="BC15" s="381"/>
      <c r="BD15" s="381"/>
      <c r="BE15" s="381"/>
      <c r="BF15" s="381"/>
      <c r="BG15" s="381"/>
      <c r="BH15" s="381"/>
      <c r="BI15" s="381"/>
      <c r="BJ15" s="381"/>
      <c r="BK15" s="381"/>
      <c r="BL15" s="381"/>
      <c r="BM15" s="382"/>
      <c r="BN15" s="383">
        <v>62948479</v>
      </c>
      <c r="BO15" s="384"/>
      <c r="BP15" s="384"/>
      <c r="BQ15" s="384"/>
      <c r="BR15" s="384"/>
      <c r="BS15" s="384"/>
      <c r="BT15" s="384"/>
      <c r="BU15" s="385"/>
      <c r="BV15" s="383">
        <v>60068347</v>
      </c>
      <c r="BW15" s="384"/>
      <c r="BX15" s="384"/>
      <c r="BY15" s="384"/>
      <c r="BZ15" s="384"/>
      <c r="CA15" s="384"/>
      <c r="CB15" s="384"/>
      <c r="CC15" s="385"/>
      <c r="CD15" s="521" t="s">
        <v>149</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150</v>
      </c>
      <c r="M16" s="524"/>
      <c r="N16" s="524"/>
      <c r="O16" s="524"/>
      <c r="P16" s="524"/>
      <c r="Q16" s="525"/>
      <c r="R16" s="526" t="s">
        <v>151</v>
      </c>
      <c r="S16" s="527"/>
      <c r="T16" s="527"/>
      <c r="U16" s="527"/>
      <c r="V16" s="528"/>
      <c r="W16" s="410"/>
      <c r="X16" s="411"/>
      <c r="Y16" s="411"/>
      <c r="Z16" s="411"/>
      <c r="AA16" s="411"/>
      <c r="AB16" s="400"/>
      <c r="AC16" s="507">
        <v>17.100000000000001</v>
      </c>
      <c r="AD16" s="508"/>
      <c r="AE16" s="508"/>
      <c r="AF16" s="508"/>
      <c r="AG16" s="509"/>
      <c r="AH16" s="507">
        <v>19</v>
      </c>
      <c r="AI16" s="508"/>
      <c r="AJ16" s="508"/>
      <c r="AK16" s="508"/>
      <c r="AL16" s="510"/>
      <c r="AM16" s="449"/>
      <c r="AN16" s="450"/>
      <c r="AO16" s="450"/>
      <c r="AP16" s="450"/>
      <c r="AQ16" s="450"/>
      <c r="AR16" s="450"/>
      <c r="AS16" s="450"/>
      <c r="AT16" s="451"/>
      <c r="AU16" s="452"/>
      <c r="AV16" s="453"/>
      <c r="AW16" s="453"/>
      <c r="AX16" s="453"/>
      <c r="AY16" s="454" t="s">
        <v>152</v>
      </c>
      <c r="AZ16" s="455"/>
      <c r="BA16" s="455"/>
      <c r="BB16" s="455"/>
      <c r="BC16" s="455"/>
      <c r="BD16" s="455"/>
      <c r="BE16" s="455"/>
      <c r="BF16" s="455"/>
      <c r="BG16" s="455"/>
      <c r="BH16" s="455"/>
      <c r="BI16" s="455"/>
      <c r="BJ16" s="455"/>
      <c r="BK16" s="455"/>
      <c r="BL16" s="455"/>
      <c r="BM16" s="456"/>
      <c r="BN16" s="420">
        <v>74469046</v>
      </c>
      <c r="BO16" s="421"/>
      <c r="BP16" s="421"/>
      <c r="BQ16" s="421"/>
      <c r="BR16" s="421"/>
      <c r="BS16" s="421"/>
      <c r="BT16" s="421"/>
      <c r="BU16" s="422"/>
      <c r="BV16" s="420">
        <v>71146391</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153</v>
      </c>
      <c r="N17" s="532"/>
      <c r="O17" s="532"/>
      <c r="P17" s="532"/>
      <c r="Q17" s="533"/>
      <c r="R17" s="526" t="s">
        <v>154</v>
      </c>
      <c r="S17" s="527"/>
      <c r="T17" s="527"/>
      <c r="U17" s="527"/>
      <c r="V17" s="528"/>
      <c r="W17" s="436" t="s">
        <v>155</v>
      </c>
      <c r="X17" s="437"/>
      <c r="Y17" s="437"/>
      <c r="Z17" s="437"/>
      <c r="AA17" s="437"/>
      <c r="AB17" s="427"/>
      <c r="AC17" s="471">
        <v>177831</v>
      </c>
      <c r="AD17" s="472"/>
      <c r="AE17" s="472"/>
      <c r="AF17" s="472"/>
      <c r="AG17" s="514"/>
      <c r="AH17" s="471">
        <v>165991</v>
      </c>
      <c r="AI17" s="472"/>
      <c r="AJ17" s="472"/>
      <c r="AK17" s="472"/>
      <c r="AL17" s="473"/>
      <c r="AM17" s="449"/>
      <c r="AN17" s="450"/>
      <c r="AO17" s="450"/>
      <c r="AP17" s="450"/>
      <c r="AQ17" s="450"/>
      <c r="AR17" s="450"/>
      <c r="AS17" s="450"/>
      <c r="AT17" s="451"/>
      <c r="AU17" s="452"/>
      <c r="AV17" s="453"/>
      <c r="AW17" s="453"/>
      <c r="AX17" s="453"/>
      <c r="AY17" s="454" t="s">
        <v>156</v>
      </c>
      <c r="AZ17" s="455"/>
      <c r="BA17" s="455"/>
      <c r="BB17" s="455"/>
      <c r="BC17" s="455"/>
      <c r="BD17" s="455"/>
      <c r="BE17" s="455"/>
      <c r="BF17" s="455"/>
      <c r="BG17" s="455"/>
      <c r="BH17" s="455"/>
      <c r="BI17" s="455"/>
      <c r="BJ17" s="455"/>
      <c r="BK17" s="455"/>
      <c r="BL17" s="455"/>
      <c r="BM17" s="456"/>
      <c r="BN17" s="420">
        <v>80140889</v>
      </c>
      <c r="BO17" s="421"/>
      <c r="BP17" s="421"/>
      <c r="BQ17" s="421"/>
      <c r="BR17" s="421"/>
      <c r="BS17" s="421"/>
      <c r="BT17" s="421"/>
      <c r="BU17" s="422"/>
      <c r="BV17" s="420">
        <v>76385266</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157</v>
      </c>
      <c r="C18" s="463"/>
      <c r="D18" s="463"/>
      <c r="E18" s="543"/>
      <c r="F18" s="543"/>
      <c r="G18" s="543"/>
      <c r="H18" s="543"/>
      <c r="I18" s="543"/>
      <c r="J18" s="543"/>
      <c r="K18" s="543"/>
      <c r="L18" s="544">
        <v>61.38</v>
      </c>
      <c r="M18" s="544"/>
      <c r="N18" s="544"/>
      <c r="O18" s="544"/>
      <c r="P18" s="544"/>
      <c r="Q18" s="544"/>
      <c r="R18" s="545"/>
      <c r="S18" s="545"/>
      <c r="T18" s="545"/>
      <c r="U18" s="545"/>
      <c r="V18" s="546"/>
      <c r="W18" s="438"/>
      <c r="X18" s="439"/>
      <c r="Y18" s="439"/>
      <c r="Z18" s="439"/>
      <c r="AA18" s="439"/>
      <c r="AB18" s="430"/>
      <c r="AC18" s="547">
        <v>82.2</v>
      </c>
      <c r="AD18" s="548"/>
      <c r="AE18" s="548"/>
      <c r="AF18" s="548"/>
      <c r="AG18" s="549"/>
      <c r="AH18" s="547">
        <v>80.2</v>
      </c>
      <c r="AI18" s="548"/>
      <c r="AJ18" s="548"/>
      <c r="AK18" s="548"/>
      <c r="AL18" s="550"/>
      <c r="AM18" s="449"/>
      <c r="AN18" s="450"/>
      <c r="AO18" s="450"/>
      <c r="AP18" s="450"/>
      <c r="AQ18" s="450"/>
      <c r="AR18" s="450"/>
      <c r="AS18" s="450"/>
      <c r="AT18" s="451"/>
      <c r="AU18" s="452"/>
      <c r="AV18" s="453"/>
      <c r="AW18" s="453"/>
      <c r="AX18" s="453"/>
      <c r="AY18" s="454" t="s">
        <v>158</v>
      </c>
      <c r="AZ18" s="455"/>
      <c r="BA18" s="455"/>
      <c r="BB18" s="455"/>
      <c r="BC18" s="455"/>
      <c r="BD18" s="455"/>
      <c r="BE18" s="455"/>
      <c r="BF18" s="455"/>
      <c r="BG18" s="455"/>
      <c r="BH18" s="455"/>
      <c r="BI18" s="455"/>
      <c r="BJ18" s="455"/>
      <c r="BK18" s="455"/>
      <c r="BL18" s="455"/>
      <c r="BM18" s="456"/>
      <c r="BN18" s="420">
        <v>89277645</v>
      </c>
      <c r="BO18" s="421"/>
      <c r="BP18" s="421"/>
      <c r="BQ18" s="421"/>
      <c r="BR18" s="421"/>
      <c r="BS18" s="421"/>
      <c r="BT18" s="421"/>
      <c r="BU18" s="422"/>
      <c r="BV18" s="420">
        <v>87797559</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159</v>
      </c>
      <c r="C19" s="463"/>
      <c r="D19" s="463"/>
      <c r="E19" s="543"/>
      <c r="F19" s="543"/>
      <c r="G19" s="543"/>
      <c r="H19" s="543"/>
      <c r="I19" s="543"/>
      <c r="J19" s="543"/>
      <c r="K19" s="543"/>
      <c r="L19" s="551">
        <v>8117</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160</v>
      </c>
      <c r="AZ19" s="455"/>
      <c r="BA19" s="455"/>
      <c r="BB19" s="455"/>
      <c r="BC19" s="455"/>
      <c r="BD19" s="455"/>
      <c r="BE19" s="455"/>
      <c r="BF19" s="455"/>
      <c r="BG19" s="455"/>
      <c r="BH19" s="455"/>
      <c r="BI19" s="455"/>
      <c r="BJ19" s="455"/>
      <c r="BK19" s="455"/>
      <c r="BL19" s="455"/>
      <c r="BM19" s="456"/>
      <c r="BN19" s="420">
        <v>118615057</v>
      </c>
      <c r="BO19" s="421"/>
      <c r="BP19" s="421"/>
      <c r="BQ19" s="421"/>
      <c r="BR19" s="421"/>
      <c r="BS19" s="421"/>
      <c r="BT19" s="421"/>
      <c r="BU19" s="422"/>
      <c r="BV19" s="420">
        <v>117126008</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161</v>
      </c>
      <c r="C20" s="463"/>
      <c r="D20" s="463"/>
      <c r="E20" s="543"/>
      <c r="F20" s="543"/>
      <c r="G20" s="543"/>
      <c r="H20" s="543"/>
      <c r="I20" s="543"/>
      <c r="J20" s="543"/>
      <c r="K20" s="543"/>
      <c r="L20" s="551">
        <v>231195</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162</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163</v>
      </c>
      <c r="C22" s="564"/>
      <c r="D22" s="565"/>
      <c r="E22" s="432" t="s">
        <v>1</v>
      </c>
      <c r="F22" s="437"/>
      <c r="G22" s="437"/>
      <c r="H22" s="437"/>
      <c r="I22" s="437"/>
      <c r="J22" s="437"/>
      <c r="K22" s="427"/>
      <c r="L22" s="432" t="s">
        <v>164</v>
      </c>
      <c r="M22" s="437"/>
      <c r="N22" s="437"/>
      <c r="O22" s="437"/>
      <c r="P22" s="427"/>
      <c r="Q22" s="595" t="s">
        <v>165</v>
      </c>
      <c r="R22" s="596"/>
      <c r="S22" s="596"/>
      <c r="T22" s="596"/>
      <c r="U22" s="596"/>
      <c r="V22" s="597"/>
      <c r="W22" s="563" t="s">
        <v>166</v>
      </c>
      <c r="X22" s="564"/>
      <c r="Y22" s="565"/>
      <c r="Z22" s="432" t="s">
        <v>1</v>
      </c>
      <c r="AA22" s="437"/>
      <c r="AB22" s="437"/>
      <c r="AC22" s="437"/>
      <c r="AD22" s="437"/>
      <c r="AE22" s="437"/>
      <c r="AF22" s="437"/>
      <c r="AG22" s="427"/>
      <c r="AH22" s="601" t="s">
        <v>167</v>
      </c>
      <c r="AI22" s="437"/>
      <c r="AJ22" s="437"/>
      <c r="AK22" s="437"/>
      <c r="AL22" s="427"/>
      <c r="AM22" s="601" t="s">
        <v>168</v>
      </c>
      <c r="AN22" s="602"/>
      <c r="AO22" s="602"/>
      <c r="AP22" s="602"/>
      <c r="AQ22" s="602"/>
      <c r="AR22" s="603"/>
      <c r="AS22" s="595" t="s">
        <v>165</v>
      </c>
      <c r="AT22" s="596"/>
      <c r="AU22" s="596"/>
      <c r="AV22" s="596"/>
      <c r="AW22" s="596"/>
      <c r="AX22" s="607"/>
      <c r="AY22" s="380" t="s">
        <v>169</v>
      </c>
      <c r="AZ22" s="381"/>
      <c r="BA22" s="381"/>
      <c r="BB22" s="381"/>
      <c r="BC22" s="381"/>
      <c r="BD22" s="381"/>
      <c r="BE22" s="381"/>
      <c r="BF22" s="381"/>
      <c r="BG22" s="381"/>
      <c r="BH22" s="381"/>
      <c r="BI22" s="381"/>
      <c r="BJ22" s="381"/>
      <c r="BK22" s="381"/>
      <c r="BL22" s="381"/>
      <c r="BM22" s="382"/>
      <c r="BN22" s="383">
        <v>125344203</v>
      </c>
      <c r="BO22" s="384"/>
      <c r="BP22" s="384"/>
      <c r="BQ22" s="384"/>
      <c r="BR22" s="384"/>
      <c r="BS22" s="384"/>
      <c r="BT22" s="384"/>
      <c r="BU22" s="385"/>
      <c r="BV22" s="383">
        <v>126311637</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170</v>
      </c>
      <c r="AZ23" s="455"/>
      <c r="BA23" s="455"/>
      <c r="BB23" s="455"/>
      <c r="BC23" s="455"/>
      <c r="BD23" s="455"/>
      <c r="BE23" s="455"/>
      <c r="BF23" s="455"/>
      <c r="BG23" s="455"/>
      <c r="BH23" s="455"/>
      <c r="BI23" s="455"/>
      <c r="BJ23" s="455"/>
      <c r="BK23" s="455"/>
      <c r="BL23" s="455"/>
      <c r="BM23" s="456"/>
      <c r="BN23" s="420">
        <v>71434232</v>
      </c>
      <c r="BO23" s="421"/>
      <c r="BP23" s="421"/>
      <c r="BQ23" s="421"/>
      <c r="BR23" s="421"/>
      <c r="BS23" s="421"/>
      <c r="BT23" s="421"/>
      <c r="BU23" s="422"/>
      <c r="BV23" s="420">
        <v>75665538</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171</v>
      </c>
      <c r="F24" s="450"/>
      <c r="G24" s="450"/>
      <c r="H24" s="450"/>
      <c r="I24" s="450"/>
      <c r="J24" s="450"/>
      <c r="K24" s="451"/>
      <c r="L24" s="471">
        <v>1</v>
      </c>
      <c r="M24" s="472"/>
      <c r="N24" s="472"/>
      <c r="O24" s="472"/>
      <c r="P24" s="514"/>
      <c r="Q24" s="471">
        <v>10500</v>
      </c>
      <c r="R24" s="472"/>
      <c r="S24" s="472"/>
      <c r="T24" s="472"/>
      <c r="U24" s="472"/>
      <c r="V24" s="514"/>
      <c r="W24" s="566"/>
      <c r="X24" s="567"/>
      <c r="Y24" s="568"/>
      <c r="Z24" s="470" t="s">
        <v>172</v>
      </c>
      <c r="AA24" s="450"/>
      <c r="AB24" s="450"/>
      <c r="AC24" s="450"/>
      <c r="AD24" s="450"/>
      <c r="AE24" s="450"/>
      <c r="AF24" s="450"/>
      <c r="AG24" s="451"/>
      <c r="AH24" s="471">
        <v>2794</v>
      </c>
      <c r="AI24" s="472"/>
      <c r="AJ24" s="472"/>
      <c r="AK24" s="472"/>
      <c r="AL24" s="514"/>
      <c r="AM24" s="471">
        <v>8678164</v>
      </c>
      <c r="AN24" s="472"/>
      <c r="AO24" s="472"/>
      <c r="AP24" s="472"/>
      <c r="AQ24" s="472"/>
      <c r="AR24" s="514"/>
      <c r="AS24" s="471">
        <v>3106</v>
      </c>
      <c r="AT24" s="472"/>
      <c r="AU24" s="472"/>
      <c r="AV24" s="472"/>
      <c r="AW24" s="472"/>
      <c r="AX24" s="473"/>
      <c r="AY24" s="536" t="s">
        <v>173</v>
      </c>
      <c r="AZ24" s="537"/>
      <c r="BA24" s="537"/>
      <c r="BB24" s="537"/>
      <c r="BC24" s="537"/>
      <c r="BD24" s="537"/>
      <c r="BE24" s="537"/>
      <c r="BF24" s="537"/>
      <c r="BG24" s="537"/>
      <c r="BH24" s="537"/>
      <c r="BI24" s="537"/>
      <c r="BJ24" s="537"/>
      <c r="BK24" s="537"/>
      <c r="BL24" s="537"/>
      <c r="BM24" s="538"/>
      <c r="BN24" s="420">
        <v>58805050</v>
      </c>
      <c r="BO24" s="421"/>
      <c r="BP24" s="421"/>
      <c r="BQ24" s="421"/>
      <c r="BR24" s="421"/>
      <c r="BS24" s="421"/>
      <c r="BT24" s="421"/>
      <c r="BU24" s="422"/>
      <c r="BV24" s="420">
        <v>56550414</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174</v>
      </c>
      <c r="F25" s="450"/>
      <c r="G25" s="450"/>
      <c r="H25" s="450"/>
      <c r="I25" s="450"/>
      <c r="J25" s="450"/>
      <c r="K25" s="451"/>
      <c r="L25" s="471">
        <v>2</v>
      </c>
      <c r="M25" s="472"/>
      <c r="N25" s="472"/>
      <c r="O25" s="472"/>
      <c r="P25" s="514"/>
      <c r="Q25" s="471">
        <v>8600</v>
      </c>
      <c r="R25" s="472"/>
      <c r="S25" s="472"/>
      <c r="T25" s="472"/>
      <c r="U25" s="472"/>
      <c r="V25" s="514"/>
      <c r="W25" s="566"/>
      <c r="X25" s="567"/>
      <c r="Y25" s="568"/>
      <c r="Z25" s="470" t="s">
        <v>175</v>
      </c>
      <c r="AA25" s="450"/>
      <c r="AB25" s="450"/>
      <c r="AC25" s="450"/>
      <c r="AD25" s="450"/>
      <c r="AE25" s="450"/>
      <c r="AF25" s="450"/>
      <c r="AG25" s="451"/>
      <c r="AH25" s="471">
        <v>507</v>
      </c>
      <c r="AI25" s="472"/>
      <c r="AJ25" s="472"/>
      <c r="AK25" s="472"/>
      <c r="AL25" s="514"/>
      <c r="AM25" s="471">
        <v>1645722</v>
      </c>
      <c r="AN25" s="472"/>
      <c r="AO25" s="472"/>
      <c r="AP25" s="472"/>
      <c r="AQ25" s="472"/>
      <c r="AR25" s="514"/>
      <c r="AS25" s="471">
        <v>3246</v>
      </c>
      <c r="AT25" s="472"/>
      <c r="AU25" s="472"/>
      <c r="AV25" s="472"/>
      <c r="AW25" s="472"/>
      <c r="AX25" s="473"/>
      <c r="AY25" s="380" t="s">
        <v>176</v>
      </c>
      <c r="AZ25" s="381"/>
      <c r="BA25" s="381"/>
      <c r="BB25" s="381"/>
      <c r="BC25" s="381"/>
      <c r="BD25" s="381"/>
      <c r="BE25" s="381"/>
      <c r="BF25" s="381"/>
      <c r="BG25" s="381"/>
      <c r="BH25" s="381"/>
      <c r="BI25" s="381"/>
      <c r="BJ25" s="381"/>
      <c r="BK25" s="381"/>
      <c r="BL25" s="381"/>
      <c r="BM25" s="382"/>
      <c r="BN25" s="383">
        <v>15518402</v>
      </c>
      <c r="BO25" s="384"/>
      <c r="BP25" s="384"/>
      <c r="BQ25" s="384"/>
      <c r="BR25" s="384"/>
      <c r="BS25" s="384"/>
      <c r="BT25" s="384"/>
      <c r="BU25" s="385"/>
      <c r="BV25" s="383">
        <v>15745642</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177</v>
      </c>
      <c r="F26" s="450"/>
      <c r="G26" s="450"/>
      <c r="H26" s="450"/>
      <c r="I26" s="450"/>
      <c r="J26" s="450"/>
      <c r="K26" s="451"/>
      <c r="L26" s="471">
        <v>1</v>
      </c>
      <c r="M26" s="472"/>
      <c r="N26" s="472"/>
      <c r="O26" s="472"/>
      <c r="P26" s="514"/>
      <c r="Q26" s="471">
        <v>7600</v>
      </c>
      <c r="R26" s="472"/>
      <c r="S26" s="472"/>
      <c r="T26" s="472"/>
      <c r="U26" s="472"/>
      <c r="V26" s="514"/>
      <c r="W26" s="566"/>
      <c r="X26" s="567"/>
      <c r="Y26" s="568"/>
      <c r="Z26" s="470" t="s">
        <v>178</v>
      </c>
      <c r="AA26" s="572"/>
      <c r="AB26" s="572"/>
      <c r="AC26" s="572"/>
      <c r="AD26" s="572"/>
      <c r="AE26" s="572"/>
      <c r="AF26" s="572"/>
      <c r="AG26" s="573"/>
      <c r="AH26" s="471">
        <v>207</v>
      </c>
      <c r="AI26" s="472"/>
      <c r="AJ26" s="472"/>
      <c r="AK26" s="472"/>
      <c r="AL26" s="514"/>
      <c r="AM26" s="471">
        <v>606303</v>
      </c>
      <c r="AN26" s="472"/>
      <c r="AO26" s="472"/>
      <c r="AP26" s="472"/>
      <c r="AQ26" s="472"/>
      <c r="AR26" s="514"/>
      <c r="AS26" s="471">
        <v>2929</v>
      </c>
      <c r="AT26" s="472"/>
      <c r="AU26" s="472"/>
      <c r="AV26" s="472"/>
      <c r="AW26" s="472"/>
      <c r="AX26" s="473"/>
      <c r="AY26" s="423" t="s">
        <v>179</v>
      </c>
      <c r="AZ26" s="424"/>
      <c r="BA26" s="424"/>
      <c r="BB26" s="424"/>
      <c r="BC26" s="424"/>
      <c r="BD26" s="424"/>
      <c r="BE26" s="424"/>
      <c r="BF26" s="424"/>
      <c r="BG26" s="424"/>
      <c r="BH26" s="424"/>
      <c r="BI26" s="424"/>
      <c r="BJ26" s="424"/>
      <c r="BK26" s="424"/>
      <c r="BL26" s="424"/>
      <c r="BM26" s="425"/>
      <c r="BN26" s="420">
        <v>400000</v>
      </c>
      <c r="BO26" s="421"/>
      <c r="BP26" s="421"/>
      <c r="BQ26" s="421"/>
      <c r="BR26" s="421"/>
      <c r="BS26" s="421"/>
      <c r="BT26" s="421"/>
      <c r="BU26" s="422"/>
      <c r="BV26" s="420">
        <v>300000</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180</v>
      </c>
      <c r="F27" s="450"/>
      <c r="G27" s="450"/>
      <c r="H27" s="450"/>
      <c r="I27" s="450"/>
      <c r="J27" s="450"/>
      <c r="K27" s="451"/>
      <c r="L27" s="471">
        <v>1</v>
      </c>
      <c r="M27" s="472"/>
      <c r="N27" s="472"/>
      <c r="O27" s="472"/>
      <c r="P27" s="514"/>
      <c r="Q27" s="471">
        <v>7200</v>
      </c>
      <c r="R27" s="472"/>
      <c r="S27" s="472"/>
      <c r="T27" s="472"/>
      <c r="U27" s="472"/>
      <c r="V27" s="514"/>
      <c r="W27" s="566"/>
      <c r="X27" s="567"/>
      <c r="Y27" s="568"/>
      <c r="Z27" s="470" t="s">
        <v>181</v>
      </c>
      <c r="AA27" s="450"/>
      <c r="AB27" s="450"/>
      <c r="AC27" s="450"/>
      <c r="AD27" s="450"/>
      <c r="AE27" s="450"/>
      <c r="AF27" s="450"/>
      <c r="AG27" s="451"/>
      <c r="AH27" s="471">
        <v>102</v>
      </c>
      <c r="AI27" s="472"/>
      <c r="AJ27" s="472"/>
      <c r="AK27" s="472"/>
      <c r="AL27" s="514"/>
      <c r="AM27" s="471">
        <v>355472</v>
      </c>
      <c r="AN27" s="472"/>
      <c r="AO27" s="472"/>
      <c r="AP27" s="472"/>
      <c r="AQ27" s="472"/>
      <c r="AR27" s="514"/>
      <c r="AS27" s="471">
        <v>3485</v>
      </c>
      <c r="AT27" s="472"/>
      <c r="AU27" s="472"/>
      <c r="AV27" s="472"/>
      <c r="AW27" s="472"/>
      <c r="AX27" s="473"/>
      <c r="AY27" s="515" t="s">
        <v>182</v>
      </c>
      <c r="AZ27" s="516"/>
      <c r="BA27" s="516"/>
      <c r="BB27" s="516"/>
      <c r="BC27" s="516"/>
      <c r="BD27" s="516"/>
      <c r="BE27" s="516"/>
      <c r="BF27" s="516"/>
      <c r="BG27" s="516"/>
      <c r="BH27" s="516"/>
      <c r="BI27" s="516"/>
      <c r="BJ27" s="516"/>
      <c r="BK27" s="516"/>
      <c r="BL27" s="516"/>
      <c r="BM27" s="517"/>
      <c r="BN27" s="539">
        <v>4800000</v>
      </c>
      <c r="BO27" s="540"/>
      <c r="BP27" s="540"/>
      <c r="BQ27" s="540"/>
      <c r="BR27" s="540"/>
      <c r="BS27" s="540"/>
      <c r="BT27" s="540"/>
      <c r="BU27" s="541"/>
      <c r="BV27" s="539">
        <v>4800000</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183</v>
      </c>
      <c r="F28" s="450"/>
      <c r="G28" s="450"/>
      <c r="H28" s="450"/>
      <c r="I28" s="450"/>
      <c r="J28" s="450"/>
      <c r="K28" s="451"/>
      <c r="L28" s="471">
        <v>1</v>
      </c>
      <c r="M28" s="472"/>
      <c r="N28" s="472"/>
      <c r="O28" s="472"/>
      <c r="P28" s="514"/>
      <c r="Q28" s="471">
        <v>6600</v>
      </c>
      <c r="R28" s="472"/>
      <c r="S28" s="472"/>
      <c r="T28" s="472"/>
      <c r="U28" s="472"/>
      <c r="V28" s="514"/>
      <c r="W28" s="566"/>
      <c r="X28" s="567"/>
      <c r="Y28" s="568"/>
      <c r="Z28" s="470" t="s">
        <v>184</v>
      </c>
      <c r="AA28" s="450"/>
      <c r="AB28" s="450"/>
      <c r="AC28" s="450"/>
      <c r="AD28" s="450"/>
      <c r="AE28" s="450"/>
      <c r="AF28" s="450"/>
      <c r="AG28" s="451"/>
      <c r="AH28" s="471" t="s">
        <v>138</v>
      </c>
      <c r="AI28" s="472"/>
      <c r="AJ28" s="472"/>
      <c r="AK28" s="472"/>
      <c r="AL28" s="514"/>
      <c r="AM28" s="471" t="s">
        <v>138</v>
      </c>
      <c r="AN28" s="472"/>
      <c r="AO28" s="472"/>
      <c r="AP28" s="472"/>
      <c r="AQ28" s="472"/>
      <c r="AR28" s="514"/>
      <c r="AS28" s="471" t="s">
        <v>129</v>
      </c>
      <c r="AT28" s="472"/>
      <c r="AU28" s="472"/>
      <c r="AV28" s="472"/>
      <c r="AW28" s="472"/>
      <c r="AX28" s="473"/>
      <c r="AY28" s="574" t="s">
        <v>185</v>
      </c>
      <c r="AZ28" s="575"/>
      <c r="BA28" s="575"/>
      <c r="BB28" s="576"/>
      <c r="BC28" s="380" t="s">
        <v>50</v>
      </c>
      <c r="BD28" s="381"/>
      <c r="BE28" s="381"/>
      <c r="BF28" s="381"/>
      <c r="BG28" s="381"/>
      <c r="BH28" s="381"/>
      <c r="BI28" s="381"/>
      <c r="BJ28" s="381"/>
      <c r="BK28" s="381"/>
      <c r="BL28" s="381"/>
      <c r="BM28" s="382"/>
      <c r="BN28" s="383">
        <v>12989344</v>
      </c>
      <c r="BO28" s="384"/>
      <c r="BP28" s="384"/>
      <c r="BQ28" s="384"/>
      <c r="BR28" s="384"/>
      <c r="BS28" s="384"/>
      <c r="BT28" s="384"/>
      <c r="BU28" s="385"/>
      <c r="BV28" s="383">
        <v>15717700</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186</v>
      </c>
      <c r="F29" s="450"/>
      <c r="G29" s="450"/>
      <c r="H29" s="450"/>
      <c r="I29" s="450"/>
      <c r="J29" s="450"/>
      <c r="K29" s="451"/>
      <c r="L29" s="471">
        <v>42</v>
      </c>
      <c r="M29" s="472"/>
      <c r="N29" s="472"/>
      <c r="O29" s="472"/>
      <c r="P29" s="514"/>
      <c r="Q29" s="471">
        <v>5900</v>
      </c>
      <c r="R29" s="472"/>
      <c r="S29" s="472"/>
      <c r="T29" s="472"/>
      <c r="U29" s="472"/>
      <c r="V29" s="514"/>
      <c r="W29" s="569"/>
      <c r="X29" s="570"/>
      <c r="Y29" s="571"/>
      <c r="Z29" s="470" t="s">
        <v>187</v>
      </c>
      <c r="AA29" s="450"/>
      <c r="AB29" s="450"/>
      <c r="AC29" s="450"/>
      <c r="AD29" s="450"/>
      <c r="AE29" s="450"/>
      <c r="AF29" s="450"/>
      <c r="AG29" s="451"/>
      <c r="AH29" s="471">
        <v>2896</v>
      </c>
      <c r="AI29" s="472"/>
      <c r="AJ29" s="472"/>
      <c r="AK29" s="472"/>
      <c r="AL29" s="514"/>
      <c r="AM29" s="471">
        <v>9033636</v>
      </c>
      <c r="AN29" s="472"/>
      <c r="AO29" s="472"/>
      <c r="AP29" s="472"/>
      <c r="AQ29" s="472"/>
      <c r="AR29" s="514"/>
      <c r="AS29" s="471">
        <v>3119</v>
      </c>
      <c r="AT29" s="472"/>
      <c r="AU29" s="472"/>
      <c r="AV29" s="472"/>
      <c r="AW29" s="472"/>
      <c r="AX29" s="473"/>
      <c r="AY29" s="577"/>
      <c r="AZ29" s="578"/>
      <c r="BA29" s="578"/>
      <c r="BB29" s="579"/>
      <c r="BC29" s="454" t="s">
        <v>188</v>
      </c>
      <c r="BD29" s="455"/>
      <c r="BE29" s="455"/>
      <c r="BF29" s="455"/>
      <c r="BG29" s="455"/>
      <c r="BH29" s="455"/>
      <c r="BI29" s="455"/>
      <c r="BJ29" s="455"/>
      <c r="BK29" s="455"/>
      <c r="BL29" s="455"/>
      <c r="BM29" s="456"/>
      <c r="BN29" s="420">
        <v>2248000</v>
      </c>
      <c r="BO29" s="421"/>
      <c r="BP29" s="421"/>
      <c r="BQ29" s="421"/>
      <c r="BR29" s="421"/>
      <c r="BS29" s="421"/>
      <c r="BT29" s="421"/>
      <c r="BU29" s="422"/>
      <c r="BV29" s="420">
        <v>2248000</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189</v>
      </c>
      <c r="X30" s="588"/>
      <c r="Y30" s="588"/>
      <c r="Z30" s="588"/>
      <c r="AA30" s="588"/>
      <c r="AB30" s="588"/>
      <c r="AC30" s="588"/>
      <c r="AD30" s="588"/>
      <c r="AE30" s="588"/>
      <c r="AF30" s="588"/>
      <c r="AG30" s="589"/>
      <c r="AH30" s="547">
        <v>101.1</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8620757</v>
      </c>
      <c r="BO30" s="540"/>
      <c r="BP30" s="540"/>
      <c r="BQ30" s="540"/>
      <c r="BR30" s="540"/>
      <c r="BS30" s="540"/>
      <c r="BT30" s="540"/>
      <c r="BU30" s="541"/>
      <c r="BV30" s="539">
        <v>8078516</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190</v>
      </c>
      <c r="D32" s="583"/>
      <c r="E32" s="583"/>
      <c r="F32" s="583"/>
      <c r="G32" s="583"/>
      <c r="H32" s="583"/>
      <c r="I32" s="583"/>
      <c r="J32" s="583"/>
      <c r="K32" s="583"/>
      <c r="L32" s="583"/>
      <c r="M32" s="583"/>
      <c r="N32" s="583"/>
      <c r="O32" s="583"/>
      <c r="P32" s="583"/>
      <c r="Q32" s="583"/>
      <c r="R32" s="583"/>
      <c r="S32" s="583"/>
      <c r="U32" s="424" t="s">
        <v>191</v>
      </c>
      <c r="V32" s="424"/>
      <c r="W32" s="424"/>
      <c r="X32" s="424"/>
      <c r="Y32" s="424"/>
      <c r="Z32" s="424"/>
      <c r="AA32" s="424"/>
      <c r="AB32" s="424"/>
      <c r="AC32" s="424"/>
      <c r="AD32" s="424"/>
      <c r="AE32" s="424"/>
      <c r="AF32" s="424"/>
      <c r="AG32" s="424"/>
      <c r="AH32" s="424"/>
      <c r="AI32" s="424"/>
      <c r="AJ32" s="424"/>
      <c r="AK32" s="424"/>
      <c r="AM32" s="424" t="s">
        <v>192</v>
      </c>
      <c r="AN32" s="424"/>
      <c r="AO32" s="424"/>
      <c r="AP32" s="424"/>
      <c r="AQ32" s="424"/>
      <c r="AR32" s="424"/>
      <c r="AS32" s="424"/>
      <c r="AT32" s="424"/>
      <c r="AU32" s="424"/>
      <c r="AV32" s="424"/>
      <c r="AW32" s="424"/>
      <c r="AX32" s="424"/>
      <c r="AY32" s="424"/>
      <c r="AZ32" s="424"/>
      <c r="BA32" s="424"/>
      <c r="BB32" s="424"/>
      <c r="BC32" s="424"/>
      <c r="BE32" s="424" t="s">
        <v>193</v>
      </c>
      <c r="BF32" s="424"/>
      <c r="BG32" s="424"/>
      <c r="BH32" s="424"/>
      <c r="BI32" s="424"/>
      <c r="BJ32" s="424"/>
      <c r="BK32" s="424"/>
      <c r="BL32" s="424"/>
      <c r="BM32" s="424"/>
      <c r="BN32" s="424"/>
      <c r="BO32" s="424"/>
      <c r="BP32" s="424"/>
      <c r="BQ32" s="424"/>
      <c r="BR32" s="424"/>
      <c r="BS32" s="424"/>
      <c r="BT32" s="424"/>
      <c r="BU32" s="424"/>
      <c r="BW32" s="424" t="s">
        <v>194</v>
      </c>
      <c r="BX32" s="424"/>
      <c r="BY32" s="424"/>
      <c r="BZ32" s="424"/>
      <c r="CA32" s="424"/>
      <c r="CB32" s="424"/>
      <c r="CC32" s="424"/>
      <c r="CD32" s="424"/>
      <c r="CE32" s="424"/>
      <c r="CF32" s="424"/>
      <c r="CG32" s="424"/>
      <c r="CH32" s="424"/>
      <c r="CI32" s="424"/>
      <c r="CJ32" s="424"/>
      <c r="CK32" s="424"/>
      <c r="CL32" s="424"/>
      <c r="CM32" s="424"/>
      <c r="CO32" s="424" t="s">
        <v>195</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196</v>
      </c>
      <c r="D33" s="444"/>
      <c r="E33" s="409" t="s">
        <v>197</v>
      </c>
      <c r="F33" s="409"/>
      <c r="G33" s="409"/>
      <c r="H33" s="409"/>
      <c r="I33" s="409"/>
      <c r="J33" s="409"/>
      <c r="K33" s="409"/>
      <c r="L33" s="409"/>
      <c r="M33" s="409"/>
      <c r="N33" s="409"/>
      <c r="O33" s="409"/>
      <c r="P33" s="409"/>
      <c r="Q33" s="409"/>
      <c r="R33" s="409"/>
      <c r="S33" s="409"/>
      <c r="T33" s="200"/>
      <c r="U33" s="444" t="s">
        <v>198</v>
      </c>
      <c r="V33" s="444"/>
      <c r="W33" s="409" t="s">
        <v>197</v>
      </c>
      <c r="X33" s="409"/>
      <c r="Y33" s="409"/>
      <c r="Z33" s="409"/>
      <c r="AA33" s="409"/>
      <c r="AB33" s="409"/>
      <c r="AC33" s="409"/>
      <c r="AD33" s="409"/>
      <c r="AE33" s="409"/>
      <c r="AF33" s="409"/>
      <c r="AG33" s="409"/>
      <c r="AH33" s="409"/>
      <c r="AI33" s="409"/>
      <c r="AJ33" s="409"/>
      <c r="AK33" s="409"/>
      <c r="AL33" s="200"/>
      <c r="AM33" s="444" t="s">
        <v>196</v>
      </c>
      <c r="AN33" s="444"/>
      <c r="AO33" s="409" t="s">
        <v>197</v>
      </c>
      <c r="AP33" s="409"/>
      <c r="AQ33" s="409"/>
      <c r="AR33" s="409"/>
      <c r="AS33" s="409"/>
      <c r="AT33" s="409"/>
      <c r="AU33" s="409"/>
      <c r="AV33" s="409"/>
      <c r="AW33" s="409"/>
      <c r="AX33" s="409"/>
      <c r="AY33" s="409"/>
      <c r="AZ33" s="409"/>
      <c r="BA33" s="409"/>
      <c r="BB33" s="409"/>
      <c r="BC33" s="409"/>
      <c r="BD33" s="201"/>
      <c r="BE33" s="409" t="s">
        <v>199</v>
      </c>
      <c r="BF33" s="409"/>
      <c r="BG33" s="409" t="s">
        <v>200</v>
      </c>
      <c r="BH33" s="409"/>
      <c r="BI33" s="409"/>
      <c r="BJ33" s="409"/>
      <c r="BK33" s="409"/>
      <c r="BL33" s="409"/>
      <c r="BM33" s="409"/>
      <c r="BN33" s="409"/>
      <c r="BO33" s="409"/>
      <c r="BP33" s="409"/>
      <c r="BQ33" s="409"/>
      <c r="BR33" s="409"/>
      <c r="BS33" s="409"/>
      <c r="BT33" s="409"/>
      <c r="BU33" s="409"/>
      <c r="BV33" s="201"/>
      <c r="BW33" s="444" t="s">
        <v>199</v>
      </c>
      <c r="BX33" s="444"/>
      <c r="BY33" s="409" t="s">
        <v>201</v>
      </c>
      <c r="BZ33" s="409"/>
      <c r="CA33" s="409"/>
      <c r="CB33" s="409"/>
      <c r="CC33" s="409"/>
      <c r="CD33" s="409"/>
      <c r="CE33" s="409"/>
      <c r="CF33" s="409"/>
      <c r="CG33" s="409"/>
      <c r="CH33" s="409"/>
      <c r="CI33" s="409"/>
      <c r="CJ33" s="409"/>
      <c r="CK33" s="409"/>
      <c r="CL33" s="409"/>
      <c r="CM33" s="409"/>
      <c r="CN33" s="200"/>
      <c r="CO33" s="444" t="s">
        <v>198</v>
      </c>
      <c r="CP33" s="444"/>
      <c r="CQ33" s="409" t="s">
        <v>202</v>
      </c>
      <c r="CR33" s="409"/>
      <c r="CS33" s="409"/>
      <c r="CT33" s="409"/>
      <c r="CU33" s="409"/>
      <c r="CV33" s="409"/>
      <c r="CW33" s="409"/>
      <c r="CX33" s="409"/>
      <c r="CY33" s="409"/>
      <c r="CZ33" s="409"/>
      <c r="DA33" s="409"/>
      <c r="DB33" s="409"/>
      <c r="DC33" s="409"/>
      <c r="DD33" s="409"/>
      <c r="DE33" s="409"/>
      <c r="DF33" s="200"/>
      <c r="DG33" s="609" t="s">
        <v>203</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7</v>
      </c>
      <c r="AN34" s="610"/>
      <c r="AO34" s="611" t="str">
        <f>IF('各会計、関係団体の財政状況及び健全化判断比率'!B33="","",'各会計、関係団体の財政状況及び健全化判断比率'!B33)</f>
        <v>水道事業会計</v>
      </c>
      <c r="AP34" s="611"/>
      <c r="AQ34" s="611"/>
      <c r="AR34" s="611"/>
      <c r="AS34" s="611"/>
      <c r="AT34" s="611"/>
      <c r="AU34" s="611"/>
      <c r="AV34" s="611"/>
      <c r="AW34" s="611"/>
      <c r="AX34" s="611"/>
      <c r="AY34" s="611"/>
      <c r="AZ34" s="611"/>
      <c r="BA34" s="611"/>
      <c r="BB34" s="611"/>
      <c r="BC34" s="611"/>
      <c r="BD34" s="175"/>
      <c r="BE34" s="610">
        <f>IF(BG34="","",MAX(C34:D43,U34:V43,AM34:AN43)+1)</f>
        <v>10</v>
      </c>
      <c r="BF34" s="610"/>
      <c r="BG34" s="611" t="str">
        <f>IF('各会計、関係団体の財政状況及び健全化判断比率'!B36="","",'各会計、関係団体の財政状況及び健全化判断比率'!B36)</f>
        <v>公設地方卸売市場事業特別会計</v>
      </c>
      <c r="BH34" s="611"/>
      <c r="BI34" s="611"/>
      <c r="BJ34" s="611"/>
      <c r="BK34" s="611"/>
      <c r="BL34" s="611"/>
      <c r="BM34" s="611"/>
      <c r="BN34" s="611"/>
      <c r="BO34" s="611"/>
      <c r="BP34" s="611"/>
      <c r="BQ34" s="611"/>
      <c r="BR34" s="611"/>
      <c r="BS34" s="611"/>
      <c r="BT34" s="611"/>
      <c r="BU34" s="611"/>
      <c r="BV34" s="175"/>
      <c r="BW34" s="610">
        <f>IF(BY34="","",MAX(C34:D43,U34:V43,AM34:AN43,BE34:BF43)+1)</f>
        <v>13</v>
      </c>
      <c r="BX34" s="610"/>
      <c r="BY34" s="611" t="str">
        <f>IF('各会計、関係団体の財政状況及び健全化判断比率'!B68="","",'各会計、関係団体の財政状況及び健全化判断比率'!B68)</f>
        <v>千葉県市町村総合事務組合（一般会計）</v>
      </c>
      <c r="BZ34" s="611"/>
      <c r="CA34" s="611"/>
      <c r="CB34" s="611"/>
      <c r="CC34" s="611"/>
      <c r="CD34" s="611"/>
      <c r="CE34" s="611"/>
      <c r="CF34" s="611"/>
      <c r="CG34" s="611"/>
      <c r="CH34" s="611"/>
      <c r="CI34" s="611"/>
      <c r="CJ34" s="611"/>
      <c r="CK34" s="611"/>
      <c r="CL34" s="611"/>
      <c r="CM34" s="611"/>
      <c r="CN34" s="175"/>
      <c r="CO34" s="610">
        <f>IF(CQ34="","",MAX(C34:D43,U34:V43,AM34:AN43,BE34:BF43,BW34:BX43)+1)</f>
        <v>20</v>
      </c>
      <c r="CP34" s="610"/>
      <c r="CQ34" s="611" t="str">
        <f>IF('各会計、関係団体の財政状況及び健全化判断比率'!BS7="","",'各会計、関係団体の財政状況及び健全化判断比率'!BS7)</f>
        <v>松戸市文化振興財団</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f t="shared" ref="AM35:AM43" si="0">IF(AO35="","",AM34+1)</f>
        <v>8</v>
      </c>
      <c r="AN35" s="610"/>
      <c r="AO35" s="611" t="str">
        <f>IF('各会計、関係団体の財政状況及び健全化判断比率'!B34="","",'各会計、関係団体の財政状況及び健全化判断比率'!B34)</f>
        <v>病院事業会計</v>
      </c>
      <c r="AP35" s="611"/>
      <c r="AQ35" s="611"/>
      <c r="AR35" s="611"/>
      <c r="AS35" s="611"/>
      <c r="AT35" s="611"/>
      <c r="AU35" s="611"/>
      <c r="AV35" s="611"/>
      <c r="AW35" s="611"/>
      <c r="AX35" s="611"/>
      <c r="AY35" s="611"/>
      <c r="AZ35" s="611"/>
      <c r="BA35" s="611"/>
      <c r="BB35" s="611"/>
      <c r="BC35" s="611"/>
      <c r="BD35" s="175"/>
      <c r="BE35" s="610">
        <f t="shared" ref="BE35:BE43" si="1">IF(BG35="","",BE34+1)</f>
        <v>11</v>
      </c>
      <c r="BF35" s="610"/>
      <c r="BG35" s="611" t="str">
        <f>IF('各会計、関係団体の財政状況及び健全化判断比率'!B37="","",'各会計、関係団体の財政状況及び健全化判断比率'!B37)</f>
        <v>松戸都市計画事業新松戸駅東側地区土地区画整理事業特別会計</v>
      </c>
      <c r="BH35" s="611"/>
      <c r="BI35" s="611"/>
      <c r="BJ35" s="611"/>
      <c r="BK35" s="611"/>
      <c r="BL35" s="611"/>
      <c r="BM35" s="611"/>
      <c r="BN35" s="611"/>
      <c r="BO35" s="611"/>
      <c r="BP35" s="611"/>
      <c r="BQ35" s="611"/>
      <c r="BR35" s="611"/>
      <c r="BS35" s="611"/>
      <c r="BT35" s="611"/>
      <c r="BU35" s="611"/>
      <c r="BV35" s="175"/>
      <c r="BW35" s="610">
        <f t="shared" ref="BW35:BW43" si="2">IF(BY35="","",BW34+1)</f>
        <v>14</v>
      </c>
      <c r="BX35" s="610"/>
      <c r="BY35" s="611" t="str">
        <f>IF('各会計、関係団体の財政状況及び健全化判断比率'!B69="","",'各会計、関係団体の財政状況及び健全化判断比率'!B69)</f>
        <v>千葉県市町村総合事務組合（千葉県自治開館管理運営特別会計）</v>
      </c>
      <c r="BZ35" s="611"/>
      <c r="CA35" s="611"/>
      <c r="CB35" s="611"/>
      <c r="CC35" s="611"/>
      <c r="CD35" s="611"/>
      <c r="CE35" s="611"/>
      <c r="CF35" s="611"/>
      <c r="CG35" s="611"/>
      <c r="CH35" s="611"/>
      <c r="CI35" s="611"/>
      <c r="CJ35" s="611"/>
      <c r="CK35" s="611"/>
      <c r="CL35" s="611"/>
      <c r="CM35" s="611"/>
      <c r="CN35" s="175"/>
      <c r="CO35" s="610">
        <f t="shared" ref="CO35:CO43" si="3">IF(CQ35="","",CO34+1)</f>
        <v>21</v>
      </c>
      <c r="CP35" s="610"/>
      <c r="CQ35" s="611" t="str">
        <f>IF('各会計、関係団体の財政状況及び健全化判断比率'!BS8="","",'各会計、関係団体の財政状況及び健全化判断比率'!BS8)</f>
        <v>松戸市みどりと花の基金</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f t="shared" si="0"/>
        <v>9</v>
      </c>
      <c r="AN36" s="610"/>
      <c r="AO36" s="611" t="str">
        <f>IF('各会計、関係団体の財政状況及び健全化判断比率'!B35="","",'各会計、関係団体の財政状況及び健全化判断比率'!B35)</f>
        <v>下水道事業会計</v>
      </c>
      <c r="AP36" s="611"/>
      <c r="AQ36" s="611"/>
      <c r="AR36" s="611"/>
      <c r="AS36" s="611"/>
      <c r="AT36" s="611"/>
      <c r="AU36" s="611"/>
      <c r="AV36" s="611"/>
      <c r="AW36" s="611"/>
      <c r="AX36" s="611"/>
      <c r="AY36" s="611"/>
      <c r="AZ36" s="611"/>
      <c r="BA36" s="611"/>
      <c r="BB36" s="611"/>
      <c r="BC36" s="611"/>
      <c r="BD36" s="175"/>
      <c r="BE36" s="610">
        <f t="shared" si="1"/>
        <v>12</v>
      </c>
      <c r="BF36" s="610"/>
      <c r="BG36" s="611" t="str">
        <f>IF('各会計、関係団体の財政状況及び健全化判断比率'!B38="","",'各会計、関係団体の財政状況及び健全化判断比率'!B38)</f>
        <v>相模台地区土地区画整理事業特別会計</v>
      </c>
      <c r="BH36" s="611"/>
      <c r="BI36" s="611"/>
      <c r="BJ36" s="611"/>
      <c r="BK36" s="611"/>
      <c r="BL36" s="611"/>
      <c r="BM36" s="611"/>
      <c r="BN36" s="611"/>
      <c r="BO36" s="611"/>
      <c r="BP36" s="611"/>
      <c r="BQ36" s="611"/>
      <c r="BR36" s="611"/>
      <c r="BS36" s="611"/>
      <c r="BT36" s="611"/>
      <c r="BU36" s="611"/>
      <c r="BV36" s="175"/>
      <c r="BW36" s="610">
        <f t="shared" si="2"/>
        <v>15</v>
      </c>
      <c r="BX36" s="610"/>
      <c r="BY36" s="611" t="str">
        <f>IF('各会計、関係団体の財政状況及び健全化判断比率'!B70="","",'各会計、関係団体の財政状況及び健全化判断比率'!B70)</f>
        <v>千葉県市町村総合事務組合（千葉県自治研修センター特別会計）</v>
      </c>
      <c r="BZ36" s="611"/>
      <c r="CA36" s="611"/>
      <c r="CB36" s="611"/>
      <c r="CC36" s="611"/>
      <c r="CD36" s="611"/>
      <c r="CE36" s="611"/>
      <c r="CF36" s="611"/>
      <c r="CG36" s="611"/>
      <c r="CH36" s="611"/>
      <c r="CI36" s="611"/>
      <c r="CJ36" s="611"/>
      <c r="CK36" s="611"/>
      <c r="CL36" s="611"/>
      <c r="CM36" s="611"/>
      <c r="CN36" s="175"/>
      <c r="CO36" s="610">
        <f t="shared" si="3"/>
        <v>22</v>
      </c>
      <c r="CP36" s="610"/>
      <c r="CQ36" s="611" t="str">
        <f>IF('各会計、関係団体の財政状況及び健全化判断比率'!BS9="","",'各会計、関係団体の財政状況及び健全化判断比率'!BS9)</f>
        <v>松戸市国際交流協会</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5</v>
      </c>
      <c r="V37" s="610"/>
      <c r="W37" s="611" t="str">
        <f>IF('各会計、関係団体の財政状況及び健全化判断比率'!B31="","",'各会計、関係団体の財政状況及び健全化判断比率'!B31)</f>
        <v>駐車場事業特別会計</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16</v>
      </c>
      <c r="BX37" s="610"/>
      <c r="BY37" s="611" t="str">
        <f>IF('各会計、関係団体の財政状況及び健全化判断比率'!B71="","",'各会計、関係団体の財政状況及び健全化判断比率'!B71)</f>
        <v>千葉県市町村総合事務組合（千葉県市町村交通災害共済特別会計）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f t="shared" si="4"/>
        <v>6</v>
      </c>
      <c r="V38" s="610"/>
      <c r="W38" s="611" t="str">
        <f>IF('各会計、関係団体の財政状況及び健全化判断比率'!B32="","",'各会計、関係団体の財政状況及び健全化判断比率'!B32)</f>
        <v>松戸競輪特別会計</v>
      </c>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17</v>
      </c>
      <c r="BX38" s="610"/>
      <c r="BY38" s="611" t="str">
        <f>IF('各会計、関係団体の財政状況及び健全化判断比率'!B72="","",'各会計、関係団体の財政状況及び健全化判断比率'!B72)</f>
        <v>千葉県後期高齢者医療広域連合（一般会計）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18</v>
      </c>
      <c r="BX39" s="610"/>
      <c r="BY39" s="611" t="str">
        <f>IF('各会計、関係団体の財政状況及び健全化判断比率'!B73="","",'各会計、関係団体の財政状況及び健全化判断比率'!B73)</f>
        <v>千葉県後期高齢者医療広域連合（特別会計）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19</v>
      </c>
      <c r="BX40" s="610"/>
      <c r="BY40" s="611" t="str">
        <f>IF('各会計、関係団体の財政状況及び健全化判断比率'!B74="","",'各会計、関係団体の財政状況及び健全化判断比率'!B74)</f>
        <v>北千葉広域水道企業団（水運用水供給事業会計）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204</v>
      </c>
      <c r="E46" s="613" t="s">
        <v>205</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206</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207</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208</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209</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210</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211</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212</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Fr8XzSx/anEbXTOiM04DFriXwlDcT3dmNXed4CO2KWjAqFHLMSOXftbVcjPnUGwgSfiCrwd/fmY0g450WVEQ2A==" saltValue="7gY8HAOIzW/9RuT3zkmLT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zoomScaleNormal="10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213</v>
      </c>
      <c r="DI1" s="616"/>
      <c r="DJ1" s="616"/>
      <c r="DK1" s="616"/>
      <c r="DL1" s="616"/>
      <c r="DM1" s="616"/>
      <c r="DN1" s="617"/>
      <c r="DO1" s="208"/>
      <c r="DP1" s="615" t="s">
        <v>214</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215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216</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217</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218</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219</v>
      </c>
      <c r="S4" s="619"/>
      <c r="T4" s="619"/>
      <c r="U4" s="619"/>
      <c r="V4" s="619"/>
      <c r="W4" s="619"/>
      <c r="X4" s="619"/>
      <c r="Y4" s="620"/>
      <c r="Z4" s="618" t="s">
        <v>220</v>
      </c>
      <c r="AA4" s="619"/>
      <c r="AB4" s="619"/>
      <c r="AC4" s="620"/>
      <c r="AD4" s="618" t="s">
        <v>221</v>
      </c>
      <c r="AE4" s="619"/>
      <c r="AF4" s="619"/>
      <c r="AG4" s="619"/>
      <c r="AH4" s="619"/>
      <c r="AI4" s="619"/>
      <c r="AJ4" s="619"/>
      <c r="AK4" s="620"/>
      <c r="AL4" s="618" t="s">
        <v>220</v>
      </c>
      <c r="AM4" s="619"/>
      <c r="AN4" s="619"/>
      <c r="AO4" s="620"/>
      <c r="AP4" s="621" t="s">
        <v>222</v>
      </c>
      <c r="AQ4" s="621"/>
      <c r="AR4" s="621"/>
      <c r="AS4" s="621"/>
      <c r="AT4" s="621"/>
      <c r="AU4" s="621"/>
      <c r="AV4" s="621"/>
      <c r="AW4" s="621"/>
      <c r="AX4" s="621"/>
      <c r="AY4" s="621"/>
      <c r="AZ4" s="621"/>
      <c r="BA4" s="621"/>
      <c r="BB4" s="621"/>
      <c r="BC4" s="621"/>
      <c r="BD4" s="621"/>
      <c r="BE4" s="621"/>
      <c r="BF4" s="621"/>
      <c r="BG4" s="621" t="s">
        <v>223</v>
      </c>
      <c r="BH4" s="621"/>
      <c r="BI4" s="621"/>
      <c r="BJ4" s="621"/>
      <c r="BK4" s="621"/>
      <c r="BL4" s="621"/>
      <c r="BM4" s="621"/>
      <c r="BN4" s="621"/>
      <c r="BO4" s="621" t="s">
        <v>220</v>
      </c>
      <c r="BP4" s="621"/>
      <c r="BQ4" s="621"/>
      <c r="BR4" s="621"/>
      <c r="BS4" s="621" t="s">
        <v>224</v>
      </c>
      <c r="BT4" s="621"/>
      <c r="BU4" s="621"/>
      <c r="BV4" s="621"/>
      <c r="BW4" s="621"/>
      <c r="BX4" s="621"/>
      <c r="BY4" s="621"/>
      <c r="BZ4" s="621"/>
      <c r="CA4" s="621"/>
      <c r="CB4" s="621"/>
      <c r="CD4" s="618" t="s">
        <v>225</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226</v>
      </c>
      <c r="C5" s="623"/>
      <c r="D5" s="623"/>
      <c r="E5" s="623"/>
      <c r="F5" s="623"/>
      <c r="G5" s="623"/>
      <c r="H5" s="623"/>
      <c r="I5" s="623"/>
      <c r="J5" s="623"/>
      <c r="K5" s="623"/>
      <c r="L5" s="623"/>
      <c r="M5" s="623"/>
      <c r="N5" s="623"/>
      <c r="O5" s="623"/>
      <c r="P5" s="623"/>
      <c r="Q5" s="624"/>
      <c r="R5" s="625">
        <v>71755164</v>
      </c>
      <c r="S5" s="626"/>
      <c r="T5" s="626"/>
      <c r="U5" s="626"/>
      <c r="V5" s="626"/>
      <c r="W5" s="626"/>
      <c r="X5" s="626"/>
      <c r="Y5" s="627"/>
      <c r="Z5" s="628">
        <v>37.1</v>
      </c>
      <c r="AA5" s="628"/>
      <c r="AB5" s="628"/>
      <c r="AC5" s="628"/>
      <c r="AD5" s="629">
        <v>67458433</v>
      </c>
      <c r="AE5" s="629"/>
      <c r="AF5" s="629"/>
      <c r="AG5" s="629"/>
      <c r="AH5" s="629"/>
      <c r="AI5" s="629"/>
      <c r="AJ5" s="629"/>
      <c r="AK5" s="629"/>
      <c r="AL5" s="630">
        <v>71.599999999999994</v>
      </c>
      <c r="AM5" s="631"/>
      <c r="AN5" s="631"/>
      <c r="AO5" s="632"/>
      <c r="AP5" s="622" t="s">
        <v>227</v>
      </c>
      <c r="AQ5" s="623"/>
      <c r="AR5" s="623"/>
      <c r="AS5" s="623"/>
      <c r="AT5" s="623"/>
      <c r="AU5" s="623"/>
      <c r="AV5" s="623"/>
      <c r="AW5" s="623"/>
      <c r="AX5" s="623"/>
      <c r="AY5" s="623"/>
      <c r="AZ5" s="623"/>
      <c r="BA5" s="623"/>
      <c r="BB5" s="623"/>
      <c r="BC5" s="623"/>
      <c r="BD5" s="623"/>
      <c r="BE5" s="623"/>
      <c r="BF5" s="624"/>
      <c r="BG5" s="636">
        <v>66412645</v>
      </c>
      <c r="BH5" s="637"/>
      <c r="BI5" s="637"/>
      <c r="BJ5" s="637"/>
      <c r="BK5" s="637"/>
      <c r="BL5" s="637"/>
      <c r="BM5" s="637"/>
      <c r="BN5" s="638"/>
      <c r="BO5" s="639">
        <v>92.6</v>
      </c>
      <c r="BP5" s="639"/>
      <c r="BQ5" s="639"/>
      <c r="BR5" s="639"/>
      <c r="BS5" s="640">
        <v>636800</v>
      </c>
      <c r="BT5" s="640"/>
      <c r="BU5" s="640"/>
      <c r="BV5" s="640"/>
      <c r="BW5" s="640"/>
      <c r="BX5" s="640"/>
      <c r="BY5" s="640"/>
      <c r="BZ5" s="640"/>
      <c r="CA5" s="640"/>
      <c r="CB5" s="644"/>
      <c r="CD5" s="618" t="s">
        <v>222</v>
      </c>
      <c r="CE5" s="619"/>
      <c r="CF5" s="619"/>
      <c r="CG5" s="619"/>
      <c r="CH5" s="619"/>
      <c r="CI5" s="619"/>
      <c r="CJ5" s="619"/>
      <c r="CK5" s="619"/>
      <c r="CL5" s="619"/>
      <c r="CM5" s="619"/>
      <c r="CN5" s="619"/>
      <c r="CO5" s="619"/>
      <c r="CP5" s="619"/>
      <c r="CQ5" s="620"/>
      <c r="CR5" s="618" t="s">
        <v>228</v>
      </c>
      <c r="CS5" s="619"/>
      <c r="CT5" s="619"/>
      <c r="CU5" s="619"/>
      <c r="CV5" s="619"/>
      <c r="CW5" s="619"/>
      <c r="CX5" s="619"/>
      <c r="CY5" s="620"/>
      <c r="CZ5" s="618" t="s">
        <v>220</v>
      </c>
      <c r="DA5" s="619"/>
      <c r="DB5" s="619"/>
      <c r="DC5" s="620"/>
      <c r="DD5" s="618" t="s">
        <v>229</v>
      </c>
      <c r="DE5" s="619"/>
      <c r="DF5" s="619"/>
      <c r="DG5" s="619"/>
      <c r="DH5" s="619"/>
      <c r="DI5" s="619"/>
      <c r="DJ5" s="619"/>
      <c r="DK5" s="619"/>
      <c r="DL5" s="619"/>
      <c r="DM5" s="619"/>
      <c r="DN5" s="619"/>
      <c r="DO5" s="619"/>
      <c r="DP5" s="620"/>
      <c r="DQ5" s="618" t="s">
        <v>230</v>
      </c>
      <c r="DR5" s="619"/>
      <c r="DS5" s="619"/>
      <c r="DT5" s="619"/>
      <c r="DU5" s="619"/>
      <c r="DV5" s="619"/>
      <c r="DW5" s="619"/>
      <c r="DX5" s="619"/>
      <c r="DY5" s="619"/>
      <c r="DZ5" s="619"/>
      <c r="EA5" s="619"/>
      <c r="EB5" s="619"/>
      <c r="EC5" s="620"/>
    </row>
    <row r="6" spans="2:143" ht="11.25" customHeight="1" x14ac:dyDescent="0.2">
      <c r="B6" s="633" t="s">
        <v>231</v>
      </c>
      <c r="C6" s="634"/>
      <c r="D6" s="634"/>
      <c r="E6" s="634"/>
      <c r="F6" s="634"/>
      <c r="G6" s="634"/>
      <c r="H6" s="634"/>
      <c r="I6" s="634"/>
      <c r="J6" s="634"/>
      <c r="K6" s="634"/>
      <c r="L6" s="634"/>
      <c r="M6" s="634"/>
      <c r="N6" s="634"/>
      <c r="O6" s="634"/>
      <c r="P6" s="634"/>
      <c r="Q6" s="635"/>
      <c r="R6" s="636">
        <v>875088</v>
      </c>
      <c r="S6" s="637"/>
      <c r="T6" s="637"/>
      <c r="U6" s="637"/>
      <c r="V6" s="637"/>
      <c r="W6" s="637"/>
      <c r="X6" s="637"/>
      <c r="Y6" s="638"/>
      <c r="Z6" s="639">
        <v>0.5</v>
      </c>
      <c r="AA6" s="639"/>
      <c r="AB6" s="639"/>
      <c r="AC6" s="639"/>
      <c r="AD6" s="640">
        <v>875088</v>
      </c>
      <c r="AE6" s="640"/>
      <c r="AF6" s="640"/>
      <c r="AG6" s="640"/>
      <c r="AH6" s="640"/>
      <c r="AI6" s="640"/>
      <c r="AJ6" s="640"/>
      <c r="AK6" s="640"/>
      <c r="AL6" s="641">
        <v>0.9</v>
      </c>
      <c r="AM6" s="642"/>
      <c r="AN6" s="642"/>
      <c r="AO6" s="643"/>
      <c r="AP6" s="633" t="s">
        <v>232</v>
      </c>
      <c r="AQ6" s="634"/>
      <c r="AR6" s="634"/>
      <c r="AS6" s="634"/>
      <c r="AT6" s="634"/>
      <c r="AU6" s="634"/>
      <c r="AV6" s="634"/>
      <c r="AW6" s="634"/>
      <c r="AX6" s="634"/>
      <c r="AY6" s="634"/>
      <c r="AZ6" s="634"/>
      <c r="BA6" s="634"/>
      <c r="BB6" s="634"/>
      <c r="BC6" s="634"/>
      <c r="BD6" s="634"/>
      <c r="BE6" s="634"/>
      <c r="BF6" s="635"/>
      <c r="BG6" s="636">
        <v>66412645</v>
      </c>
      <c r="BH6" s="637"/>
      <c r="BI6" s="637"/>
      <c r="BJ6" s="637"/>
      <c r="BK6" s="637"/>
      <c r="BL6" s="637"/>
      <c r="BM6" s="637"/>
      <c r="BN6" s="638"/>
      <c r="BO6" s="639">
        <v>92.6</v>
      </c>
      <c r="BP6" s="639"/>
      <c r="BQ6" s="639"/>
      <c r="BR6" s="639"/>
      <c r="BS6" s="640">
        <v>636800</v>
      </c>
      <c r="BT6" s="640"/>
      <c r="BU6" s="640"/>
      <c r="BV6" s="640"/>
      <c r="BW6" s="640"/>
      <c r="BX6" s="640"/>
      <c r="BY6" s="640"/>
      <c r="BZ6" s="640"/>
      <c r="CA6" s="640"/>
      <c r="CB6" s="644"/>
      <c r="CD6" s="622" t="s">
        <v>233</v>
      </c>
      <c r="CE6" s="623"/>
      <c r="CF6" s="623"/>
      <c r="CG6" s="623"/>
      <c r="CH6" s="623"/>
      <c r="CI6" s="623"/>
      <c r="CJ6" s="623"/>
      <c r="CK6" s="623"/>
      <c r="CL6" s="623"/>
      <c r="CM6" s="623"/>
      <c r="CN6" s="623"/>
      <c r="CO6" s="623"/>
      <c r="CP6" s="623"/>
      <c r="CQ6" s="624"/>
      <c r="CR6" s="636">
        <v>760124</v>
      </c>
      <c r="CS6" s="637"/>
      <c r="CT6" s="637"/>
      <c r="CU6" s="637"/>
      <c r="CV6" s="637"/>
      <c r="CW6" s="637"/>
      <c r="CX6" s="637"/>
      <c r="CY6" s="638"/>
      <c r="CZ6" s="630">
        <v>0.4</v>
      </c>
      <c r="DA6" s="631"/>
      <c r="DB6" s="631"/>
      <c r="DC6" s="647"/>
      <c r="DD6" s="645" t="s">
        <v>129</v>
      </c>
      <c r="DE6" s="637"/>
      <c r="DF6" s="637"/>
      <c r="DG6" s="637"/>
      <c r="DH6" s="637"/>
      <c r="DI6" s="637"/>
      <c r="DJ6" s="637"/>
      <c r="DK6" s="637"/>
      <c r="DL6" s="637"/>
      <c r="DM6" s="637"/>
      <c r="DN6" s="637"/>
      <c r="DO6" s="637"/>
      <c r="DP6" s="638"/>
      <c r="DQ6" s="645">
        <v>760124</v>
      </c>
      <c r="DR6" s="637"/>
      <c r="DS6" s="637"/>
      <c r="DT6" s="637"/>
      <c r="DU6" s="637"/>
      <c r="DV6" s="637"/>
      <c r="DW6" s="637"/>
      <c r="DX6" s="637"/>
      <c r="DY6" s="637"/>
      <c r="DZ6" s="637"/>
      <c r="EA6" s="637"/>
      <c r="EB6" s="637"/>
      <c r="EC6" s="646"/>
    </row>
    <row r="7" spans="2:143" ht="11.25" customHeight="1" x14ac:dyDescent="0.2">
      <c r="B7" s="633" t="s">
        <v>234</v>
      </c>
      <c r="C7" s="634"/>
      <c r="D7" s="634"/>
      <c r="E7" s="634"/>
      <c r="F7" s="634"/>
      <c r="G7" s="634"/>
      <c r="H7" s="634"/>
      <c r="I7" s="634"/>
      <c r="J7" s="634"/>
      <c r="K7" s="634"/>
      <c r="L7" s="634"/>
      <c r="M7" s="634"/>
      <c r="N7" s="634"/>
      <c r="O7" s="634"/>
      <c r="P7" s="634"/>
      <c r="Q7" s="635"/>
      <c r="R7" s="636">
        <v>51599</v>
      </c>
      <c r="S7" s="637"/>
      <c r="T7" s="637"/>
      <c r="U7" s="637"/>
      <c r="V7" s="637"/>
      <c r="W7" s="637"/>
      <c r="X7" s="637"/>
      <c r="Y7" s="638"/>
      <c r="Z7" s="639">
        <v>0</v>
      </c>
      <c r="AA7" s="639"/>
      <c r="AB7" s="639"/>
      <c r="AC7" s="639"/>
      <c r="AD7" s="640">
        <v>51599</v>
      </c>
      <c r="AE7" s="640"/>
      <c r="AF7" s="640"/>
      <c r="AG7" s="640"/>
      <c r="AH7" s="640"/>
      <c r="AI7" s="640"/>
      <c r="AJ7" s="640"/>
      <c r="AK7" s="640"/>
      <c r="AL7" s="641">
        <v>0.1</v>
      </c>
      <c r="AM7" s="642"/>
      <c r="AN7" s="642"/>
      <c r="AO7" s="643"/>
      <c r="AP7" s="633" t="s">
        <v>235</v>
      </c>
      <c r="AQ7" s="634"/>
      <c r="AR7" s="634"/>
      <c r="AS7" s="634"/>
      <c r="AT7" s="634"/>
      <c r="AU7" s="634"/>
      <c r="AV7" s="634"/>
      <c r="AW7" s="634"/>
      <c r="AX7" s="634"/>
      <c r="AY7" s="634"/>
      <c r="AZ7" s="634"/>
      <c r="BA7" s="634"/>
      <c r="BB7" s="634"/>
      <c r="BC7" s="634"/>
      <c r="BD7" s="634"/>
      <c r="BE7" s="634"/>
      <c r="BF7" s="635"/>
      <c r="BG7" s="636">
        <v>37615805</v>
      </c>
      <c r="BH7" s="637"/>
      <c r="BI7" s="637"/>
      <c r="BJ7" s="637"/>
      <c r="BK7" s="637"/>
      <c r="BL7" s="637"/>
      <c r="BM7" s="637"/>
      <c r="BN7" s="638"/>
      <c r="BO7" s="639">
        <v>52.4</v>
      </c>
      <c r="BP7" s="639"/>
      <c r="BQ7" s="639"/>
      <c r="BR7" s="639"/>
      <c r="BS7" s="640">
        <v>636800</v>
      </c>
      <c r="BT7" s="640"/>
      <c r="BU7" s="640"/>
      <c r="BV7" s="640"/>
      <c r="BW7" s="640"/>
      <c r="BX7" s="640"/>
      <c r="BY7" s="640"/>
      <c r="BZ7" s="640"/>
      <c r="CA7" s="640"/>
      <c r="CB7" s="644"/>
      <c r="CD7" s="633" t="s">
        <v>236</v>
      </c>
      <c r="CE7" s="634"/>
      <c r="CF7" s="634"/>
      <c r="CG7" s="634"/>
      <c r="CH7" s="634"/>
      <c r="CI7" s="634"/>
      <c r="CJ7" s="634"/>
      <c r="CK7" s="634"/>
      <c r="CL7" s="634"/>
      <c r="CM7" s="634"/>
      <c r="CN7" s="634"/>
      <c r="CO7" s="634"/>
      <c r="CP7" s="634"/>
      <c r="CQ7" s="635"/>
      <c r="CR7" s="636">
        <v>13524759</v>
      </c>
      <c r="CS7" s="637"/>
      <c r="CT7" s="637"/>
      <c r="CU7" s="637"/>
      <c r="CV7" s="637"/>
      <c r="CW7" s="637"/>
      <c r="CX7" s="637"/>
      <c r="CY7" s="638"/>
      <c r="CZ7" s="639">
        <v>7.4</v>
      </c>
      <c r="DA7" s="639"/>
      <c r="DB7" s="639"/>
      <c r="DC7" s="639"/>
      <c r="DD7" s="645">
        <v>749655</v>
      </c>
      <c r="DE7" s="637"/>
      <c r="DF7" s="637"/>
      <c r="DG7" s="637"/>
      <c r="DH7" s="637"/>
      <c r="DI7" s="637"/>
      <c r="DJ7" s="637"/>
      <c r="DK7" s="637"/>
      <c r="DL7" s="637"/>
      <c r="DM7" s="637"/>
      <c r="DN7" s="637"/>
      <c r="DO7" s="637"/>
      <c r="DP7" s="638"/>
      <c r="DQ7" s="645">
        <v>11191475</v>
      </c>
      <c r="DR7" s="637"/>
      <c r="DS7" s="637"/>
      <c r="DT7" s="637"/>
      <c r="DU7" s="637"/>
      <c r="DV7" s="637"/>
      <c r="DW7" s="637"/>
      <c r="DX7" s="637"/>
      <c r="DY7" s="637"/>
      <c r="DZ7" s="637"/>
      <c r="EA7" s="637"/>
      <c r="EB7" s="637"/>
      <c r="EC7" s="646"/>
    </row>
    <row r="8" spans="2:143" ht="11.25" customHeight="1" x14ac:dyDescent="0.2">
      <c r="B8" s="633" t="s">
        <v>237</v>
      </c>
      <c r="C8" s="634"/>
      <c r="D8" s="634"/>
      <c r="E8" s="634"/>
      <c r="F8" s="634"/>
      <c r="G8" s="634"/>
      <c r="H8" s="634"/>
      <c r="I8" s="634"/>
      <c r="J8" s="634"/>
      <c r="K8" s="634"/>
      <c r="L8" s="634"/>
      <c r="M8" s="634"/>
      <c r="N8" s="634"/>
      <c r="O8" s="634"/>
      <c r="P8" s="634"/>
      <c r="Q8" s="635"/>
      <c r="R8" s="636">
        <v>521297</v>
      </c>
      <c r="S8" s="637"/>
      <c r="T8" s="637"/>
      <c r="U8" s="637"/>
      <c r="V8" s="637"/>
      <c r="W8" s="637"/>
      <c r="X8" s="637"/>
      <c r="Y8" s="638"/>
      <c r="Z8" s="639">
        <v>0.3</v>
      </c>
      <c r="AA8" s="639"/>
      <c r="AB8" s="639"/>
      <c r="AC8" s="639"/>
      <c r="AD8" s="640">
        <v>521297</v>
      </c>
      <c r="AE8" s="640"/>
      <c r="AF8" s="640"/>
      <c r="AG8" s="640"/>
      <c r="AH8" s="640"/>
      <c r="AI8" s="640"/>
      <c r="AJ8" s="640"/>
      <c r="AK8" s="640"/>
      <c r="AL8" s="641">
        <v>0.6</v>
      </c>
      <c r="AM8" s="642"/>
      <c r="AN8" s="642"/>
      <c r="AO8" s="643"/>
      <c r="AP8" s="633" t="s">
        <v>238</v>
      </c>
      <c r="AQ8" s="634"/>
      <c r="AR8" s="634"/>
      <c r="AS8" s="634"/>
      <c r="AT8" s="634"/>
      <c r="AU8" s="634"/>
      <c r="AV8" s="634"/>
      <c r="AW8" s="634"/>
      <c r="AX8" s="634"/>
      <c r="AY8" s="634"/>
      <c r="AZ8" s="634"/>
      <c r="BA8" s="634"/>
      <c r="BB8" s="634"/>
      <c r="BC8" s="634"/>
      <c r="BD8" s="634"/>
      <c r="BE8" s="634"/>
      <c r="BF8" s="635"/>
      <c r="BG8" s="636">
        <v>920380</v>
      </c>
      <c r="BH8" s="637"/>
      <c r="BI8" s="637"/>
      <c r="BJ8" s="637"/>
      <c r="BK8" s="637"/>
      <c r="BL8" s="637"/>
      <c r="BM8" s="637"/>
      <c r="BN8" s="638"/>
      <c r="BO8" s="639">
        <v>1.3</v>
      </c>
      <c r="BP8" s="639"/>
      <c r="BQ8" s="639"/>
      <c r="BR8" s="639"/>
      <c r="BS8" s="640" t="s">
        <v>239</v>
      </c>
      <c r="BT8" s="640"/>
      <c r="BU8" s="640"/>
      <c r="BV8" s="640"/>
      <c r="BW8" s="640"/>
      <c r="BX8" s="640"/>
      <c r="BY8" s="640"/>
      <c r="BZ8" s="640"/>
      <c r="CA8" s="640"/>
      <c r="CB8" s="644"/>
      <c r="CD8" s="633" t="s">
        <v>240</v>
      </c>
      <c r="CE8" s="634"/>
      <c r="CF8" s="634"/>
      <c r="CG8" s="634"/>
      <c r="CH8" s="634"/>
      <c r="CI8" s="634"/>
      <c r="CJ8" s="634"/>
      <c r="CK8" s="634"/>
      <c r="CL8" s="634"/>
      <c r="CM8" s="634"/>
      <c r="CN8" s="634"/>
      <c r="CO8" s="634"/>
      <c r="CP8" s="634"/>
      <c r="CQ8" s="635"/>
      <c r="CR8" s="636">
        <v>94546685</v>
      </c>
      <c r="CS8" s="637"/>
      <c r="CT8" s="637"/>
      <c r="CU8" s="637"/>
      <c r="CV8" s="637"/>
      <c r="CW8" s="637"/>
      <c r="CX8" s="637"/>
      <c r="CY8" s="638"/>
      <c r="CZ8" s="639">
        <v>51.4</v>
      </c>
      <c r="DA8" s="639"/>
      <c r="DB8" s="639"/>
      <c r="DC8" s="639"/>
      <c r="DD8" s="645">
        <v>1443364</v>
      </c>
      <c r="DE8" s="637"/>
      <c r="DF8" s="637"/>
      <c r="DG8" s="637"/>
      <c r="DH8" s="637"/>
      <c r="DI8" s="637"/>
      <c r="DJ8" s="637"/>
      <c r="DK8" s="637"/>
      <c r="DL8" s="637"/>
      <c r="DM8" s="637"/>
      <c r="DN8" s="637"/>
      <c r="DO8" s="637"/>
      <c r="DP8" s="638"/>
      <c r="DQ8" s="645">
        <v>42018296</v>
      </c>
      <c r="DR8" s="637"/>
      <c r="DS8" s="637"/>
      <c r="DT8" s="637"/>
      <c r="DU8" s="637"/>
      <c r="DV8" s="637"/>
      <c r="DW8" s="637"/>
      <c r="DX8" s="637"/>
      <c r="DY8" s="637"/>
      <c r="DZ8" s="637"/>
      <c r="EA8" s="637"/>
      <c r="EB8" s="637"/>
      <c r="EC8" s="646"/>
    </row>
    <row r="9" spans="2:143" ht="11.25" customHeight="1" x14ac:dyDescent="0.2">
      <c r="B9" s="633" t="s">
        <v>241</v>
      </c>
      <c r="C9" s="634"/>
      <c r="D9" s="634"/>
      <c r="E9" s="634"/>
      <c r="F9" s="634"/>
      <c r="G9" s="634"/>
      <c r="H9" s="634"/>
      <c r="I9" s="634"/>
      <c r="J9" s="634"/>
      <c r="K9" s="634"/>
      <c r="L9" s="634"/>
      <c r="M9" s="634"/>
      <c r="N9" s="634"/>
      <c r="O9" s="634"/>
      <c r="P9" s="634"/>
      <c r="Q9" s="635"/>
      <c r="R9" s="636">
        <v>416612</v>
      </c>
      <c r="S9" s="637"/>
      <c r="T9" s="637"/>
      <c r="U9" s="637"/>
      <c r="V9" s="637"/>
      <c r="W9" s="637"/>
      <c r="X9" s="637"/>
      <c r="Y9" s="638"/>
      <c r="Z9" s="639">
        <v>0.2</v>
      </c>
      <c r="AA9" s="639"/>
      <c r="AB9" s="639"/>
      <c r="AC9" s="639"/>
      <c r="AD9" s="640">
        <v>416612</v>
      </c>
      <c r="AE9" s="640"/>
      <c r="AF9" s="640"/>
      <c r="AG9" s="640"/>
      <c r="AH9" s="640"/>
      <c r="AI9" s="640"/>
      <c r="AJ9" s="640"/>
      <c r="AK9" s="640"/>
      <c r="AL9" s="641">
        <v>0.4</v>
      </c>
      <c r="AM9" s="642"/>
      <c r="AN9" s="642"/>
      <c r="AO9" s="643"/>
      <c r="AP9" s="633" t="s">
        <v>242</v>
      </c>
      <c r="AQ9" s="634"/>
      <c r="AR9" s="634"/>
      <c r="AS9" s="634"/>
      <c r="AT9" s="634"/>
      <c r="AU9" s="634"/>
      <c r="AV9" s="634"/>
      <c r="AW9" s="634"/>
      <c r="AX9" s="634"/>
      <c r="AY9" s="634"/>
      <c r="AZ9" s="634"/>
      <c r="BA9" s="634"/>
      <c r="BB9" s="634"/>
      <c r="BC9" s="634"/>
      <c r="BD9" s="634"/>
      <c r="BE9" s="634"/>
      <c r="BF9" s="635"/>
      <c r="BG9" s="636">
        <v>33248343</v>
      </c>
      <c r="BH9" s="637"/>
      <c r="BI9" s="637"/>
      <c r="BJ9" s="637"/>
      <c r="BK9" s="637"/>
      <c r="BL9" s="637"/>
      <c r="BM9" s="637"/>
      <c r="BN9" s="638"/>
      <c r="BO9" s="639">
        <v>46.3</v>
      </c>
      <c r="BP9" s="639"/>
      <c r="BQ9" s="639"/>
      <c r="BR9" s="639"/>
      <c r="BS9" s="640" t="s">
        <v>129</v>
      </c>
      <c r="BT9" s="640"/>
      <c r="BU9" s="640"/>
      <c r="BV9" s="640"/>
      <c r="BW9" s="640"/>
      <c r="BX9" s="640"/>
      <c r="BY9" s="640"/>
      <c r="BZ9" s="640"/>
      <c r="CA9" s="640"/>
      <c r="CB9" s="644"/>
      <c r="CD9" s="633" t="s">
        <v>243</v>
      </c>
      <c r="CE9" s="634"/>
      <c r="CF9" s="634"/>
      <c r="CG9" s="634"/>
      <c r="CH9" s="634"/>
      <c r="CI9" s="634"/>
      <c r="CJ9" s="634"/>
      <c r="CK9" s="634"/>
      <c r="CL9" s="634"/>
      <c r="CM9" s="634"/>
      <c r="CN9" s="634"/>
      <c r="CO9" s="634"/>
      <c r="CP9" s="634"/>
      <c r="CQ9" s="635"/>
      <c r="CR9" s="636">
        <v>22319593</v>
      </c>
      <c r="CS9" s="637"/>
      <c r="CT9" s="637"/>
      <c r="CU9" s="637"/>
      <c r="CV9" s="637"/>
      <c r="CW9" s="637"/>
      <c r="CX9" s="637"/>
      <c r="CY9" s="638"/>
      <c r="CZ9" s="639">
        <v>12.1</v>
      </c>
      <c r="DA9" s="639"/>
      <c r="DB9" s="639"/>
      <c r="DC9" s="639"/>
      <c r="DD9" s="645">
        <v>2694058</v>
      </c>
      <c r="DE9" s="637"/>
      <c r="DF9" s="637"/>
      <c r="DG9" s="637"/>
      <c r="DH9" s="637"/>
      <c r="DI9" s="637"/>
      <c r="DJ9" s="637"/>
      <c r="DK9" s="637"/>
      <c r="DL9" s="637"/>
      <c r="DM9" s="637"/>
      <c r="DN9" s="637"/>
      <c r="DO9" s="637"/>
      <c r="DP9" s="638"/>
      <c r="DQ9" s="645">
        <v>15069147</v>
      </c>
      <c r="DR9" s="637"/>
      <c r="DS9" s="637"/>
      <c r="DT9" s="637"/>
      <c r="DU9" s="637"/>
      <c r="DV9" s="637"/>
      <c r="DW9" s="637"/>
      <c r="DX9" s="637"/>
      <c r="DY9" s="637"/>
      <c r="DZ9" s="637"/>
      <c r="EA9" s="637"/>
      <c r="EB9" s="637"/>
      <c r="EC9" s="646"/>
    </row>
    <row r="10" spans="2:143" ht="11.25" customHeight="1" x14ac:dyDescent="0.2">
      <c r="B10" s="633" t="s">
        <v>244</v>
      </c>
      <c r="C10" s="634"/>
      <c r="D10" s="634"/>
      <c r="E10" s="634"/>
      <c r="F10" s="634"/>
      <c r="G10" s="634"/>
      <c r="H10" s="634"/>
      <c r="I10" s="634"/>
      <c r="J10" s="634"/>
      <c r="K10" s="634"/>
      <c r="L10" s="634"/>
      <c r="M10" s="634"/>
      <c r="N10" s="634"/>
      <c r="O10" s="634"/>
      <c r="P10" s="634"/>
      <c r="Q10" s="635"/>
      <c r="R10" s="636" t="s">
        <v>239</v>
      </c>
      <c r="S10" s="637"/>
      <c r="T10" s="637"/>
      <c r="U10" s="637"/>
      <c r="V10" s="637"/>
      <c r="W10" s="637"/>
      <c r="X10" s="637"/>
      <c r="Y10" s="638"/>
      <c r="Z10" s="639" t="s">
        <v>129</v>
      </c>
      <c r="AA10" s="639"/>
      <c r="AB10" s="639"/>
      <c r="AC10" s="639"/>
      <c r="AD10" s="640" t="s">
        <v>129</v>
      </c>
      <c r="AE10" s="640"/>
      <c r="AF10" s="640"/>
      <c r="AG10" s="640"/>
      <c r="AH10" s="640"/>
      <c r="AI10" s="640"/>
      <c r="AJ10" s="640"/>
      <c r="AK10" s="640"/>
      <c r="AL10" s="641" t="s">
        <v>239</v>
      </c>
      <c r="AM10" s="642"/>
      <c r="AN10" s="642"/>
      <c r="AO10" s="643"/>
      <c r="AP10" s="633" t="s">
        <v>245</v>
      </c>
      <c r="AQ10" s="634"/>
      <c r="AR10" s="634"/>
      <c r="AS10" s="634"/>
      <c r="AT10" s="634"/>
      <c r="AU10" s="634"/>
      <c r="AV10" s="634"/>
      <c r="AW10" s="634"/>
      <c r="AX10" s="634"/>
      <c r="AY10" s="634"/>
      <c r="AZ10" s="634"/>
      <c r="BA10" s="634"/>
      <c r="BB10" s="634"/>
      <c r="BC10" s="634"/>
      <c r="BD10" s="634"/>
      <c r="BE10" s="634"/>
      <c r="BF10" s="635"/>
      <c r="BG10" s="636">
        <v>1087543</v>
      </c>
      <c r="BH10" s="637"/>
      <c r="BI10" s="637"/>
      <c r="BJ10" s="637"/>
      <c r="BK10" s="637"/>
      <c r="BL10" s="637"/>
      <c r="BM10" s="637"/>
      <c r="BN10" s="638"/>
      <c r="BO10" s="639">
        <v>1.5</v>
      </c>
      <c r="BP10" s="639"/>
      <c r="BQ10" s="639"/>
      <c r="BR10" s="639"/>
      <c r="BS10" s="640" t="s">
        <v>239</v>
      </c>
      <c r="BT10" s="640"/>
      <c r="BU10" s="640"/>
      <c r="BV10" s="640"/>
      <c r="BW10" s="640"/>
      <c r="BX10" s="640"/>
      <c r="BY10" s="640"/>
      <c r="BZ10" s="640"/>
      <c r="CA10" s="640"/>
      <c r="CB10" s="644"/>
      <c r="CD10" s="633" t="s">
        <v>246</v>
      </c>
      <c r="CE10" s="634"/>
      <c r="CF10" s="634"/>
      <c r="CG10" s="634"/>
      <c r="CH10" s="634"/>
      <c r="CI10" s="634"/>
      <c r="CJ10" s="634"/>
      <c r="CK10" s="634"/>
      <c r="CL10" s="634"/>
      <c r="CM10" s="634"/>
      <c r="CN10" s="634"/>
      <c r="CO10" s="634"/>
      <c r="CP10" s="634"/>
      <c r="CQ10" s="635"/>
      <c r="CR10" s="636">
        <v>98265</v>
      </c>
      <c r="CS10" s="637"/>
      <c r="CT10" s="637"/>
      <c r="CU10" s="637"/>
      <c r="CV10" s="637"/>
      <c r="CW10" s="637"/>
      <c r="CX10" s="637"/>
      <c r="CY10" s="638"/>
      <c r="CZ10" s="639">
        <v>0.1</v>
      </c>
      <c r="DA10" s="639"/>
      <c r="DB10" s="639"/>
      <c r="DC10" s="639"/>
      <c r="DD10" s="645" t="s">
        <v>239</v>
      </c>
      <c r="DE10" s="637"/>
      <c r="DF10" s="637"/>
      <c r="DG10" s="637"/>
      <c r="DH10" s="637"/>
      <c r="DI10" s="637"/>
      <c r="DJ10" s="637"/>
      <c r="DK10" s="637"/>
      <c r="DL10" s="637"/>
      <c r="DM10" s="637"/>
      <c r="DN10" s="637"/>
      <c r="DO10" s="637"/>
      <c r="DP10" s="638"/>
      <c r="DQ10" s="645">
        <v>83372</v>
      </c>
      <c r="DR10" s="637"/>
      <c r="DS10" s="637"/>
      <c r="DT10" s="637"/>
      <c r="DU10" s="637"/>
      <c r="DV10" s="637"/>
      <c r="DW10" s="637"/>
      <c r="DX10" s="637"/>
      <c r="DY10" s="637"/>
      <c r="DZ10" s="637"/>
      <c r="EA10" s="637"/>
      <c r="EB10" s="637"/>
      <c r="EC10" s="646"/>
    </row>
    <row r="11" spans="2:143" ht="11.25" customHeight="1" x14ac:dyDescent="0.2">
      <c r="B11" s="633" t="s">
        <v>247</v>
      </c>
      <c r="C11" s="634"/>
      <c r="D11" s="634"/>
      <c r="E11" s="634"/>
      <c r="F11" s="634"/>
      <c r="G11" s="634"/>
      <c r="H11" s="634"/>
      <c r="I11" s="634"/>
      <c r="J11" s="634"/>
      <c r="K11" s="634"/>
      <c r="L11" s="634"/>
      <c r="M11" s="634"/>
      <c r="N11" s="634"/>
      <c r="O11" s="634"/>
      <c r="P11" s="634"/>
      <c r="Q11" s="635"/>
      <c r="R11" s="636">
        <v>11374423</v>
      </c>
      <c r="S11" s="637"/>
      <c r="T11" s="637"/>
      <c r="U11" s="637"/>
      <c r="V11" s="637"/>
      <c r="W11" s="637"/>
      <c r="X11" s="637"/>
      <c r="Y11" s="638"/>
      <c r="Z11" s="641">
        <v>5.9</v>
      </c>
      <c r="AA11" s="642"/>
      <c r="AB11" s="642"/>
      <c r="AC11" s="648"/>
      <c r="AD11" s="645">
        <v>11374423</v>
      </c>
      <c r="AE11" s="637"/>
      <c r="AF11" s="637"/>
      <c r="AG11" s="637"/>
      <c r="AH11" s="637"/>
      <c r="AI11" s="637"/>
      <c r="AJ11" s="637"/>
      <c r="AK11" s="638"/>
      <c r="AL11" s="641">
        <v>12.1</v>
      </c>
      <c r="AM11" s="642"/>
      <c r="AN11" s="642"/>
      <c r="AO11" s="643"/>
      <c r="AP11" s="633" t="s">
        <v>248</v>
      </c>
      <c r="AQ11" s="634"/>
      <c r="AR11" s="634"/>
      <c r="AS11" s="634"/>
      <c r="AT11" s="634"/>
      <c r="AU11" s="634"/>
      <c r="AV11" s="634"/>
      <c r="AW11" s="634"/>
      <c r="AX11" s="634"/>
      <c r="AY11" s="634"/>
      <c r="AZ11" s="634"/>
      <c r="BA11" s="634"/>
      <c r="BB11" s="634"/>
      <c r="BC11" s="634"/>
      <c r="BD11" s="634"/>
      <c r="BE11" s="634"/>
      <c r="BF11" s="635"/>
      <c r="BG11" s="636">
        <v>2359539</v>
      </c>
      <c r="BH11" s="637"/>
      <c r="BI11" s="637"/>
      <c r="BJ11" s="637"/>
      <c r="BK11" s="637"/>
      <c r="BL11" s="637"/>
      <c r="BM11" s="637"/>
      <c r="BN11" s="638"/>
      <c r="BO11" s="639">
        <v>3.3</v>
      </c>
      <c r="BP11" s="639"/>
      <c r="BQ11" s="639"/>
      <c r="BR11" s="639"/>
      <c r="BS11" s="640">
        <v>636800</v>
      </c>
      <c r="BT11" s="640"/>
      <c r="BU11" s="640"/>
      <c r="BV11" s="640"/>
      <c r="BW11" s="640"/>
      <c r="BX11" s="640"/>
      <c r="BY11" s="640"/>
      <c r="BZ11" s="640"/>
      <c r="CA11" s="640"/>
      <c r="CB11" s="644"/>
      <c r="CD11" s="633" t="s">
        <v>249</v>
      </c>
      <c r="CE11" s="634"/>
      <c r="CF11" s="634"/>
      <c r="CG11" s="634"/>
      <c r="CH11" s="634"/>
      <c r="CI11" s="634"/>
      <c r="CJ11" s="634"/>
      <c r="CK11" s="634"/>
      <c r="CL11" s="634"/>
      <c r="CM11" s="634"/>
      <c r="CN11" s="634"/>
      <c r="CO11" s="634"/>
      <c r="CP11" s="634"/>
      <c r="CQ11" s="635"/>
      <c r="CR11" s="636">
        <v>351554</v>
      </c>
      <c r="CS11" s="637"/>
      <c r="CT11" s="637"/>
      <c r="CU11" s="637"/>
      <c r="CV11" s="637"/>
      <c r="CW11" s="637"/>
      <c r="CX11" s="637"/>
      <c r="CY11" s="638"/>
      <c r="CZ11" s="639">
        <v>0.2</v>
      </c>
      <c r="DA11" s="639"/>
      <c r="DB11" s="639"/>
      <c r="DC11" s="639"/>
      <c r="DD11" s="645">
        <v>15769</v>
      </c>
      <c r="DE11" s="637"/>
      <c r="DF11" s="637"/>
      <c r="DG11" s="637"/>
      <c r="DH11" s="637"/>
      <c r="DI11" s="637"/>
      <c r="DJ11" s="637"/>
      <c r="DK11" s="637"/>
      <c r="DL11" s="637"/>
      <c r="DM11" s="637"/>
      <c r="DN11" s="637"/>
      <c r="DO11" s="637"/>
      <c r="DP11" s="638"/>
      <c r="DQ11" s="645">
        <v>239068</v>
      </c>
      <c r="DR11" s="637"/>
      <c r="DS11" s="637"/>
      <c r="DT11" s="637"/>
      <c r="DU11" s="637"/>
      <c r="DV11" s="637"/>
      <c r="DW11" s="637"/>
      <c r="DX11" s="637"/>
      <c r="DY11" s="637"/>
      <c r="DZ11" s="637"/>
      <c r="EA11" s="637"/>
      <c r="EB11" s="637"/>
      <c r="EC11" s="646"/>
    </row>
    <row r="12" spans="2:143" ht="11.25" customHeight="1" x14ac:dyDescent="0.2">
      <c r="B12" s="633" t="s">
        <v>250</v>
      </c>
      <c r="C12" s="634"/>
      <c r="D12" s="634"/>
      <c r="E12" s="634"/>
      <c r="F12" s="634"/>
      <c r="G12" s="634"/>
      <c r="H12" s="634"/>
      <c r="I12" s="634"/>
      <c r="J12" s="634"/>
      <c r="K12" s="634"/>
      <c r="L12" s="634"/>
      <c r="M12" s="634"/>
      <c r="N12" s="634"/>
      <c r="O12" s="634"/>
      <c r="P12" s="634"/>
      <c r="Q12" s="635"/>
      <c r="R12" s="636">
        <v>7563</v>
      </c>
      <c r="S12" s="637"/>
      <c r="T12" s="637"/>
      <c r="U12" s="637"/>
      <c r="V12" s="637"/>
      <c r="W12" s="637"/>
      <c r="X12" s="637"/>
      <c r="Y12" s="638"/>
      <c r="Z12" s="639">
        <v>0</v>
      </c>
      <c r="AA12" s="639"/>
      <c r="AB12" s="639"/>
      <c r="AC12" s="639"/>
      <c r="AD12" s="640">
        <v>7563</v>
      </c>
      <c r="AE12" s="640"/>
      <c r="AF12" s="640"/>
      <c r="AG12" s="640"/>
      <c r="AH12" s="640"/>
      <c r="AI12" s="640"/>
      <c r="AJ12" s="640"/>
      <c r="AK12" s="640"/>
      <c r="AL12" s="641">
        <v>0</v>
      </c>
      <c r="AM12" s="642"/>
      <c r="AN12" s="642"/>
      <c r="AO12" s="643"/>
      <c r="AP12" s="633" t="s">
        <v>251</v>
      </c>
      <c r="AQ12" s="634"/>
      <c r="AR12" s="634"/>
      <c r="AS12" s="634"/>
      <c r="AT12" s="634"/>
      <c r="AU12" s="634"/>
      <c r="AV12" s="634"/>
      <c r="AW12" s="634"/>
      <c r="AX12" s="634"/>
      <c r="AY12" s="634"/>
      <c r="AZ12" s="634"/>
      <c r="BA12" s="634"/>
      <c r="BB12" s="634"/>
      <c r="BC12" s="634"/>
      <c r="BD12" s="634"/>
      <c r="BE12" s="634"/>
      <c r="BF12" s="635"/>
      <c r="BG12" s="636">
        <v>25104950</v>
      </c>
      <c r="BH12" s="637"/>
      <c r="BI12" s="637"/>
      <c r="BJ12" s="637"/>
      <c r="BK12" s="637"/>
      <c r="BL12" s="637"/>
      <c r="BM12" s="637"/>
      <c r="BN12" s="638"/>
      <c r="BO12" s="639">
        <v>35</v>
      </c>
      <c r="BP12" s="639"/>
      <c r="BQ12" s="639"/>
      <c r="BR12" s="639"/>
      <c r="BS12" s="640" t="s">
        <v>239</v>
      </c>
      <c r="BT12" s="640"/>
      <c r="BU12" s="640"/>
      <c r="BV12" s="640"/>
      <c r="BW12" s="640"/>
      <c r="BX12" s="640"/>
      <c r="BY12" s="640"/>
      <c r="BZ12" s="640"/>
      <c r="CA12" s="640"/>
      <c r="CB12" s="644"/>
      <c r="CD12" s="633" t="s">
        <v>252</v>
      </c>
      <c r="CE12" s="634"/>
      <c r="CF12" s="634"/>
      <c r="CG12" s="634"/>
      <c r="CH12" s="634"/>
      <c r="CI12" s="634"/>
      <c r="CJ12" s="634"/>
      <c r="CK12" s="634"/>
      <c r="CL12" s="634"/>
      <c r="CM12" s="634"/>
      <c r="CN12" s="634"/>
      <c r="CO12" s="634"/>
      <c r="CP12" s="634"/>
      <c r="CQ12" s="635"/>
      <c r="CR12" s="636">
        <v>1197774</v>
      </c>
      <c r="CS12" s="637"/>
      <c r="CT12" s="637"/>
      <c r="CU12" s="637"/>
      <c r="CV12" s="637"/>
      <c r="CW12" s="637"/>
      <c r="CX12" s="637"/>
      <c r="CY12" s="638"/>
      <c r="CZ12" s="639">
        <v>0.7</v>
      </c>
      <c r="DA12" s="639"/>
      <c r="DB12" s="639"/>
      <c r="DC12" s="639"/>
      <c r="DD12" s="645">
        <v>30330</v>
      </c>
      <c r="DE12" s="637"/>
      <c r="DF12" s="637"/>
      <c r="DG12" s="637"/>
      <c r="DH12" s="637"/>
      <c r="DI12" s="637"/>
      <c r="DJ12" s="637"/>
      <c r="DK12" s="637"/>
      <c r="DL12" s="637"/>
      <c r="DM12" s="637"/>
      <c r="DN12" s="637"/>
      <c r="DO12" s="637"/>
      <c r="DP12" s="638"/>
      <c r="DQ12" s="645">
        <v>1191544</v>
      </c>
      <c r="DR12" s="637"/>
      <c r="DS12" s="637"/>
      <c r="DT12" s="637"/>
      <c r="DU12" s="637"/>
      <c r="DV12" s="637"/>
      <c r="DW12" s="637"/>
      <c r="DX12" s="637"/>
      <c r="DY12" s="637"/>
      <c r="DZ12" s="637"/>
      <c r="EA12" s="637"/>
      <c r="EB12" s="637"/>
      <c r="EC12" s="646"/>
    </row>
    <row r="13" spans="2:143" ht="11.25" customHeight="1" x14ac:dyDescent="0.2">
      <c r="B13" s="633" t="s">
        <v>253</v>
      </c>
      <c r="C13" s="634"/>
      <c r="D13" s="634"/>
      <c r="E13" s="634"/>
      <c r="F13" s="634"/>
      <c r="G13" s="634"/>
      <c r="H13" s="634"/>
      <c r="I13" s="634"/>
      <c r="J13" s="634"/>
      <c r="K13" s="634"/>
      <c r="L13" s="634"/>
      <c r="M13" s="634"/>
      <c r="N13" s="634"/>
      <c r="O13" s="634"/>
      <c r="P13" s="634"/>
      <c r="Q13" s="635"/>
      <c r="R13" s="636" t="s">
        <v>129</v>
      </c>
      <c r="S13" s="637"/>
      <c r="T13" s="637"/>
      <c r="U13" s="637"/>
      <c r="V13" s="637"/>
      <c r="W13" s="637"/>
      <c r="X13" s="637"/>
      <c r="Y13" s="638"/>
      <c r="Z13" s="639" t="s">
        <v>129</v>
      </c>
      <c r="AA13" s="639"/>
      <c r="AB13" s="639"/>
      <c r="AC13" s="639"/>
      <c r="AD13" s="640" t="s">
        <v>239</v>
      </c>
      <c r="AE13" s="640"/>
      <c r="AF13" s="640"/>
      <c r="AG13" s="640"/>
      <c r="AH13" s="640"/>
      <c r="AI13" s="640"/>
      <c r="AJ13" s="640"/>
      <c r="AK13" s="640"/>
      <c r="AL13" s="641" t="s">
        <v>239</v>
      </c>
      <c r="AM13" s="642"/>
      <c r="AN13" s="642"/>
      <c r="AO13" s="643"/>
      <c r="AP13" s="633" t="s">
        <v>254</v>
      </c>
      <c r="AQ13" s="634"/>
      <c r="AR13" s="634"/>
      <c r="AS13" s="634"/>
      <c r="AT13" s="634"/>
      <c r="AU13" s="634"/>
      <c r="AV13" s="634"/>
      <c r="AW13" s="634"/>
      <c r="AX13" s="634"/>
      <c r="AY13" s="634"/>
      <c r="AZ13" s="634"/>
      <c r="BA13" s="634"/>
      <c r="BB13" s="634"/>
      <c r="BC13" s="634"/>
      <c r="BD13" s="634"/>
      <c r="BE13" s="634"/>
      <c r="BF13" s="635"/>
      <c r="BG13" s="636">
        <v>25033204</v>
      </c>
      <c r="BH13" s="637"/>
      <c r="BI13" s="637"/>
      <c r="BJ13" s="637"/>
      <c r="BK13" s="637"/>
      <c r="BL13" s="637"/>
      <c r="BM13" s="637"/>
      <c r="BN13" s="638"/>
      <c r="BO13" s="639">
        <v>34.9</v>
      </c>
      <c r="BP13" s="639"/>
      <c r="BQ13" s="639"/>
      <c r="BR13" s="639"/>
      <c r="BS13" s="640" t="s">
        <v>129</v>
      </c>
      <c r="BT13" s="640"/>
      <c r="BU13" s="640"/>
      <c r="BV13" s="640"/>
      <c r="BW13" s="640"/>
      <c r="BX13" s="640"/>
      <c r="BY13" s="640"/>
      <c r="BZ13" s="640"/>
      <c r="CA13" s="640"/>
      <c r="CB13" s="644"/>
      <c r="CD13" s="633" t="s">
        <v>255</v>
      </c>
      <c r="CE13" s="634"/>
      <c r="CF13" s="634"/>
      <c r="CG13" s="634"/>
      <c r="CH13" s="634"/>
      <c r="CI13" s="634"/>
      <c r="CJ13" s="634"/>
      <c r="CK13" s="634"/>
      <c r="CL13" s="634"/>
      <c r="CM13" s="634"/>
      <c r="CN13" s="634"/>
      <c r="CO13" s="634"/>
      <c r="CP13" s="634"/>
      <c r="CQ13" s="635"/>
      <c r="CR13" s="636">
        <v>14755585</v>
      </c>
      <c r="CS13" s="637"/>
      <c r="CT13" s="637"/>
      <c r="CU13" s="637"/>
      <c r="CV13" s="637"/>
      <c r="CW13" s="637"/>
      <c r="CX13" s="637"/>
      <c r="CY13" s="638"/>
      <c r="CZ13" s="639">
        <v>8</v>
      </c>
      <c r="DA13" s="639"/>
      <c r="DB13" s="639"/>
      <c r="DC13" s="639"/>
      <c r="DD13" s="645">
        <v>6513739</v>
      </c>
      <c r="DE13" s="637"/>
      <c r="DF13" s="637"/>
      <c r="DG13" s="637"/>
      <c r="DH13" s="637"/>
      <c r="DI13" s="637"/>
      <c r="DJ13" s="637"/>
      <c r="DK13" s="637"/>
      <c r="DL13" s="637"/>
      <c r="DM13" s="637"/>
      <c r="DN13" s="637"/>
      <c r="DO13" s="637"/>
      <c r="DP13" s="638"/>
      <c r="DQ13" s="645">
        <v>8659165</v>
      </c>
      <c r="DR13" s="637"/>
      <c r="DS13" s="637"/>
      <c r="DT13" s="637"/>
      <c r="DU13" s="637"/>
      <c r="DV13" s="637"/>
      <c r="DW13" s="637"/>
      <c r="DX13" s="637"/>
      <c r="DY13" s="637"/>
      <c r="DZ13" s="637"/>
      <c r="EA13" s="637"/>
      <c r="EB13" s="637"/>
      <c r="EC13" s="646"/>
    </row>
    <row r="14" spans="2:143" ht="11.25" customHeight="1" x14ac:dyDescent="0.2">
      <c r="B14" s="633" t="s">
        <v>256</v>
      </c>
      <c r="C14" s="634"/>
      <c r="D14" s="634"/>
      <c r="E14" s="634"/>
      <c r="F14" s="634"/>
      <c r="G14" s="634"/>
      <c r="H14" s="634"/>
      <c r="I14" s="634"/>
      <c r="J14" s="634"/>
      <c r="K14" s="634"/>
      <c r="L14" s="634"/>
      <c r="M14" s="634"/>
      <c r="N14" s="634"/>
      <c r="O14" s="634"/>
      <c r="P14" s="634"/>
      <c r="Q14" s="635"/>
      <c r="R14" s="636">
        <v>2892</v>
      </c>
      <c r="S14" s="637"/>
      <c r="T14" s="637"/>
      <c r="U14" s="637"/>
      <c r="V14" s="637"/>
      <c r="W14" s="637"/>
      <c r="X14" s="637"/>
      <c r="Y14" s="638"/>
      <c r="Z14" s="639">
        <v>0</v>
      </c>
      <c r="AA14" s="639"/>
      <c r="AB14" s="639"/>
      <c r="AC14" s="639"/>
      <c r="AD14" s="640">
        <v>2892</v>
      </c>
      <c r="AE14" s="640"/>
      <c r="AF14" s="640"/>
      <c r="AG14" s="640"/>
      <c r="AH14" s="640"/>
      <c r="AI14" s="640"/>
      <c r="AJ14" s="640"/>
      <c r="AK14" s="640"/>
      <c r="AL14" s="641">
        <v>0</v>
      </c>
      <c r="AM14" s="642"/>
      <c r="AN14" s="642"/>
      <c r="AO14" s="643"/>
      <c r="AP14" s="633" t="s">
        <v>257</v>
      </c>
      <c r="AQ14" s="634"/>
      <c r="AR14" s="634"/>
      <c r="AS14" s="634"/>
      <c r="AT14" s="634"/>
      <c r="AU14" s="634"/>
      <c r="AV14" s="634"/>
      <c r="AW14" s="634"/>
      <c r="AX14" s="634"/>
      <c r="AY14" s="634"/>
      <c r="AZ14" s="634"/>
      <c r="BA14" s="634"/>
      <c r="BB14" s="634"/>
      <c r="BC14" s="634"/>
      <c r="BD14" s="634"/>
      <c r="BE14" s="634"/>
      <c r="BF14" s="635"/>
      <c r="BG14" s="636">
        <v>574817</v>
      </c>
      <c r="BH14" s="637"/>
      <c r="BI14" s="637"/>
      <c r="BJ14" s="637"/>
      <c r="BK14" s="637"/>
      <c r="BL14" s="637"/>
      <c r="BM14" s="637"/>
      <c r="BN14" s="638"/>
      <c r="BO14" s="639">
        <v>0.8</v>
      </c>
      <c r="BP14" s="639"/>
      <c r="BQ14" s="639"/>
      <c r="BR14" s="639"/>
      <c r="BS14" s="640" t="s">
        <v>129</v>
      </c>
      <c r="BT14" s="640"/>
      <c r="BU14" s="640"/>
      <c r="BV14" s="640"/>
      <c r="BW14" s="640"/>
      <c r="BX14" s="640"/>
      <c r="BY14" s="640"/>
      <c r="BZ14" s="640"/>
      <c r="CA14" s="640"/>
      <c r="CB14" s="644"/>
      <c r="CD14" s="633" t="s">
        <v>258</v>
      </c>
      <c r="CE14" s="634"/>
      <c r="CF14" s="634"/>
      <c r="CG14" s="634"/>
      <c r="CH14" s="634"/>
      <c r="CI14" s="634"/>
      <c r="CJ14" s="634"/>
      <c r="CK14" s="634"/>
      <c r="CL14" s="634"/>
      <c r="CM14" s="634"/>
      <c r="CN14" s="634"/>
      <c r="CO14" s="634"/>
      <c r="CP14" s="634"/>
      <c r="CQ14" s="635"/>
      <c r="CR14" s="636">
        <v>5837511</v>
      </c>
      <c r="CS14" s="637"/>
      <c r="CT14" s="637"/>
      <c r="CU14" s="637"/>
      <c r="CV14" s="637"/>
      <c r="CW14" s="637"/>
      <c r="CX14" s="637"/>
      <c r="CY14" s="638"/>
      <c r="CZ14" s="639">
        <v>3.2</v>
      </c>
      <c r="DA14" s="639"/>
      <c r="DB14" s="639"/>
      <c r="DC14" s="639"/>
      <c r="DD14" s="645">
        <v>290843</v>
      </c>
      <c r="DE14" s="637"/>
      <c r="DF14" s="637"/>
      <c r="DG14" s="637"/>
      <c r="DH14" s="637"/>
      <c r="DI14" s="637"/>
      <c r="DJ14" s="637"/>
      <c r="DK14" s="637"/>
      <c r="DL14" s="637"/>
      <c r="DM14" s="637"/>
      <c r="DN14" s="637"/>
      <c r="DO14" s="637"/>
      <c r="DP14" s="638"/>
      <c r="DQ14" s="645">
        <v>5276095</v>
      </c>
      <c r="DR14" s="637"/>
      <c r="DS14" s="637"/>
      <c r="DT14" s="637"/>
      <c r="DU14" s="637"/>
      <c r="DV14" s="637"/>
      <c r="DW14" s="637"/>
      <c r="DX14" s="637"/>
      <c r="DY14" s="637"/>
      <c r="DZ14" s="637"/>
      <c r="EA14" s="637"/>
      <c r="EB14" s="637"/>
      <c r="EC14" s="646"/>
    </row>
    <row r="15" spans="2:143" ht="11.25" customHeight="1" x14ac:dyDescent="0.2">
      <c r="B15" s="633" t="s">
        <v>259</v>
      </c>
      <c r="C15" s="634"/>
      <c r="D15" s="634"/>
      <c r="E15" s="634"/>
      <c r="F15" s="634"/>
      <c r="G15" s="634"/>
      <c r="H15" s="634"/>
      <c r="I15" s="634"/>
      <c r="J15" s="634"/>
      <c r="K15" s="634"/>
      <c r="L15" s="634"/>
      <c r="M15" s="634"/>
      <c r="N15" s="634"/>
      <c r="O15" s="634"/>
      <c r="P15" s="634"/>
      <c r="Q15" s="635"/>
      <c r="R15" s="636" t="s">
        <v>129</v>
      </c>
      <c r="S15" s="637"/>
      <c r="T15" s="637"/>
      <c r="U15" s="637"/>
      <c r="V15" s="637"/>
      <c r="W15" s="637"/>
      <c r="X15" s="637"/>
      <c r="Y15" s="638"/>
      <c r="Z15" s="639" t="s">
        <v>260</v>
      </c>
      <c r="AA15" s="639"/>
      <c r="AB15" s="639"/>
      <c r="AC15" s="639"/>
      <c r="AD15" s="640" t="s">
        <v>129</v>
      </c>
      <c r="AE15" s="640"/>
      <c r="AF15" s="640"/>
      <c r="AG15" s="640"/>
      <c r="AH15" s="640"/>
      <c r="AI15" s="640"/>
      <c r="AJ15" s="640"/>
      <c r="AK15" s="640"/>
      <c r="AL15" s="641" t="s">
        <v>129</v>
      </c>
      <c r="AM15" s="642"/>
      <c r="AN15" s="642"/>
      <c r="AO15" s="643"/>
      <c r="AP15" s="633" t="s">
        <v>261</v>
      </c>
      <c r="AQ15" s="634"/>
      <c r="AR15" s="634"/>
      <c r="AS15" s="634"/>
      <c r="AT15" s="634"/>
      <c r="AU15" s="634"/>
      <c r="AV15" s="634"/>
      <c r="AW15" s="634"/>
      <c r="AX15" s="634"/>
      <c r="AY15" s="634"/>
      <c r="AZ15" s="634"/>
      <c r="BA15" s="634"/>
      <c r="BB15" s="634"/>
      <c r="BC15" s="634"/>
      <c r="BD15" s="634"/>
      <c r="BE15" s="634"/>
      <c r="BF15" s="635"/>
      <c r="BG15" s="636">
        <v>3117073</v>
      </c>
      <c r="BH15" s="637"/>
      <c r="BI15" s="637"/>
      <c r="BJ15" s="637"/>
      <c r="BK15" s="637"/>
      <c r="BL15" s="637"/>
      <c r="BM15" s="637"/>
      <c r="BN15" s="638"/>
      <c r="BO15" s="639">
        <v>4.3</v>
      </c>
      <c r="BP15" s="639"/>
      <c r="BQ15" s="639"/>
      <c r="BR15" s="639"/>
      <c r="BS15" s="640" t="s">
        <v>260</v>
      </c>
      <c r="BT15" s="640"/>
      <c r="BU15" s="640"/>
      <c r="BV15" s="640"/>
      <c r="BW15" s="640"/>
      <c r="BX15" s="640"/>
      <c r="BY15" s="640"/>
      <c r="BZ15" s="640"/>
      <c r="CA15" s="640"/>
      <c r="CB15" s="644"/>
      <c r="CD15" s="633" t="s">
        <v>262</v>
      </c>
      <c r="CE15" s="634"/>
      <c r="CF15" s="634"/>
      <c r="CG15" s="634"/>
      <c r="CH15" s="634"/>
      <c r="CI15" s="634"/>
      <c r="CJ15" s="634"/>
      <c r="CK15" s="634"/>
      <c r="CL15" s="634"/>
      <c r="CM15" s="634"/>
      <c r="CN15" s="634"/>
      <c r="CO15" s="634"/>
      <c r="CP15" s="634"/>
      <c r="CQ15" s="635"/>
      <c r="CR15" s="636">
        <v>19510105</v>
      </c>
      <c r="CS15" s="637"/>
      <c r="CT15" s="637"/>
      <c r="CU15" s="637"/>
      <c r="CV15" s="637"/>
      <c r="CW15" s="637"/>
      <c r="CX15" s="637"/>
      <c r="CY15" s="638"/>
      <c r="CZ15" s="639">
        <v>10.6</v>
      </c>
      <c r="DA15" s="639"/>
      <c r="DB15" s="639"/>
      <c r="DC15" s="639"/>
      <c r="DD15" s="645">
        <v>2666588</v>
      </c>
      <c r="DE15" s="637"/>
      <c r="DF15" s="637"/>
      <c r="DG15" s="637"/>
      <c r="DH15" s="637"/>
      <c r="DI15" s="637"/>
      <c r="DJ15" s="637"/>
      <c r="DK15" s="637"/>
      <c r="DL15" s="637"/>
      <c r="DM15" s="637"/>
      <c r="DN15" s="637"/>
      <c r="DO15" s="637"/>
      <c r="DP15" s="638"/>
      <c r="DQ15" s="645">
        <v>13616603</v>
      </c>
      <c r="DR15" s="637"/>
      <c r="DS15" s="637"/>
      <c r="DT15" s="637"/>
      <c r="DU15" s="637"/>
      <c r="DV15" s="637"/>
      <c r="DW15" s="637"/>
      <c r="DX15" s="637"/>
      <c r="DY15" s="637"/>
      <c r="DZ15" s="637"/>
      <c r="EA15" s="637"/>
      <c r="EB15" s="637"/>
      <c r="EC15" s="646"/>
    </row>
    <row r="16" spans="2:143" ht="11.25" customHeight="1" x14ac:dyDescent="0.2">
      <c r="B16" s="633" t="s">
        <v>263</v>
      </c>
      <c r="C16" s="634"/>
      <c r="D16" s="634"/>
      <c r="E16" s="634"/>
      <c r="F16" s="634"/>
      <c r="G16" s="634"/>
      <c r="H16" s="634"/>
      <c r="I16" s="634"/>
      <c r="J16" s="634"/>
      <c r="K16" s="634"/>
      <c r="L16" s="634"/>
      <c r="M16" s="634"/>
      <c r="N16" s="634"/>
      <c r="O16" s="634"/>
      <c r="P16" s="634"/>
      <c r="Q16" s="635"/>
      <c r="R16" s="636">
        <v>130628</v>
      </c>
      <c r="S16" s="637"/>
      <c r="T16" s="637"/>
      <c r="U16" s="637"/>
      <c r="V16" s="637"/>
      <c r="W16" s="637"/>
      <c r="X16" s="637"/>
      <c r="Y16" s="638"/>
      <c r="Z16" s="639">
        <v>0.1</v>
      </c>
      <c r="AA16" s="639"/>
      <c r="AB16" s="639"/>
      <c r="AC16" s="639"/>
      <c r="AD16" s="640">
        <v>130628</v>
      </c>
      <c r="AE16" s="640"/>
      <c r="AF16" s="640"/>
      <c r="AG16" s="640"/>
      <c r="AH16" s="640"/>
      <c r="AI16" s="640"/>
      <c r="AJ16" s="640"/>
      <c r="AK16" s="640"/>
      <c r="AL16" s="641">
        <v>0.1</v>
      </c>
      <c r="AM16" s="642"/>
      <c r="AN16" s="642"/>
      <c r="AO16" s="643"/>
      <c r="AP16" s="633" t="s">
        <v>264</v>
      </c>
      <c r="AQ16" s="634"/>
      <c r="AR16" s="634"/>
      <c r="AS16" s="634"/>
      <c r="AT16" s="634"/>
      <c r="AU16" s="634"/>
      <c r="AV16" s="634"/>
      <c r="AW16" s="634"/>
      <c r="AX16" s="634"/>
      <c r="AY16" s="634"/>
      <c r="AZ16" s="634"/>
      <c r="BA16" s="634"/>
      <c r="BB16" s="634"/>
      <c r="BC16" s="634"/>
      <c r="BD16" s="634"/>
      <c r="BE16" s="634"/>
      <c r="BF16" s="635"/>
      <c r="BG16" s="636" t="s">
        <v>129</v>
      </c>
      <c r="BH16" s="637"/>
      <c r="BI16" s="637"/>
      <c r="BJ16" s="637"/>
      <c r="BK16" s="637"/>
      <c r="BL16" s="637"/>
      <c r="BM16" s="637"/>
      <c r="BN16" s="638"/>
      <c r="BO16" s="639" t="s">
        <v>129</v>
      </c>
      <c r="BP16" s="639"/>
      <c r="BQ16" s="639"/>
      <c r="BR16" s="639"/>
      <c r="BS16" s="640" t="s">
        <v>129</v>
      </c>
      <c r="BT16" s="640"/>
      <c r="BU16" s="640"/>
      <c r="BV16" s="640"/>
      <c r="BW16" s="640"/>
      <c r="BX16" s="640"/>
      <c r="BY16" s="640"/>
      <c r="BZ16" s="640"/>
      <c r="CA16" s="640"/>
      <c r="CB16" s="644"/>
      <c r="CD16" s="633" t="s">
        <v>265</v>
      </c>
      <c r="CE16" s="634"/>
      <c r="CF16" s="634"/>
      <c r="CG16" s="634"/>
      <c r="CH16" s="634"/>
      <c r="CI16" s="634"/>
      <c r="CJ16" s="634"/>
      <c r="CK16" s="634"/>
      <c r="CL16" s="634"/>
      <c r="CM16" s="634"/>
      <c r="CN16" s="634"/>
      <c r="CO16" s="634"/>
      <c r="CP16" s="634"/>
      <c r="CQ16" s="635"/>
      <c r="CR16" s="636" t="s">
        <v>239</v>
      </c>
      <c r="CS16" s="637"/>
      <c r="CT16" s="637"/>
      <c r="CU16" s="637"/>
      <c r="CV16" s="637"/>
      <c r="CW16" s="637"/>
      <c r="CX16" s="637"/>
      <c r="CY16" s="638"/>
      <c r="CZ16" s="639" t="s">
        <v>239</v>
      </c>
      <c r="DA16" s="639"/>
      <c r="DB16" s="639"/>
      <c r="DC16" s="639"/>
      <c r="DD16" s="645" t="s">
        <v>239</v>
      </c>
      <c r="DE16" s="637"/>
      <c r="DF16" s="637"/>
      <c r="DG16" s="637"/>
      <c r="DH16" s="637"/>
      <c r="DI16" s="637"/>
      <c r="DJ16" s="637"/>
      <c r="DK16" s="637"/>
      <c r="DL16" s="637"/>
      <c r="DM16" s="637"/>
      <c r="DN16" s="637"/>
      <c r="DO16" s="637"/>
      <c r="DP16" s="638"/>
      <c r="DQ16" s="645" t="s">
        <v>129</v>
      </c>
      <c r="DR16" s="637"/>
      <c r="DS16" s="637"/>
      <c r="DT16" s="637"/>
      <c r="DU16" s="637"/>
      <c r="DV16" s="637"/>
      <c r="DW16" s="637"/>
      <c r="DX16" s="637"/>
      <c r="DY16" s="637"/>
      <c r="DZ16" s="637"/>
      <c r="EA16" s="637"/>
      <c r="EB16" s="637"/>
      <c r="EC16" s="646"/>
    </row>
    <row r="17" spans="2:133" ht="11.25" customHeight="1" x14ac:dyDescent="0.2">
      <c r="B17" s="633" t="s">
        <v>266</v>
      </c>
      <c r="C17" s="634"/>
      <c r="D17" s="634"/>
      <c r="E17" s="634"/>
      <c r="F17" s="634"/>
      <c r="G17" s="634"/>
      <c r="H17" s="634"/>
      <c r="I17" s="634"/>
      <c r="J17" s="634"/>
      <c r="K17" s="634"/>
      <c r="L17" s="634"/>
      <c r="M17" s="634"/>
      <c r="N17" s="634"/>
      <c r="O17" s="634"/>
      <c r="P17" s="634"/>
      <c r="Q17" s="635"/>
      <c r="R17" s="636">
        <v>685542</v>
      </c>
      <c r="S17" s="637"/>
      <c r="T17" s="637"/>
      <c r="U17" s="637"/>
      <c r="V17" s="637"/>
      <c r="W17" s="637"/>
      <c r="X17" s="637"/>
      <c r="Y17" s="638"/>
      <c r="Z17" s="639">
        <v>0.4</v>
      </c>
      <c r="AA17" s="639"/>
      <c r="AB17" s="639"/>
      <c r="AC17" s="639"/>
      <c r="AD17" s="640">
        <v>685542</v>
      </c>
      <c r="AE17" s="640"/>
      <c r="AF17" s="640"/>
      <c r="AG17" s="640"/>
      <c r="AH17" s="640"/>
      <c r="AI17" s="640"/>
      <c r="AJ17" s="640"/>
      <c r="AK17" s="640"/>
      <c r="AL17" s="641">
        <v>0.7</v>
      </c>
      <c r="AM17" s="642"/>
      <c r="AN17" s="642"/>
      <c r="AO17" s="643"/>
      <c r="AP17" s="633" t="s">
        <v>267</v>
      </c>
      <c r="AQ17" s="634"/>
      <c r="AR17" s="634"/>
      <c r="AS17" s="634"/>
      <c r="AT17" s="634"/>
      <c r="AU17" s="634"/>
      <c r="AV17" s="634"/>
      <c r="AW17" s="634"/>
      <c r="AX17" s="634"/>
      <c r="AY17" s="634"/>
      <c r="AZ17" s="634"/>
      <c r="BA17" s="634"/>
      <c r="BB17" s="634"/>
      <c r="BC17" s="634"/>
      <c r="BD17" s="634"/>
      <c r="BE17" s="634"/>
      <c r="BF17" s="635"/>
      <c r="BG17" s="636" t="s">
        <v>129</v>
      </c>
      <c r="BH17" s="637"/>
      <c r="BI17" s="637"/>
      <c r="BJ17" s="637"/>
      <c r="BK17" s="637"/>
      <c r="BL17" s="637"/>
      <c r="BM17" s="637"/>
      <c r="BN17" s="638"/>
      <c r="BO17" s="639" t="s">
        <v>129</v>
      </c>
      <c r="BP17" s="639"/>
      <c r="BQ17" s="639"/>
      <c r="BR17" s="639"/>
      <c r="BS17" s="640" t="s">
        <v>239</v>
      </c>
      <c r="BT17" s="640"/>
      <c r="BU17" s="640"/>
      <c r="BV17" s="640"/>
      <c r="BW17" s="640"/>
      <c r="BX17" s="640"/>
      <c r="BY17" s="640"/>
      <c r="BZ17" s="640"/>
      <c r="CA17" s="640"/>
      <c r="CB17" s="644"/>
      <c r="CD17" s="633" t="s">
        <v>268</v>
      </c>
      <c r="CE17" s="634"/>
      <c r="CF17" s="634"/>
      <c r="CG17" s="634"/>
      <c r="CH17" s="634"/>
      <c r="CI17" s="634"/>
      <c r="CJ17" s="634"/>
      <c r="CK17" s="634"/>
      <c r="CL17" s="634"/>
      <c r="CM17" s="634"/>
      <c r="CN17" s="634"/>
      <c r="CO17" s="634"/>
      <c r="CP17" s="634"/>
      <c r="CQ17" s="635"/>
      <c r="CR17" s="636">
        <v>10963706</v>
      </c>
      <c r="CS17" s="637"/>
      <c r="CT17" s="637"/>
      <c r="CU17" s="637"/>
      <c r="CV17" s="637"/>
      <c r="CW17" s="637"/>
      <c r="CX17" s="637"/>
      <c r="CY17" s="638"/>
      <c r="CZ17" s="639">
        <v>6</v>
      </c>
      <c r="DA17" s="639"/>
      <c r="DB17" s="639"/>
      <c r="DC17" s="639"/>
      <c r="DD17" s="645" t="s">
        <v>239</v>
      </c>
      <c r="DE17" s="637"/>
      <c r="DF17" s="637"/>
      <c r="DG17" s="637"/>
      <c r="DH17" s="637"/>
      <c r="DI17" s="637"/>
      <c r="DJ17" s="637"/>
      <c r="DK17" s="637"/>
      <c r="DL17" s="637"/>
      <c r="DM17" s="637"/>
      <c r="DN17" s="637"/>
      <c r="DO17" s="637"/>
      <c r="DP17" s="638"/>
      <c r="DQ17" s="645">
        <v>10908602</v>
      </c>
      <c r="DR17" s="637"/>
      <c r="DS17" s="637"/>
      <c r="DT17" s="637"/>
      <c r="DU17" s="637"/>
      <c r="DV17" s="637"/>
      <c r="DW17" s="637"/>
      <c r="DX17" s="637"/>
      <c r="DY17" s="637"/>
      <c r="DZ17" s="637"/>
      <c r="EA17" s="637"/>
      <c r="EB17" s="637"/>
      <c r="EC17" s="646"/>
    </row>
    <row r="18" spans="2:133" ht="11.25" customHeight="1" x14ac:dyDescent="0.2">
      <c r="B18" s="633" t="s">
        <v>269</v>
      </c>
      <c r="C18" s="634"/>
      <c r="D18" s="634"/>
      <c r="E18" s="634"/>
      <c r="F18" s="634"/>
      <c r="G18" s="634"/>
      <c r="H18" s="634"/>
      <c r="I18" s="634"/>
      <c r="J18" s="634"/>
      <c r="K18" s="634"/>
      <c r="L18" s="634"/>
      <c r="M18" s="634"/>
      <c r="N18" s="634"/>
      <c r="O18" s="634"/>
      <c r="P18" s="634"/>
      <c r="Q18" s="635"/>
      <c r="R18" s="636">
        <v>532127</v>
      </c>
      <c r="S18" s="637"/>
      <c r="T18" s="637"/>
      <c r="U18" s="637"/>
      <c r="V18" s="637"/>
      <c r="W18" s="637"/>
      <c r="X18" s="637"/>
      <c r="Y18" s="638"/>
      <c r="Z18" s="639">
        <v>0.3</v>
      </c>
      <c r="AA18" s="639"/>
      <c r="AB18" s="639"/>
      <c r="AC18" s="639"/>
      <c r="AD18" s="640">
        <v>532127</v>
      </c>
      <c r="AE18" s="640"/>
      <c r="AF18" s="640"/>
      <c r="AG18" s="640"/>
      <c r="AH18" s="640"/>
      <c r="AI18" s="640"/>
      <c r="AJ18" s="640"/>
      <c r="AK18" s="640"/>
      <c r="AL18" s="641">
        <v>0.6</v>
      </c>
      <c r="AM18" s="642"/>
      <c r="AN18" s="642"/>
      <c r="AO18" s="643"/>
      <c r="AP18" s="633" t="s">
        <v>270</v>
      </c>
      <c r="AQ18" s="634"/>
      <c r="AR18" s="634"/>
      <c r="AS18" s="634"/>
      <c r="AT18" s="634"/>
      <c r="AU18" s="634"/>
      <c r="AV18" s="634"/>
      <c r="AW18" s="634"/>
      <c r="AX18" s="634"/>
      <c r="AY18" s="634"/>
      <c r="AZ18" s="634"/>
      <c r="BA18" s="634"/>
      <c r="BB18" s="634"/>
      <c r="BC18" s="634"/>
      <c r="BD18" s="634"/>
      <c r="BE18" s="634"/>
      <c r="BF18" s="635"/>
      <c r="BG18" s="636" t="s">
        <v>129</v>
      </c>
      <c r="BH18" s="637"/>
      <c r="BI18" s="637"/>
      <c r="BJ18" s="637"/>
      <c r="BK18" s="637"/>
      <c r="BL18" s="637"/>
      <c r="BM18" s="637"/>
      <c r="BN18" s="638"/>
      <c r="BO18" s="639" t="s">
        <v>129</v>
      </c>
      <c r="BP18" s="639"/>
      <c r="BQ18" s="639"/>
      <c r="BR18" s="639"/>
      <c r="BS18" s="640" t="s">
        <v>129</v>
      </c>
      <c r="BT18" s="640"/>
      <c r="BU18" s="640"/>
      <c r="BV18" s="640"/>
      <c r="BW18" s="640"/>
      <c r="BX18" s="640"/>
      <c r="BY18" s="640"/>
      <c r="BZ18" s="640"/>
      <c r="CA18" s="640"/>
      <c r="CB18" s="644"/>
      <c r="CD18" s="633" t="s">
        <v>271</v>
      </c>
      <c r="CE18" s="634"/>
      <c r="CF18" s="634"/>
      <c r="CG18" s="634"/>
      <c r="CH18" s="634"/>
      <c r="CI18" s="634"/>
      <c r="CJ18" s="634"/>
      <c r="CK18" s="634"/>
      <c r="CL18" s="634"/>
      <c r="CM18" s="634"/>
      <c r="CN18" s="634"/>
      <c r="CO18" s="634"/>
      <c r="CP18" s="634"/>
      <c r="CQ18" s="635"/>
      <c r="CR18" s="636" t="s">
        <v>239</v>
      </c>
      <c r="CS18" s="637"/>
      <c r="CT18" s="637"/>
      <c r="CU18" s="637"/>
      <c r="CV18" s="637"/>
      <c r="CW18" s="637"/>
      <c r="CX18" s="637"/>
      <c r="CY18" s="638"/>
      <c r="CZ18" s="639" t="s">
        <v>129</v>
      </c>
      <c r="DA18" s="639"/>
      <c r="DB18" s="639"/>
      <c r="DC18" s="639"/>
      <c r="DD18" s="645" t="s">
        <v>129</v>
      </c>
      <c r="DE18" s="637"/>
      <c r="DF18" s="637"/>
      <c r="DG18" s="637"/>
      <c r="DH18" s="637"/>
      <c r="DI18" s="637"/>
      <c r="DJ18" s="637"/>
      <c r="DK18" s="637"/>
      <c r="DL18" s="637"/>
      <c r="DM18" s="637"/>
      <c r="DN18" s="637"/>
      <c r="DO18" s="637"/>
      <c r="DP18" s="638"/>
      <c r="DQ18" s="645" t="s">
        <v>129</v>
      </c>
      <c r="DR18" s="637"/>
      <c r="DS18" s="637"/>
      <c r="DT18" s="637"/>
      <c r="DU18" s="637"/>
      <c r="DV18" s="637"/>
      <c r="DW18" s="637"/>
      <c r="DX18" s="637"/>
      <c r="DY18" s="637"/>
      <c r="DZ18" s="637"/>
      <c r="EA18" s="637"/>
      <c r="EB18" s="637"/>
      <c r="EC18" s="646"/>
    </row>
    <row r="19" spans="2:133" ht="11.25" customHeight="1" x14ac:dyDescent="0.2">
      <c r="B19" s="633" t="s">
        <v>272</v>
      </c>
      <c r="C19" s="634"/>
      <c r="D19" s="634"/>
      <c r="E19" s="634"/>
      <c r="F19" s="634"/>
      <c r="G19" s="634"/>
      <c r="H19" s="634"/>
      <c r="I19" s="634"/>
      <c r="J19" s="634"/>
      <c r="K19" s="634"/>
      <c r="L19" s="634"/>
      <c r="M19" s="634"/>
      <c r="N19" s="634"/>
      <c r="O19" s="634"/>
      <c r="P19" s="634"/>
      <c r="Q19" s="635"/>
      <c r="R19" s="636">
        <v>519814</v>
      </c>
      <c r="S19" s="637"/>
      <c r="T19" s="637"/>
      <c r="U19" s="637"/>
      <c r="V19" s="637"/>
      <c r="W19" s="637"/>
      <c r="X19" s="637"/>
      <c r="Y19" s="638"/>
      <c r="Z19" s="639">
        <v>0.3</v>
      </c>
      <c r="AA19" s="639"/>
      <c r="AB19" s="639"/>
      <c r="AC19" s="639"/>
      <c r="AD19" s="640">
        <v>519814</v>
      </c>
      <c r="AE19" s="640"/>
      <c r="AF19" s="640"/>
      <c r="AG19" s="640"/>
      <c r="AH19" s="640"/>
      <c r="AI19" s="640"/>
      <c r="AJ19" s="640"/>
      <c r="AK19" s="640"/>
      <c r="AL19" s="641">
        <v>0.6</v>
      </c>
      <c r="AM19" s="642"/>
      <c r="AN19" s="642"/>
      <c r="AO19" s="643"/>
      <c r="AP19" s="633" t="s">
        <v>273</v>
      </c>
      <c r="AQ19" s="634"/>
      <c r="AR19" s="634"/>
      <c r="AS19" s="634"/>
      <c r="AT19" s="634"/>
      <c r="AU19" s="634"/>
      <c r="AV19" s="634"/>
      <c r="AW19" s="634"/>
      <c r="AX19" s="634"/>
      <c r="AY19" s="634"/>
      <c r="AZ19" s="634"/>
      <c r="BA19" s="634"/>
      <c r="BB19" s="634"/>
      <c r="BC19" s="634"/>
      <c r="BD19" s="634"/>
      <c r="BE19" s="634"/>
      <c r="BF19" s="635"/>
      <c r="BG19" s="636">
        <v>5342519</v>
      </c>
      <c r="BH19" s="637"/>
      <c r="BI19" s="637"/>
      <c r="BJ19" s="637"/>
      <c r="BK19" s="637"/>
      <c r="BL19" s="637"/>
      <c r="BM19" s="637"/>
      <c r="BN19" s="638"/>
      <c r="BO19" s="639">
        <v>7.4</v>
      </c>
      <c r="BP19" s="639"/>
      <c r="BQ19" s="639"/>
      <c r="BR19" s="639"/>
      <c r="BS19" s="640" t="s">
        <v>129</v>
      </c>
      <c r="BT19" s="640"/>
      <c r="BU19" s="640"/>
      <c r="BV19" s="640"/>
      <c r="BW19" s="640"/>
      <c r="BX19" s="640"/>
      <c r="BY19" s="640"/>
      <c r="BZ19" s="640"/>
      <c r="CA19" s="640"/>
      <c r="CB19" s="644"/>
      <c r="CD19" s="633" t="s">
        <v>274</v>
      </c>
      <c r="CE19" s="634"/>
      <c r="CF19" s="634"/>
      <c r="CG19" s="634"/>
      <c r="CH19" s="634"/>
      <c r="CI19" s="634"/>
      <c r="CJ19" s="634"/>
      <c r="CK19" s="634"/>
      <c r="CL19" s="634"/>
      <c r="CM19" s="634"/>
      <c r="CN19" s="634"/>
      <c r="CO19" s="634"/>
      <c r="CP19" s="634"/>
      <c r="CQ19" s="635"/>
      <c r="CR19" s="636" t="s">
        <v>129</v>
      </c>
      <c r="CS19" s="637"/>
      <c r="CT19" s="637"/>
      <c r="CU19" s="637"/>
      <c r="CV19" s="637"/>
      <c r="CW19" s="637"/>
      <c r="CX19" s="637"/>
      <c r="CY19" s="638"/>
      <c r="CZ19" s="639" t="s">
        <v>239</v>
      </c>
      <c r="DA19" s="639"/>
      <c r="DB19" s="639"/>
      <c r="DC19" s="639"/>
      <c r="DD19" s="645" t="s">
        <v>239</v>
      </c>
      <c r="DE19" s="637"/>
      <c r="DF19" s="637"/>
      <c r="DG19" s="637"/>
      <c r="DH19" s="637"/>
      <c r="DI19" s="637"/>
      <c r="DJ19" s="637"/>
      <c r="DK19" s="637"/>
      <c r="DL19" s="637"/>
      <c r="DM19" s="637"/>
      <c r="DN19" s="637"/>
      <c r="DO19" s="637"/>
      <c r="DP19" s="638"/>
      <c r="DQ19" s="645" t="s">
        <v>129</v>
      </c>
      <c r="DR19" s="637"/>
      <c r="DS19" s="637"/>
      <c r="DT19" s="637"/>
      <c r="DU19" s="637"/>
      <c r="DV19" s="637"/>
      <c r="DW19" s="637"/>
      <c r="DX19" s="637"/>
      <c r="DY19" s="637"/>
      <c r="DZ19" s="637"/>
      <c r="EA19" s="637"/>
      <c r="EB19" s="637"/>
      <c r="EC19" s="646"/>
    </row>
    <row r="20" spans="2:133" ht="11.25" customHeight="1" x14ac:dyDescent="0.2">
      <c r="B20" s="649" t="s">
        <v>275</v>
      </c>
      <c r="C20" s="650"/>
      <c r="D20" s="650"/>
      <c r="E20" s="650"/>
      <c r="F20" s="650"/>
      <c r="G20" s="650"/>
      <c r="H20" s="650"/>
      <c r="I20" s="650"/>
      <c r="J20" s="650"/>
      <c r="K20" s="650"/>
      <c r="L20" s="650"/>
      <c r="M20" s="650"/>
      <c r="N20" s="650"/>
      <c r="O20" s="650"/>
      <c r="P20" s="650"/>
      <c r="Q20" s="651"/>
      <c r="R20" s="636">
        <v>12313</v>
      </c>
      <c r="S20" s="637"/>
      <c r="T20" s="637"/>
      <c r="U20" s="637"/>
      <c r="V20" s="637"/>
      <c r="W20" s="637"/>
      <c r="X20" s="637"/>
      <c r="Y20" s="638"/>
      <c r="Z20" s="639">
        <v>0</v>
      </c>
      <c r="AA20" s="639"/>
      <c r="AB20" s="639"/>
      <c r="AC20" s="639"/>
      <c r="AD20" s="640">
        <v>12313</v>
      </c>
      <c r="AE20" s="640"/>
      <c r="AF20" s="640"/>
      <c r="AG20" s="640"/>
      <c r="AH20" s="640"/>
      <c r="AI20" s="640"/>
      <c r="AJ20" s="640"/>
      <c r="AK20" s="640"/>
      <c r="AL20" s="641">
        <v>0</v>
      </c>
      <c r="AM20" s="642"/>
      <c r="AN20" s="642"/>
      <c r="AO20" s="643"/>
      <c r="AP20" s="633" t="s">
        <v>276</v>
      </c>
      <c r="AQ20" s="634"/>
      <c r="AR20" s="634"/>
      <c r="AS20" s="634"/>
      <c r="AT20" s="634"/>
      <c r="AU20" s="634"/>
      <c r="AV20" s="634"/>
      <c r="AW20" s="634"/>
      <c r="AX20" s="634"/>
      <c r="AY20" s="634"/>
      <c r="AZ20" s="634"/>
      <c r="BA20" s="634"/>
      <c r="BB20" s="634"/>
      <c r="BC20" s="634"/>
      <c r="BD20" s="634"/>
      <c r="BE20" s="634"/>
      <c r="BF20" s="635"/>
      <c r="BG20" s="636">
        <v>5342519</v>
      </c>
      <c r="BH20" s="637"/>
      <c r="BI20" s="637"/>
      <c r="BJ20" s="637"/>
      <c r="BK20" s="637"/>
      <c r="BL20" s="637"/>
      <c r="BM20" s="637"/>
      <c r="BN20" s="638"/>
      <c r="BO20" s="639">
        <v>7.4</v>
      </c>
      <c r="BP20" s="639"/>
      <c r="BQ20" s="639"/>
      <c r="BR20" s="639"/>
      <c r="BS20" s="640" t="s">
        <v>129</v>
      </c>
      <c r="BT20" s="640"/>
      <c r="BU20" s="640"/>
      <c r="BV20" s="640"/>
      <c r="BW20" s="640"/>
      <c r="BX20" s="640"/>
      <c r="BY20" s="640"/>
      <c r="BZ20" s="640"/>
      <c r="CA20" s="640"/>
      <c r="CB20" s="644"/>
      <c r="CD20" s="633" t="s">
        <v>277</v>
      </c>
      <c r="CE20" s="634"/>
      <c r="CF20" s="634"/>
      <c r="CG20" s="634"/>
      <c r="CH20" s="634"/>
      <c r="CI20" s="634"/>
      <c r="CJ20" s="634"/>
      <c r="CK20" s="634"/>
      <c r="CL20" s="634"/>
      <c r="CM20" s="634"/>
      <c r="CN20" s="634"/>
      <c r="CO20" s="634"/>
      <c r="CP20" s="634"/>
      <c r="CQ20" s="635"/>
      <c r="CR20" s="636">
        <v>183865661</v>
      </c>
      <c r="CS20" s="637"/>
      <c r="CT20" s="637"/>
      <c r="CU20" s="637"/>
      <c r="CV20" s="637"/>
      <c r="CW20" s="637"/>
      <c r="CX20" s="637"/>
      <c r="CY20" s="638"/>
      <c r="CZ20" s="639">
        <v>100</v>
      </c>
      <c r="DA20" s="639"/>
      <c r="DB20" s="639"/>
      <c r="DC20" s="639"/>
      <c r="DD20" s="645">
        <v>14404346</v>
      </c>
      <c r="DE20" s="637"/>
      <c r="DF20" s="637"/>
      <c r="DG20" s="637"/>
      <c r="DH20" s="637"/>
      <c r="DI20" s="637"/>
      <c r="DJ20" s="637"/>
      <c r="DK20" s="637"/>
      <c r="DL20" s="637"/>
      <c r="DM20" s="637"/>
      <c r="DN20" s="637"/>
      <c r="DO20" s="637"/>
      <c r="DP20" s="638"/>
      <c r="DQ20" s="645">
        <v>109013491</v>
      </c>
      <c r="DR20" s="637"/>
      <c r="DS20" s="637"/>
      <c r="DT20" s="637"/>
      <c r="DU20" s="637"/>
      <c r="DV20" s="637"/>
      <c r="DW20" s="637"/>
      <c r="DX20" s="637"/>
      <c r="DY20" s="637"/>
      <c r="DZ20" s="637"/>
      <c r="EA20" s="637"/>
      <c r="EB20" s="637"/>
      <c r="EC20" s="646"/>
    </row>
    <row r="21" spans="2:133" ht="11.25" customHeight="1" x14ac:dyDescent="0.2">
      <c r="B21" s="633" t="s">
        <v>278</v>
      </c>
      <c r="C21" s="634"/>
      <c r="D21" s="634"/>
      <c r="E21" s="634"/>
      <c r="F21" s="634"/>
      <c r="G21" s="634"/>
      <c r="H21" s="634"/>
      <c r="I21" s="634"/>
      <c r="J21" s="634"/>
      <c r="K21" s="634"/>
      <c r="L21" s="634"/>
      <c r="M21" s="634"/>
      <c r="N21" s="634"/>
      <c r="O21" s="634"/>
      <c r="P21" s="634"/>
      <c r="Q21" s="635"/>
      <c r="R21" s="636">
        <v>12038180</v>
      </c>
      <c r="S21" s="637"/>
      <c r="T21" s="637"/>
      <c r="U21" s="637"/>
      <c r="V21" s="637"/>
      <c r="W21" s="637"/>
      <c r="X21" s="637"/>
      <c r="Y21" s="638"/>
      <c r="Z21" s="639">
        <v>6.2</v>
      </c>
      <c r="AA21" s="639"/>
      <c r="AB21" s="639"/>
      <c r="AC21" s="639"/>
      <c r="AD21" s="640">
        <v>11520567</v>
      </c>
      <c r="AE21" s="640"/>
      <c r="AF21" s="640"/>
      <c r="AG21" s="640"/>
      <c r="AH21" s="640"/>
      <c r="AI21" s="640"/>
      <c r="AJ21" s="640"/>
      <c r="AK21" s="640"/>
      <c r="AL21" s="641">
        <v>12.2</v>
      </c>
      <c r="AM21" s="642"/>
      <c r="AN21" s="642"/>
      <c r="AO21" s="643"/>
      <c r="AP21" s="633" t="s">
        <v>279</v>
      </c>
      <c r="AQ21" s="652"/>
      <c r="AR21" s="652"/>
      <c r="AS21" s="652"/>
      <c r="AT21" s="652"/>
      <c r="AU21" s="652"/>
      <c r="AV21" s="652"/>
      <c r="AW21" s="652"/>
      <c r="AX21" s="652"/>
      <c r="AY21" s="652"/>
      <c r="AZ21" s="652"/>
      <c r="BA21" s="652"/>
      <c r="BB21" s="652"/>
      <c r="BC21" s="652"/>
      <c r="BD21" s="652"/>
      <c r="BE21" s="652"/>
      <c r="BF21" s="653"/>
      <c r="BG21" s="636" t="s">
        <v>239</v>
      </c>
      <c r="BH21" s="637"/>
      <c r="BI21" s="637"/>
      <c r="BJ21" s="637"/>
      <c r="BK21" s="637"/>
      <c r="BL21" s="637"/>
      <c r="BM21" s="637"/>
      <c r="BN21" s="638"/>
      <c r="BO21" s="639" t="s">
        <v>129</v>
      </c>
      <c r="BP21" s="639"/>
      <c r="BQ21" s="639"/>
      <c r="BR21" s="639"/>
      <c r="BS21" s="640" t="s">
        <v>239</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280</v>
      </c>
      <c r="C22" s="634"/>
      <c r="D22" s="634"/>
      <c r="E22" s="634"/>
      <c r="F22" s="634"/>
      <c r="G22" s="634"/>
      <c r="H22" s="634"/>
      <c r="I22" s="634"/>
      <c r="J22" s="634"/>
      <c r="K22" s="634"/>
      <c r="L22" s="634"/>
      <c r="M22" s="634"/>
      <c r="N22" s="634"/>
      <c r="O22" s="634"/>
      <c r="P22" s="634"/>
      <c r="Q22" s="635"/>
      <c r="R22" s="636">
        <v>11520567</v>
      </c>
      <c r="S22" s="637"/>
      <c r="T22" s="637"/>
      <c r="U22" s="637"/>
      <c r="V22" s="637"/>
      <c r="W22" s="637"/>
      <c r="X22" s="637"/>
      <c r="Y22" s="638"/>
      <c r="Z22" s="639">
        <v>6</v>
      </c>
      <c r="AA22" s="639"/>
      <c r="AB22" s="639"/>
      <c r="AC22" s="639"/>
      <c r="AD22" s="640">
        <v>11520567</v>
      </c>
      <c r="AE22" s="640"/>
      <c r="AF22" s="640"/>
      <c r="AG22" s="640"/>
      <c r="AH22" s="640"/>
      <c r="AI22" s="640"/>
      <c r="AJ22" s="640"/>
      <c r="AK22" s="640"/>
      <c r="AL22" s="641">
        <v>12.2</v>
      </c>
      <c r="AM22" s="642"/>
      <c r="AN22" s="642"/>
      <c r="AO22" s="643"/>
      <c r="AP22" s="633" t="s">
        <v>281</v>
      </c>
      <c r="AQ22" s="652"/>
      <c r="AR22" s="652"/>
      <c r="AS22" s="652"/>
      <c r="AT22" s="652"/>
      <c r="AU22" s="652"/>
      <c r="AV22" s="652"/>
      <c r="AW22" s="652"/>
      <c r="AX22" s="652"/>
      <c r="AY22" s="652"/>
      <c r="AZ22" s="652"/>
      <c r="BA22" s="652"/>
      <c r="BB22" s="652"/>
      <c r="BC22" s="652"/>
      <c r="BD22" s="652"/>
      <c r="BE22" s="652"/>
      <c r="BF22" s="653"/>
      <c r="BG22" s="636">
        <v>1045788</v>
      </c>
      <c r="BH22" s="637"/>
      <c r="BI22" s="637"/>
      <c r="BJ22" s="637"/>
      <c r="BK22" s="637"/>
      <c r="BL22" s="637"/>
      <c r="BM22" s="637"/>
      <c r="BN22" s="638"/>
      <c r="BO22" s="639">
        <v>1.5</v>
      </c>
      <c r="BP22" s="639"/>
      <c r="BQ22" s="639"/>
      <c r="BR22" s="639"/>
      <c r="BS22" s="640" t="s">
        <v>129</v>
      </c>
      <c r="BT22" s="640"/>
      <c r="BU22" s="640"/>
      <c r="BV22" s="640"/>
      <c r="BW22" s="640"/>
      <c r="BX22" s="640"/>
      <c r="BY22" s="640"/>
      <c r="BZ22" s="640"/>
      <c r="CA22" s="640"/>
      <c r="CB22" s="644"/>
      <c r="CD22" s="618" t="s">
        <v>282</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283</v>
      </c>
      <c r="C23" s="634"/>
      <c r="D23" s="634"/>
      <c r="E23" s="634"/>
      <c r="F23" s="634"/>
      <c r="G23" s="634"/>
      <c r="H23" s="634"/>
      <c r="I23" s="634"/>
      <c r="J23" s="634"/>
      <c r="K23" s="634"/>
      <c r="L23" s="634"/>
      <c r="M23" s="634"/>
      <c r="N23" s="634"/>
      <c r="O23" s="634"/>
      <c r="P23" s="634"/>
      <c r="Q23" s="635"/>
      <c r="R23" s="636">
        <v>514999</v>
      </c>
      <c r="S23" s="637"/>
      <c r="T23" s="637"/>
      <c r="U23" s="637"/>
      <c r="V23" s="637"/>
      <c r="W23" s="637"/>
      <c r="X23" s="637"/>
      <c r="Y23" s="638"/>
      <c r="Z23" s="639">
        <v>0.3</v>
      </c>
      <c r="AA23" s="639"/>
      <c r="AB23" s="639"/>
      <c r="AC23" s="639"/>
      <c r="AD23" s="640" t="s">
        <v>129</v>
      </c>
      <c r="AE23" s="640"/>
      <c r="AF23" s="640"/>
      <c r="AG23" s="640"/>
      <c r="AH23" s="640"/>
      <c r="AI23" s="640"/>
      <c r="AJ23" s="640"/>
      <c r="AK23" s="640"/>
      <c r="AL23" s="641" t="s">
        <v>239</v>
      </c>
      <c r="AM23" s="642"/>
      <c r="AN23" s="642"/>
      <c r="AO23" s="643"/>
      <c r="AP23" s="633" t="s">
        <v>284</v>
      </c>
      <c r="AQ23" s="652"/>
      <c r="AR23" s="652"/>
      <c r="AS23" s="652"/>
      <c r="AT23" s="652"/>
      <c r="AU23" s="652"/>
      <c r="AV23" s="652"/>
      <c r="AW23" s="652"/>
      <c r="AX23" s="652"/>
      <c r="AY23" s="652"/>
      <c r="AZ23" s="652"/>
      <c r="BA23" s="652"/>
      <c r="BB23" s="652"/>
      <c r="BC23" s="652"/>
      <c r="BD23" s="652"/>
      <c r="BE23" s="652"/>
      <c r="BF23" s="653"/>
      <c r="BG23" s="636">
        <v>4296731</v>
      </c>
      <c r="BH23" s="637"/>
      <c r="BI23" s="637"/>
      <c r="BJ23" s="637"/>
      <c r="BK23" s="637"/>
      <c r="BL23" s="637"/>
      <c r="BM23" s="637"/>
      <c r="BN23" s="638"/>
      <c r="BO23" s="639">
        <v>6</v>
      </c>
      <c r="BP23" s="639"/>
      <c r="BQ23" s="639"/>
      <c r="BR23" s="639"/>
      <c r="BS23" s="640" t="s">
        <v>239</v>
      </c>
      <c r="BT23" s="640"/>
      <c r="BU23" s="640"/>
      <c r="BV23" s="640"/>
      <c r="BW23" s="640"/>
      <c r="BX23" s="640"/>
      <c r="BY23" s="640"/>
      <c r="BZ23" s="640"/>
      <c r="CA23" s="640"/>
      <c r="CB23" s="644"/>
      <c r="CD23" s="618" t="s">
        <v>222</v>
      </c>
      <c r="CE23" s="619"/>
      <c r="CF23" s="619"/>
      <c r="CG23" s="619"/>
      <c r="CH23" s="619"/>
      <c r="CI23" s="619"/>
      <c r="CJ23" s="619"/>
      <c r="CK23" s="619"/>
      <c r="CL23" s="619"/>
      <c r="CM23" s="619"/>
      <c r="CN23" s="619"/>
      <c r="CO23" s="619"/>
      <c r="CP23" s="619"/>
      <c r="CQ23" s="620"/>
      <c r="CR23" s="618" t="s">
        <v>285</v>
      </c>
      <c r="CS23" s="619"/>
      <c r="CT23" s="619"/>
      <c r="CU23" s="619"/>
      <c r="CV23" s="619"/>
      <c r="CW23" s="619"/>
      <c r="CX23" s="619"/>
      <c r="CY23" s="620"/>
      <c r="CZ23" s="618" t="s">
        <v>286</v>
      </c>
      <c r="DA23" s="619"/>
      <c r="DB23" s="619"/>
      <c r="DC23" s="620"/>
      <c r="DD23" s="618" t="s">
        <v>287</v>
      </c>
      <c r="DE23" s="619"/>
      <c r="DF23" s="619"/>
      <c r="DG23" s="619"/>
      <c r="DH23" s="619"/>
      <c r="DI23" s="619"/>
      <c r="DJ23" s="619"/>
      <c r="DK23" s="620"/>
      <c r="DL23" s="663" t="s">
        <v>288</v>
      </c>
      <c r="DM23" s="664"/>
      <c r="DN23" s="664"/>
      <c r="DO23" s="664"/>
      <c r="DP23" s="664"/>
      <c r="DQ23" s="664"/>
      <c r="DR23" s="664"/>
      <c r="DS23" s="664"/>
      <c r="DT23" s="664"/>
      <c r="DU23" s="664"/>
      <c r="DV23" s="665"/>
      <c r="DW23" s="618" t="s">
        <v>289</v>
      </c>
      <c r="DX23" s="619"/>
      <c r="DY23" s="619"/>
      <c r="DZ23" s="619"/>
      <c r="EA23" s="619"/>
      <c r="EB23" s="619"/>
      <c r="EC23" s="620"/>
    </row>
    <row r="24" spans="2:133" ht="11.25" customHeight="1" x14ac:dyDescent="0.2">
      <c r="B24" s="633" t="s">
        <v>290</v>
      </c>
      <c r="C24" s="634"/>
      <c r="D24" s="634"/>
      <c r="E24" s="634"/>
      <c r="F24" s="634"/>
      <c r="G24" s="634"/>
      <c r="H24" s="634"/>
      <c r="I24" s="634"/>
      <c r="J24" s="634"/>
      <c r="K24" s="634"/>
      <c r="L24" s="634"/>
      <c r="M24" s="634"/>
      <c r="N24" s="634"/>
      <c r="O24" s="634"/>
      <c r="P24" s="634"/>
      <c r="Q24" s="635"/>
      <c r="R24" s="636">
        <v>2614</v>
      </c>
      <c r="S24" s="637"/>
      <c r="T24" s="637"/>
      <c r="U24" s="637"/>
      <c r="V24" s="637"/>
      <c r="W24" s="637"/>
      <c r="X24" s="637"/>
      <c r="Y24" s="638"/>
      <c r="Z24" s="639">
        <v>0</v>
      </c>
      <c r="AA24" s="639"/>
      <c r="AB24" s="639"/>
      <c r="AC24" s="639"/>
      <c r="AD24" s="640" t="s">
        <v>129</v>
      </c>
      <c r="AE24" s="640"/>
      <c r="AF24" s="640"/>
      <c r="AG24" s="640"/>
      <c r="AH24" s="640"/>
      <c r="AI24" s="640"/>
      <c r="AJ24" s="640"/>
      <c r="AK24" s="640"/>
      <c r="AL24" s="641" t="s">
        <v>260</v>
      </c>
      <c r="AM24" s="642"/>
      <c r="AN24" s="642"/>
      <c r="AO24" s="643"/>
      <c r="AP24" s="633" t="s">
        <v>291</v>
      </c>
      <c r="AQ24" s="652"/>
      <c r="AR24" s="652"/>
      <c r="AS24" s="652"/>
      <c r="AT24" s="652"/>
      <c r="AU24" s="652"/>
      <c r="AV24" s="652"/>
      <c r="AW24" s="652"/>
      <c r="AX24" s="652"/>
      <c r="AY24" s="652"/>
      <c r="AZ24" s="652"/>
      <c r="BA24" s="652"/>
      <c r="BB24" s="652"/>
      <c r="BC24" s="652"/>
      <c r="BD24" s="652"/>
      <c r="BE24" s="652"/>
      <c r="BF24" s="653"/>
      <c r="BG24" s="636" t="s">
        <v>239</v>
      </c>
      <c r="BH24" s="637"/>
      <c r="BI24" s="637"/>
      <c r="BJ24" s="637"/>
      <c r="BK24" s="637"/>
      <c r="BL24" s="637"/>
      <c r="BM24" s="637"/>
      <c r="BN24" s="638"/>
      <c r="BO24" s="639" t="s">
        <v>129</v>
      </c>
      <c r="BP24" s="639"/>
      <c r="BQ24" s="639"/>
      <c r="BR24" s="639"/>
      <c r="BS24" s="640" t="s">
        <v>239</v>
      </c>
      <c r="BT24" s="640"/>
      <c r="BU24" s="640"/>
      <c r="BV24" s="640"/>
      <c r="BW24" s="640"/>
      <c r="BX24" s="640"/>
      <c r="BY24" s="640"/>
      <c r="BZ24" s="640"/>
      <c r="CA24" s="640"/>
      <c r="CB24" s="644"/>
      <c r="CD24" s="622" t="s">
        <v>292</v>
      </c>
      <c r="CE24" s="623"/>
      <c r="CF24" s="623"/>
      <c r="CG24" s="623"/>
      <c r="CH24" s="623"/>
      <c r="CI24" s="623"/>
      <c r="CJ24" s="623"/>
      <c r="CK24" s="623"/>
      <c r="CL24" s="623"/>
      <c r="CM24" s="623"/>
      <c r="CN24" s="623"/>
      <c r="CO24" s="623"/>
      <c r="CP24" s="623"/>
      <c r="CQ24" s="624"/>
      <c r="CR24" s="625">
        <v>101565514</v>
      </c>
      <c r="CS24" s="626"/>
      <c r="CT24" s="626"/>
      <c r="CU24" s="626"/>
      <c r="CV24" s="626"/>
      <c r="CW24" s="626"/>
      <c r="CX24" s="626"/>
      <c r="CY24" s="627"/>
      <c r="CZ24" s="630">
        <v>55.2</v>
      </c>
      <c r="DA24" s="631"/>
      <c r="DB24" s="631"/>
      <c r="DC24" s="647"/>
      <c r="DD24" s="671">
        <v>53202221</v>
      </c>
      <c r="DE24" s="626"/>
      <c r="DF24" s="626"/>
      <c r="DG24" s="626"/>
      <c r="DH24" s="626"/>
      <c r="DI24" s="626"/>
      <c r="DJ24" s="626"/>
      <c r="DK24" s="627"/>
      <c r="DL24" s="671">
        <v>51370030</v>
      </c>
      <c r="DM24" s="626"/>
      <c r="DN24" s="626"/>
      <c r="DO24" s="626"/>
      <c r="DP24" s="626"/>
      <c r="DQ24" s="626"/>
      <c r="DR24" s="626"/>
      <c r="DS24" s="626"/>
      <c r="DT24" s="626"/>
      <c r="DU24" s="626"/>
      <c r="DV24" s="627"/>
      <c r="DW24" s="630">
        <v>53.3</v>
      </c>
      <c r="DX24" s="631"/>
      <c r="DY24" s="631"/>
      <c r="DZ24" s="631"/>
      <c r="EA24" s="631"/>
      <c r="EB24" s="631"/>
      <c r="EC24" s="632"/>
    </row>
    <row r="25" spans="2:133" ht="11.25" customHeight="1" x14ac:dyDescent="0.2">
      <c r="B25" s="633" t="s">
        <v>293</v>
      </c>
      <c r="C25" s="634"/>
      <c r="D25" s="634"/>
      <c r="E25" s="634"/>
      <c r="F25" s="634"/>
      <c r="G25" s="634"/>
      <c r="H25" s="634"/>
      <c r="I25" s="634"/>
      <c r="J25" s="634"/>
      <c r="K25" s="634"/>
      <c r="L25" s="634"/>
      <c r="M25" s="634"/>
      <c r="N25" s="634"/>
      <c r="O25" s="634"/>
      <c r="P25" s="634"/>
      <c r="Q25" s="635"/>
      <c r="R25" s="636">
        <v>98391115</v>
      </c>
      <c r="S25" s="637"/>
      <c r="T25" s="637"/>
      <c r="U25" s="637"/>
      <c r="V25" s="637"/>
      <c r="W25" s="637"/>
      <c r="X25" s="637"/>
      <c r="Y25" s="638"/>
      <c r="Z25" s="639">
        <v>50.9</v>
      </c>
      <c r="AA25" s="639"/>
      <c r="AB25" s="639"/>
      <c r="AC25" s="639"/>
      <c r="AD25" s="640">
        <v>93576771</v>
      </c>
      <c r="AE25" s="640"/>
      <c r="AF25" s="640"/>
      <c r="AG25" s="640"/>
      <c r="AH25" s="640"/>
      <c r="AI25" s="640"/>
      <c r="AJ25" s="640"/>
      <c r="AK25" s="640"/>
      <c r="AL25" s="641">
        <v>99.4</v>
      </c>
      <c r="AM25" s="642"/>
      <c r="AN25" s="642"/>
      <c r="AO25" s="643"/>
      <c r="AP25" s="633" t="s">
        <v>294</v>
      </c>
      <c r="AQ25" s="652"/>
      <c r="AR25" s="652"/>
      <c r="AS25" s="652"/>
      <c r="AT25" s="652"/>
      <c r="AU25" s="652"/>
      <c r="AV25" s="652"/>
      <c r="AW25" s="652"/>
      <c r="AX25" s="652"/>
      <c r="AY25" s="652"/>
      <c r="AZ25" s="652"/>
      <c r="BA25" s="652"/>
      <c r="BB25" s="652"/>
      <c r="BC25" s="652"/>
      <c r="BD25" s="652"/>
      <c r="BE25" s="652"/>
      <c r="BF25" s="653"/>
      <c r="BG25" s="636" t="s">
        <v>129</v>
      </c>
      <c r="BH25" s="637"/>
      <c r="BI25" s="637"/>
      <c r="BJ25" s="637"/>
      <c r="BK25" s="637"/>
      <c r="BL25" s="637"/>
      <c r="BM25" s="637"/>
      <c r="BN25" s="638"/>
      <c r="BO25" s="639" t="s">
        <v>239</v>
      </c>
      <c r="BP25" s="639"/>
      <c r="BQ25" s="639"/>
      <c r="BR25" s="639"/>
      <c r="BS25" s="640" t="s">
        <v>129</v>
      </c>
      <c r="BT25" s="640"/>
      <c r="BU25" s="640"/>
      <c r="BV25" s="640"/>
      <c r="BW25" s="640"/>
      <c r="BX25" s="640"/>
      <c r="BY25" s="640"/>
      <c r="BZ25" s="640"/>
      <c r="CA25" s="640"/>
      <c r="CB25" s="644"/>
      <c r="CD25" s="633" t="s">
        <v>295</v>
      </c>
      <c r="CE25" s="634"/>
      <c r="CF25" s="634"/>
      <c r="CG25" s="634"/>
      <c r="CH25" s="634"/>
      <c r="CI25" s="634"/>
      <c r="CJ25" s="634"/>
      <c r="CK25" s="634"/>
      <c r="CL25" s="634"/>
      <c r="CM25" s="634"/>
      <c r="CN25" s="634"/>
      <c r="CO25" s="634"/>
      <c r="CP25" s="634"/>
      <c r="CQ25" s="635"/>
      <c r="CR25" s="636">
        <v>28340836</v>
      </c>
      <c r="CS25" s="668"/>
      <c r="CT25" s="668"/>
      <c r="CU25" s="668"/>
      <c r="CV25" s="668"/>
      <c r="CW25" s="668"/>
      <c r="CX25" s="668"/>
      <c r="CY25" s="669"/>
      <c r="CZ25" s="641">
        <v>15.4</v>
      </c>
      <c r="DA25" s="666"/>
      <c r="DB25" s="666"/>
      <c r="DC25" s="670"/>
      <c r="DD25" s="645">
        <v>26300017</v>
      </c>
      <c r="DE25" s="668"/>
      <c r="DF25" s="668"/>
      <c r="DG25" s="668"/>
      <c r="DH25" s="668"/>
      <c r="DI25" s="668"/>
      <c r="DJ25" s="668"/>
      <c r="DK25" s="669"/>
      <c r="DL25" s="645">
        <v>25405489</v>
      </c>
      <c r="DM25" s="668"/>
      <c r="DN25" s="668"/>
      <c r="DO25" s="668"/>
      <c r="DP25" s="668"/>
      <c r="DQ25" s="668"/>
      <c r="DR25" s="668"/>
      <c r="DS25" s="668"/>
      <c r="DT25" s="668"/>
      <c r="DU25" s="668"/>
      <c r="DV25" s="669"/>
      <c r="DW25" s="641">
        <v>26.4</v>
      </c>
      <c r="DX25" s="666"/>
      <c r="DY25" s="666"/>
      <c r="DZ25" s="666"/>
      <c r="EA25" s="666"/>
      <c r="EB25" s="666"/>
      <c r="EC25" s="667"/>
    </row>
    <row r="26" spans="2:133" ht="11.25" customHeight="1" x14ac:dyDescent="0.2">
      <c r="B26" s="633" t="s">
        <v>296</v>
      </c>
      <c r="C26" s="634"/>
      <c r="D26" s="634"/>
      <c r="E26" s="634"/>
      <c r="F26" s="634"/>
      <c r="G26" s="634"/>
      <c r="H26" s="634"/>
      <c r="I26" s="634"/>
      <c r="J26" s="634"/>
      <c r="K26" s="634"/>
      <c r="L26" s="634"/>
      <c r="M26" s="634"/>
      <c r="N26" s="634"/>
      <c r="O26" s="634"/>
      <c r="P26" s="634"/>
      <c r="Q26" s="635"/>
      <c r="R26" s="636">
        <v>49480</v>
      </c>
      <c r="S26" s="637"/>
      <c r="T26" s="637"/>
      <c r="U26" s="637"/>
      <c r="V26" s="637"/>
      <c r="W26" s="637"/>
      <c r="X26" s="637"/>
      <c r="Y26" s="638"/>
      <c r="Z26" s="639">
        <v>0</v>
      </c>
      <c r="AA26" s="639"/>
      <c r="AB26" s="639"/>
      <c r="AC26" s="639"/>
      <c r="AD26" s="640">
        <v>49480</v>
      </c>
      <c r="AE26" s="640"/>
      <c r="AF26" s="640"/>
      <c r="AG26" s="640"/>
      <c r="AH26" s="640"/>
      <c r="AI26" s="640"/>
      <c r="AJ26" s="640"/>
      <c r="AK26" s="640"/>
      <c r="AL26" s="641">
        <v>0.1</v>
      </c>
      <c r="AM26" s="642"/>
      <c r="AN26" s="642"/>
      <c r="AO26" s="643"/>
      <c r="AP26" s="633" t="s">
        <v>297</v>
      </c>
      <c r="AQ26" s="652"/>
      <c r="AR26" s="652"/>
      <c r="AS26" s="652"/>
      <c r="AT26" s="652"/>
      <c r="AU26" s="652"/>
      <c r="AV26" s="652"/>
      <c r="AW26" s="652"/>
      <c r="AX26" s="652"/>
      <c r="AY26" s="652"/>
      <c r="AZ26" s="652"/>
      <c r="BA26" s="652"/>
      <c r="BB26" s="652"/>
      <c r="BC26" s="652"/>
      <c r="BD26" s="652"/>
      <c r="BE26" s="652"/>
      <c r="BF26" s="653"/>
      <c r="BG26" s="636" t="s">
        <v>239</v>
      </c>
      <c r="BH26" s="637"/>
      <c r="BI26" s="637"/>
      <c r="BJ26" s="637"/>
      <c r="BK26" s="637"/>
      <c r="BL26" s="637"/>
      <c r="BM26" s="637"/>
      <c r="BN26" s="638"/>
      <c r="BO26" s="639" t="s">
        <v>129</v>
      </c>
      <c r="BP26" s="639"/>
      <c r="BQ26" s="639"/>
      <c r="BR26" s="639"/>
      <c r="BS26" s="640" t="s">
        <v>129</v>
      </c>
      <c r="BT26" s="640"/>
      <c r="BU26" s="640"/>
      <c r="BV26" s="640"/>
      <c r="BW26" s="640"/>
      <c r="BX26" s="640"/>
      <c r="BY26" s="640"/>
      <c r="BZ26" s="640"/>
      <c r="CA26" s="640"/>
      <c r="CB26" s="644"/>
      <c r="CD26" s="633" t="s">
        <v>298</v>
      </c>
      <c r="CE26" s="634"/>
      <c r="CF26" s="634"/>
      <c r="CG26" s="634"/>
      <c r="CH26" s="634"/>
      <c r="CI26" s="634"/>
      <c r="CJ26" s="634"/>
      <c r="CK26" s="634"/>
      <c r="CL26" s="634"/>
      <c r="CM26" s="634"/>
      <c r="CN26" s="634"/>
      <c r="CO26" s="634"/>
      <c r="CP26" s="634"/>
      <c r="CQ26" s="635"/>
      <c r="CR26" s="636">
        <v>18910481</v>
      </c>
      <c r="CS26" s="637"/>
      <c r="CT26" s="637"/>
      <c r="CU26" s="637"/>
      <c r="CV26" s="637"/>
      <c r="CW26" s="637"/>
      <c r="CX26" s="637"/>
      <c r="CY26" s="638"/>
      <c r="CZ26" s="641">
        <v>10.3</v>
      </c>
      <c r="DA26" s="666"/>
      <c r="DB26" s="666"/>
      <c r="DC26" s="670"/>
      <c r="DD26" s="645">
        <v>17234808</v>
      </c>
      <c r="DE26" s="637"/>
      <c r="DF26" s="637"/>
      <c r="DG26" s="637"/>
      <c r="DH26" s="637"/>
      <c r="DI26" s="637"/>
      <c r="DJ26" s="637"/>
      <c r="DK26" s="638"/>
      <c r="DL26" s="645" t="s">
        <v>129</v>
      </c>
      <c r="DM26" s="637"/>
      <c r="DN26" s="637"/>
      <c r="DO26" s="637"/>
      <c r="DP26" s="637"/>
      <c r="DQ26" s="637"/>
      <c r="DR26" s="637"/>
      <c r="DS26" s="637"/>
      <c r="DT26" s="637"/>
      <c r="DU26" s="637"/>
      <c r="DV26" s="638"/>
      <c r="DW26" s="641" t="s">
        <v>239</v>
      </c>
      <c r="DX26" s="666"/>
      <c r="DY26" s="666"/>
      <c r="DZ26" s="666"/>
      <c r="EA26" s="666"/>
      <c r="EB26" s="666"/>
      <c r="EC26" s="667"/>
    </row>
    <row r="27" spans="2:133" ht="11.25" customHeight="1" x14ac:dyDescent="0.2">
      <c r="B27" s="633" t="s">
        <v>299</v>
      </c>
      <c r="C27" s="634"/>
      <c r="D27" s="634"/>
      <c r="E27" s="634"/>
      <c r="F27" s="634"/>
      <c r="G27" s="634"/>
      <c r="H27" s="634"/>
      <c r="I27" s="634"/>
      <c r="J27" s="634"/>
      <c r="K27" s="634"/>
      <c r="L27" s="634"/>
      <c r="M27" s="634"/>
      <c r="N27" s="634"/>
      <c r="O27" s="634"/>
      <c r="P27" s="634"/>
      <c r="Q27" s="635"/>
      <c r="R27" s="636">
        <v>961666</v>
      </c>
      <c r="S27" s="637"/>
      <c r="T27" s="637"/>
      <c r="U27" s="637"/>
      <c r="V27" s="637"/>
      <c r="W27" s="637"/>
      <c r="X27" s="637"/>
      <c r="Y27" s="638"/>
      <c r="Z27" s="639">
        <v>0.5</v>
      </c>
      <c r="AA27" s="639"/>
      <c r="AB27" s="639"/>
      <c r="AC27" s="639"/>
      <c r="AD27" s="640" t="s">
        <v>239</v>
      </c>
      <c r="AE27" s="640"/>
      <c r="AF27" s="640"/>
      <c r="AG27" s="640"/>
      <c r="AH27" s="640"/>
      <c r="AI27" s="640"/>
      <c r="AJ27" s="640"/>
      <c r="AK27" s="640"/>
      <c r="AL27" s="641" t="s">
        <v>129</v>
      </c>
      <c r="AM27" s="642"/>
      <c r="AN27" s="642"/>
      <c r="AO27" s="643"/>
      <c r="AP27" s="633" t="s">
        <v>300</v>
      </c>
      <c r="AQ27" s="634"/>
      <c r="AR27" s="634"/>
      <c r="AS27" s="634"/>
      <c r="AT27" s="634"/>
      <c r="AU27" s="634"/>
      <c r="AV27" s="634"/>
      <c r="AW27" s="634"/>
      <c r="AX27" s="634"/>
      <c r="AY27" s="634"/>
      <c r="AZ27" s="634"/>
      <c r="BA27" s="634"/>
      <c r="BB27" s="634"/>
      <c r="BC27" s="634"/>
      <c r="BD27" s="634"/>
      <c r="BE27" s="634"/>
      <c r="BF27" s="635"/>
      <c r="BG27" s="636">
        <v>71755164</v>
      </c>
      <c r="BH27" s="637"/>
      <c r="BI27" s="637"/>
      <c r="BJ27" s="637"/>
      <c r="BK27" s="637"/>
      <c r="BL27" s="637"/>
      <c r="BM27" s="637"/>
      <c r="BN27" s="638"/>
      <c r="BO27" s="639">
        <v>100</v>
      </c>
      <c r="BP27" s="639"/>
      <c r="BQ27" s="639"/>
      <c r="BR27" s="639"/>
      <c r="BS27" s="640">
        <v>636800</v>
      </c>
      <c r="BT27" s="640"/>
      <c r="BU27" s="640"/>
      <c r="BV27" s="640"/>
      <c r="BW27" s="640"/>
      <c r="BX27" s="640"/>
      <c r="BY27" s="640"/>
      <c r="BZ27" s="640"/>
      <c r="CA27" s="640"/>
      <c r="CB27" s="644"/>
      <c r="CD27" s="633" t="s">
        <v>301</v>
      </c>
      <c r="CE27" s="634"/>
      <c r="CF27" s="634"/>
      <c r="CG27" s="634"/>
      <c r="CH27" s="634"/>
      <c r="CI27" s="634"/>
      <c r="CJ27" s="634"/>
      <c r="CK27" s="634"/>
      <c r="CL27" s="634"/>
      <c r="CM27" s="634"/>
      <c r="CN27" s="634"/>
      <c r="CO27" s="634"/>
      <c r="CP27" s="634"/>
      <c r="CQ27" s="635"/>
      <c r="CR27" s="636">
        <v>62260972</v>
      </c>
      <c r="CS27" s="668"/>
      <c r="CT27" s="668"/>
      <c r="CU27" s="668"/>
      <c r="CV27" s="668"/>
      <c r="CW27" s="668"/>
      <c r="CX27" s="668"/>
      <c r="CY27" s="669"/>
      <c r="CZ27" s="641">
        <v>33.9</v>
      </c>
      <c r="DA27" s="666"/>
      <c r="DB27" s="666"/>
      <c r="DC27" s="670"/>
      <c r="DD27" s="645">
        <v>15993602</v>
      </c>
      <c r="DE27" s="668"/>
      <c r="DF27" s="668"/>
      <c r="DG27" s="668"/>
      <c r="DH27" s="668"/>
      <c r="DI27" s="668"/>
      <c r="DJ27" s="668"/>
      <c r="DK27" s="669"/>
      <c r="DL27" s="645">
        <v>15058949</v>
      </c>
      <c r="DM27" s="668"/>
      <c r="DN27" s="668"/>
      <c r="DO27" s="668"/>
      <c r="DP27" s="668"/>
      <c r="DQ27" s="668"/>
      <c r="DR27" s="668"/>
      <c r="DS27" s="668"/>
      <c r="DT27" s="668"/>
      <c r="DU27" s="668"/>
      <c r="DV27" s="669"/>
      <c r="DW27" s="641">
        <v>15.6</v>
      </c>
      <c r="DX27" s="666"/>
      <c r="DY27" s="666"/>
      <c r="DZ27" s="666"/>
      <c r="EA27" s="666"/>
      <c r="EB27" s="666"/>
      <c r="EC27" s="667"/>
    </row>
    <row r="28" spans="2:133" ht="11.25" customHeight="1" x14ac:dyDescent="0.2">
      <c r="B28" s="633" t="s">
        <v>302</v>
      </c>
      <c r="C28" s="634"/>
      <c r="D28" s="634"/>
      <c r="E28" s="634"/>
      <c r="F28" s="634"/>
      <c r="G28" s="634"/>
      <c r="H28" s="634"/>
      <c r="I28" s="634"/>
      <c r="J28" s="634"/>
      <c r="K28" s="634"/>
      <c r="L28" s="634"/>
      <c r="M28" s="634"/>
      <c r="N28" s="634"/>
      <c r="O28" s="634"/>
      <c r="P28" s="634"/>
      <c r="Q28" s="635"/>
      <c r="R28" s="636">
        <v>2217644</v>
      </c>
      <c r="S28" s="637"/>
      <c r="T28" s="637"/>
      <c r="U28" s="637"/>
      <c r="V28" s="637"/>
      <c r="W28" s="637"/>
      <c r="X28" s="637"/>
      <c r="Y28" s="638"/>
      <c r="Z28" s="639">
        <v>1.1000000000000001</v>
      </c>
      <c r="AA28" s="639"/>
      <c r="AB28" s="639"/>
      <c r="AC28" s="639"/>
      <c r="AD28" s="640">
        <v>536807</v>
      </c>
      <c r="AE28" s="640"/>
      <c r="AF28" s="640"/>
      <c r="AG28" s="640"/>
      <c r="AH28" s="640"/>
      <c r="AI28" s="640"/>
      <c r="AJ28" s="640"/>
      <c r="AK28" s="640"/>
      <c r="AL28" s="641">
        <v>0.6</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303</v>
      </c>
      <c r="CE28" s="634"/>
      <c r="CF28" s="634"/>
      <c r="CG28" s="634"/>
      <c r="CH28" s="634"/>
      <c r="CI28" s="634"/>
      <c r="CJ28" s="634"/>
      <c r="CK28" s="634"/>
      <c r="CL28" s="634"/>
      <c r="CM28" s="634"/>
      <c r="CN28" s="634"/>
      <c r="CO28" s="634"/>
      <c r="CP28" s="634"/>
      <c r="CQ28" s="635"/>
      <c r="CR28" s="636">
        <v>10963706</v>
      </c>
      <c r="CS28" s="637"/>
      <c r="CT28" s="637"/>
      <c r="CU28" s="637"/>
      <c r="CV28" s="637"/>
      <c r="CW28" s="637"/>
      <c r="CX28" s="637"/>
      <c r="CY28" s="638"/>
      <c r="CZ28" s="641">
        <v>6</v>
      </c>
      <c r="DA28" s="666"/>
      <c r="DB28" s="666"/>
      <c r="DC28" s="670"/>
      <c r="DD28" s="645">
        <v>10908602</v>
      </c>
      <c r="DE28" s="637"/>
      <c r="DF28" s="637"/>
      <c r="DG28" s="637"/>
      <c r="DH28" s="637"/>
      <c r="DI28" s="637"/>
      <c r="DJ28" s="637"/>
      <c r="DK28" s="638"/>
      <c r="DL28" s="645">
        <v>10905592</v>
      </c>
      <c r="DM28" s="637"/>
      <c r="DN28" s="637"/>
      <c r="DO28" s="637"/>
      <c r="DP28" s="637"/>
      <c r="DQ28" s="637"/>
      <c r="DR28" s="637"/>
      <c r="DS28" s="637"/>
      <c r="DT28" s="637"/>
      <c r="DU28" s="637"/>
      <c r="DV28" s="638"/>
      <c r="DW28" s="641">
        <v>11.3</v>
      </c>
      <c r="DX28" s="666"/>
      <c r="DY28" s="666"/>
      <c r="DZ28" s="666"/>
      <c r="EA28" s="666"/>
      <c r="EB28" s="666"/>
      <c r="EC28" s="667"/>
    </row>
    <row r="29" spans="2:133" ht="11.25" customHeight="1" x14ac:dyDescent="0.2">
      <c r="B29" s="633" t="s">
        <v>304</v>
      </c>
      <c r="C29" s="634"/>
      <c r="D29" s="634"/>
      <c r="E29" s="634"/>
      <c r="F29" s="634"/>
      <c r="G29" s="634"/>
      <c r="H29" s="634"/>
      <c r="I29" s="634"/>
      <c r="J29" s="634"/>
      <c r="K29" s="634"/>
      <c r="L29" s="634"/>
      <c r="M29" s="634"/>
      <c r="N29" s="634"/>
      <c r="O29" s="634"/>
      <c r="P29" s="634"/>
      <c r="Q29" s="635"/>
      <c r="R29" s="636">
        <v>943644</v>
      </c>
      <c r="S29" s="637"/>
      <c r="T29" s="637"/>
      <c r="U29" s="637"/>
      <c r="V29" s="637"/>
      <c r="W29" s="637"/>
      <c r="X29" s="637"/>
      <c r="Y29" s="638"/>
      <c r="Z29" s="639">
        <v>0.5</v>
      </c>
      <c r="AA29" s="639"/>
      <c r="AB29" s="639"/>
      <c r="AC29" s="639"/>
      <c r="AD29" s="640" t="s">
        <v>239</v>
      </c>
      <c r="AE29" s="640"/>
      <c r="AF29" s="640"/>
      <c r="AG29" s="640"/>
      <c r="AH29" s="640"/>
      <c r="AI29" s="640"/>
      <c r="AJ29" s="640"/>
      <c r="AK29" s="640"/>
      <c r="AL29" s="641" t="s">
        <v>129</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305</v>
      </c>
      <c r="CE29" s="673"/>
      <c r="CF29" s="633" t="s">
        <v>72</v>
      </c>
      <c r="CG29" s="634"/>
      <c r="CH29" s="634"/>
      <c r="CI29" s="634"/>
      <c r="CJ29" s="634"/>
      <c r="CK29" s="634"/>
      <c r="CL29" s="634"/>
      <c r="CM29" s="634"/>
      <c r="CN29" s="634"/>
      <c r="CO29" s="634"/>
      <c r="CP29" s="634"/>
      <c r="CQ29" s="635"/>
      <c r="CR29" s="636">
        <v>10963706</v>
      </c>
      <c r="CS29" s="668"/>
      <c r="CT29" s="668"/>
      <c r="CU29" s="668"/>
      <c r="CV29" s="668"/>
      <c r="CW29" s="668"/>
      <c r="CX29" s="668"/>
      <c r="CY29" s="669"/>
      <c r="CZ29" s="641">
        <v>6</v>
      </c>
      <c r="DA29" s="666"/>
      <c r="DB29" s="666"/>
      <c r="DC29" s="670"/>
      <c r="DD29" s="645">
        <v>10908602</v>
      </c>
      <c r="DE29" s="668"/>
      <c r="DF29" s="668"/>
      <c r="DG29" s="668"/>
      <c r="DH29" s="668"/>
      <c r="DI29" s="668"/>
      <c r="DJ29" s="668"/>
      <c r="DK29" s="669"/>
      <c r="DL29" s="645">
        <v>10905592</v>
      </c>
      <c r="DM29" s="668"/>
      <c r="DN29" s="668"/>
      <c r="DO29" s="668"/>
      <c r="DP29" s="668"/>
      <c r="DQ29" s="668"/>
      <c r="DR29" s="668"/>
      <c r="DS29" s="668"/>
      <c r="DT29" s="668"/>
      <c r="DU29" s="668"/>
      <c r="DV29" s="669"/>
      <c r="DW29" s="641">
        <v>11.3</v>
      </c>
      <c r="DX29" s="666"/>
      <c r="DY29" s="666"/>
      <c r="DZ29" s="666"/>
      <c r="EA29" s="666"/>
      <c r="EB29" s="666"/>
      <c r="EC29" s="667"/>
    </row>
    <row r="30" spans="2:133" ht="11.25" customHeight="1" x14ac:dyDescent="0.2">
      <c r="B30" s="633" t="s">
        <v>306</v>
      </c>
      <c r="C30" s="634"/>
      <c r="D30" s="634"/>
      <c r="E30" s="634"/>
      <c r="F30" s="634"/>
      <c r="G30" s="634"/>
      <c r="H30" s="634"/>
      <c r="I30" s="634"/>
      <c r="J30" s="634"/>
      <c r="K30" s="634"/>
      <c r="L30" s="634"/>
      <c r="M30" s="634"/>
      <c r="N30" s="634"/>
      <c r="O30" s="634"/>
      <c r="P30" s="634"/>
      <c r="Q30" s="635"/>
      <c r="R30" s="636">
        <v>50006861</v>
      </c>
      <c r="S30" s="637"/>
      <c r="T30" s="637"/>
      <c r="U30" s="637"/>
      <c r="V30" s="637"/>
      <c r="W30" s="637"/>
      <c r="X30" s="637"/>
      <c r="Y30" s="638"/>
      <c r="Z30" s="639">
        <v>25.8</v>
      </c>
      <c r="AA30" s="639"/>
      <c r="AB30" s="639"/>
      <c r="AC30" s="639"/>
      <c r="AD30" s="640" t="s">
        <v>129</v>
      </c>
      <c r="AE30" s="640"/>
      <c r="AF30" s="640"/>
      <c r="AG30" s="640"/>
      <c r="AH30" s="640"/>
      <c r="AI30" s="640"/>
      <c r="AJ30" s="640"/>
      <c r="AK30" s="640"/>
      <c r="AL30" s="641" t="s">
        <v>239</v>
      </c>
      <c r="AM30" s="642"/>
      <c r="AN30" s="642"/>
      <c r="AO30" s="643"/>
      <c r="AP30" s="618" t="s">
        <v>222</v>
      </c>
      <c r="AQ30" s="619"/>
      <c r="AR30" s="619"/>
      <c r="AS30" s="619"/>
      <c r="AT30" s="619"/>
      <c r="AU30" s="619"/>
      <c r="AV30" s="619"/>
      <c r="AW30" s="619"/>
      <c r="AX30" s="619"/>
      <c r="AY30" s="619"/>
      <c r="AZ30" s="619"/>
      <c r="BA30" s="619"/>
      <c r="BB30" s="619"/>
      <c r="BC30" s="619"/>
      <c r="BD30" s="619"/>
      <c r="BE30" s="619"/>
      <c r="BF30" s="620"/>
      <c r="BG30" s="618" t="s">
        <v>307</v>
      </c>
      <c r="BH30" s="678"/>
      <c r="BI30" s="678"/>
      <c r="BJ30" s="678"/>
      <c r="BK30" s="678"/>
      <c r="BL30" s="678"/>
      <c r="BM30" s="678"/>
      <c r="BN30" s="678"/>
      <c r="BO30" s="678"/>
      <c r="BP30" s="678"/>
      <c r="BQ30" s="679"/>
      <c r="BR30" s="618" t="s">
        <v>308</v>
      </c>
      <c r="BS30" s="678"/>
      <c r="BT30" s="678"/>
      <c r="BU30" s="678"/>
      <c r="BV30" s="678"/>
      <c r="BW30" s="678"/>
      <c r="BX30" s="678"/>
      <c r="BY30" s="678"/>
      <c r="BZ30" s="678"/>
      <c r="CA30" s="678"/>
      <c r="CB30" s="679"/>
      <c r="CD30" s="674"/>
      <c r="CE30" s="675"/>
      <c r="CF30" s="633" t="s">
        <v>309</v>
      </c>
      <c r="CG30" s="634"/>
      <c r="CH30" s="634"/>
      <c r="CI30" s="634"/>
      <c r="CJ30" s="634"/>
      <c r="CK30" s="634"/>
      <c r="CL30" s="634"/>
      <c r="CM30" s="634"/>
      <c r="CN30" s="634"/>
      <c r="CO30" s="634"/>
      <c r="CP30" s="634"/>
      <c r="CQ30" s="635"/>
      <c r="CR30" s="636">
        <v>10667334</v>
      </c>
      <c r="CS30" s="637"/>
      <c r="CT30" s="637"/>
      <c r="CU30" s="637"/>
      <c r="CV30" s="637"/>
      <c r="CW30" s="637"/>
      <c r="CX30" s="637"/>
      <c r="CY30" s="638"/>
      <c r="CZ30" s="641">
        <v>5.8</v>
      </c>
      <c r="DA30" s="666"/>
      <c r="DB30" s="666"/>
      <c r="DC30" s="670"/>
      <c r="DD30" s="645">
        <v>10612622</v>
      </c>
      <c r="DE30" s="637"/>
      <c r="DF30" s="637"/>
      <c r="DG30" s="637"/>
      <c r="DH30" s="637"/>
      <c r="DI30" s="637"/>
      <c r="DJ30" s="637"/>
      <c r="DK30" s="638"/>
      <c r="DL30" s="645">
        <v>10609612</v>
      </c>
      <c r="DM30" s="637"/>
      <c r="DN30" s="637"/>
      <c r="DO30" s="637"/>
      <c r="DP30" s="637"/>
      <c r="DQ30" s="637"/>
      <c r="DR30" s="637"/>
      <c r="DS30" s="637"/>
      <c r="DT30" s="637"/>
      <c r="DU30" s="637"/>
      <c r="DV30" s="638"/>
      <c r="DW30" s="641">
        <v>11</v>
      </c>
      <c r="DX30" s="666"/>
      <c r="DY30" s="666"/>
      <c r="DZ30" s="666"/>
      <c r="EA30" s="666"/>
      <c r="EB30" s="666"/>
      <c r="EC30" s="667"/>
    </row>
    <row r="31" spans="2:133" ht="11.25" customHeight="1" x14ac:dyDescent="0.2">
      <c r="B31" s="649" t="s">
        <v>310</v>
      </c>
      <c r="C31" s="650"/>
      <c r="D31" s="650"/>
      <c r="E31" s="650"/>
      <c r="F31" s="650"/>
      <c r="G31" s="650"/>
      <c r="H31" s="650"/>
      <c r="I31" s="650"/>
      <c r="J31" s="650"/>
      <c r="K31" s="650"/>
      <c r="L31" s="650"/>
      <c r="M31" s="650"/>
      <c r="N31" s="650"/>
      <c r="O31" s="650"/>
      <c r="P31" s="650"/>
      <c r="Q31" s="651"/>
      <c r="R31" s="636" t="s">
        <v>129</v>
      </c>
      <c r="S31" s="637"/>
      <c r="T31" s="637"/>
      <c r="U31" s="637"/>
      <c r="V31" s="637"/>
      <c r="W31" s="637"/>
      <c r="X31" s="637"/>
      <c r="Y31" s="638"/>
      <c r="Z31" s="639" t="s">
        <v>239</v>
      </c>
      <c r="AA31" s="639"/>
      <c r="AB31" s="639"/>
      <c r="AC31" s="639"/>
      <c r="AD31" s="640" t="s">
        <v>129</v>
      </c>
      <c r="AE31" s="640"/>
      <c r="AF31" s="640"/>
      <c r="AG31" s="640"/>
      <c r="AH31" s="640"/>
      <c r="AI31" s="640"/>
      <c r="AJ31" s="640"/>
      <c r="AK31" s="640"/>
      <c r="AL31" s="641" t="s">
        <v>129</v>
      </c>
      <c r="AM31" s="642"/>
      <c r="AN31" s="642"/>
      <c r="AO31" s="643"/>
      <c r="AP31" s="682" t="s">
        <v>311</v>
      </c>
      <c r="AQ31" s="683"/>
      <c r="AR31" s="683"/>
      <c r="AS31" s="683"/>
      <c r="AT31" s="688" t="s">
        <v>312</v>
      </c>
      <c r="AU31" s="212"/>
      <c r="AV31" s="212"/>
      <c r="AW31" s="212"/>
      <c r="AX31" s="622" t="s">
        <v>187</v>
      </c>
      <c r="AY31" s="623"/>
      <c r="AZ31" s="623"/>
      <c r="BA31" s="623"/>
      <c r="BB31" s="623"/>
      <c r="BC31" s="623"/>
      <c r="BD31" s="623"/>
      <c r="BE31" s="623"/>
      <c r="BF31" s="624"/>
      <c r="BG31" s="692">
        <v>99.1</v>
      </c>
      <c r="BH31" s="680"/>
      <c r="BI31" s="680"/>
      <c r="BJ31" s="680"/>
      <c r="BK31" s="680"/>
      <c r="BL31" s="680"/>
      <c r="BM31" s="631">
        <v>97.9</v>
      </c>
      <c r="BN31" s="680"/>
      <c r="BO31" s="680"/>
      <c r="BP31" s="680"/>
      <c r="BQ31" s="681"/>
      <c r="BR31" s="692">
        <v>99.1</v>
      </c>
      <c r="BS31" s="680"/>
      <c r="BT31" s="680"/>
      <c r="BU31" s="680"/>
      <c r="BV31" s="680"/>
      <c r="BW31" s="680"/>
      <c r="BX31" s="631">
        <v>97.8</v>
      </c>
      <c r="BY31" s="680"/>
      <c r="BZ31" s="680"/>
      <c r="CA31" s="680"/>
      <c r="CB31" s="681"/>
      <c r="CD31" s="674"/>
      <c r="CE31" s="675"/>
      <c r="CF31" s="633" t="s">
        <v>313</v>
      </c>
      <c r="CG31" s="634"/>
      <c r="CH31" s="634"/>
      <c r="CI31" s="634"/>
      <c r="CJ31" s="634"/>
      <c r="CK31" s="634"/>
      <c r="CL31" s="634"/>
      <c r="CM31" s="634"/>
      <c r="CN31" s="634"/>
      <c r="CO31" s="634"/>
      <c r="CP31" s="634"/>
      <c r="CQ31" s="635"/>
      <c r="CR31" s="636">
        <v>296372</v>
      </c>
      <c r="CS31" s="668"/>
      <c r="CT31" s="668"/>
      <c r="CU31" s="668"/>
      <c r="CV31" s="668"/>
      <c r="CW31" s="668"/>
      <c r="CX31" s="668"/>
      <c r="CY31" s="669"/>
      <c r="CZ31" s="641">
        <v>0.2</v>
      </c>
      <c r="DA31" s="666"/>
      <c r="DB31" s="666"/>
      <c r="DC31" s="670"/>
      <c r="DD31" s="645">
        <v>295980</v>
      </c>
      <c r="DE31" s="668"/>
      <c r="DF31" s="668"/>
      <c r="DG31" s="668"/>
      <c r="DH31" s="668"/>
      <c r="DI31" s="668"/>
      <c r="DJ31" s="668"/>
      <c r="DK31" s="669"/>
      <c r="DL31" s="645">
        <v>295980</v>
      </c>
      <c r="DM31" s="668"/>
      <c r="DN31" s="668"/>
      <c r="DO31" s="668"/>
      <c r="DP31" s="668"/>
      <c r="DQ31" s="668"/>
      <c r="DR31" s="668"/>
      <c r="DS31" s="668"/>
      <c r="DT31" s="668"/>
      <c r="DU31" s="668"/>
      <c r="DV31" s="669"/>
      <c r="DW31" s="641">
        <v>0.3</v>
      </c>
      <c r="DX31" s="666"/>
      <c r="DY31" s="666"/>
      <c r="DZ31" s="666"/>
      <c r="EA31" s="666"/>
      <c r="EB31" s="666"/>
      <c r="EC31" s="667"/>
    </row>
    <row r="32" spans="2:133" ht="11.25" customHeight="1" x14ac:dyDescent="0.2">
      <c r="B32" s="633" t="s">
        <v>314</v>
      </c>
      <c r="C32" s="634"/>
      <c r="D32" s="634"/>
      <c r="E32" s="634"/>
      <c r="F32" s="634"/>
      <c r="G32" s="634"/>
      <c r="H32" s="634"/>
      <c r="I32" s="634"/>
      <c r="J32" s="634"/>
      <c r="K32" s="634"/>
      <c r="L32" s="634"/>
      <c r="M32" s="634"/>
      <c r="N32" s="634"/>
      <c r="O32" s="634"/>
      <c r="P32" s="634"/>
      <c r="Q32" s="635"/>
      <c r="R32" s="636">
        <v>12753151</v>
      </c>
      <c r="S32" s="637"/>
      <c r="T32" s="637"/>
      <c r="U32" s="637"/>
      <c r="V32" s="637"/>
      <c r="W32" s="637"/>
      <c r="X32" s="637"/>
      <c r="Y32" s="638"/>
      <c r="Z32" s="639">
        <v>6.6</v>
      </c>
      <c r="AA32" s="639"/>
      <c r="AB32" s="639"/>
      <c r="AC32" s="639"/>
      <c r="AD32" s="640" t="s">
        <v>239</v>
      </c>
      <c r="AE32" s="640"/>
      <c r="AF32" s="640"/>
      <c r="AG32" s="640"/>
      <c r="AH32" s="640"/>
      <c r="AI32" s="640"/>
      <c r="AJ32" s="640"/>
      <c r="AK32" s="640"/>
      <c r="AL32" s="641" t="s">
        <v>129</v>
      </c>
      <c r="AM32" s="642"/>
      <c r="AN32" s="642"/>
      <c r="AO32" s="643"/>
      <c r="AP32" s="684"/>
      <c r="AQ32" s="685"/>
      <c r="AR32" s="685"/>
      <c r="AS32" s="685"/>
      <c r="AT32" s="689"/>
      <c r="AU32" s="208" t="s">
        <v>315</v>
      </c>
      <c r="AX32" s="633" t="s">
        <v>316</v>
      </c>
      <c r="AY32" s="634"/>
      <c r="AZ32" s="634"/>
      <c r="BA32" s="634"/>
      <c r="BB32" s="634"/>
      <c r="BC32" s="634"/>
      <c r="BD32" s="634"/>
      <c r="BE32" s="634"/>
      <c r="BF32" s="635"/>
      <c r="BG32" s="693">
        <v>98.8</v>
      </c>
      <c r="BH32" s="668"/>
      <c r="BI32" s="668"/>
      <c r="BJ32" s="668"/>
      <c r="BK32" s="668"/>
      <c r="BL32" s="668"/>
      <c r="BM32" s="642">
        <v>97.4</v>
      </c>
      <c r="BN32" s="668"/>
      <c r="BO32" s="668"/>
      <c r="BP32" s="668"/>
      <c r="BQ32" s="691"/>
      <c r="BR32" s="693">
        <v>98.8</v>
      </c>
      <c r="BS32" s="668"/>
      <c r="BT32" s="668"/>
      <c r="BU32" s="668"/>
      <c r="BV32" s="668"/>
      <c r="BW32" s="668"/>
      <c r="BX32" s="642">
        <v>97.4</v>
      </c>
      <c r="BY32" s="668"/>
      <c r="BZ32" s="668"/>
      <c r="CA32" s="668"/>
      <c r="CB32" s="691"/>
      <c r="CD32" s="676"/>
      <c r="CE32" s="677"/>
      <c r="CF32" s="633" t="s">
        <v>317</v>
      </c>
      <c r="CG32" s="634"/>
      <c r="CH32" s="634"/>
      <c r="CI32" s="634"/>
      <c r="CJ32" s="634"/>
      <c r="CK32" s="634"/>
      <c r="CL32" s="634"/>
      <c r="CM32" s="634"/>
      <c r="CN32" s="634"/>
      <c r="CO32" s="634"/>
      <c r="CP32" s="634"/>
      <c r="CQ32" s="635"/>
      <c r="CR32" s="636" t="s">
        <v>239</v>
      </c>
      <c r="CS32" s="637"/>
      <c r="CT32" s="637"/>
      <c r="CU32" s="637"/>
      <c r="CV32" s="637"/>
      <c r="CW32" s="637"/>
      <c r="CX32" s="637"/>
      <c r="CY32" s="638"/>
      <c r="CZ32" s="641" t="s">
        <v>129</v>
      </c>
      <c r="DA32" s="666"/>
      <c r="DB32" s="666"/>
      <c r="DC32" s="670"/>
      <c r="DD32" s="645" t="s">
        <v>129</v>
      </c>
      <c r="DE32" s="637"/>
      <c r="DF32" s="637"/>
      <c r="DG32" s="637"/>
      <c r="DH32" s="637"/>
      <c r="DI32" s="637"/>
      <c r="DJ32" s="637"/>
      <c r="DK32" s="638"/>
      <c r="DL32" s="645" t="s">
        <v>129</v>
      </c>
      <c r="DM32" s="637"/>
      <c r="DN32" s="637"/>
      <c r="DO32" s="637"/>
      <c r="DP32" s="637"/>
      <c r="DQ32" s="637"/>
      <c r="DR32" s="637"/>
      <c r="DS32" s="637"/>
      <c r="DT32" s="637"/>
      <c r="DU32" s="637"/>
      <c r="DV32" s="638"/>
      <c r="DW32" s="641" t="s">
        <v>260</v>
      </c>
      <c r="DX32" s="666"/>
      <c r="DY32" s="666"/>
      <c r="DZ32" s="666"/>
      <c r="EA32" s="666"/>
      <c r="EB32" s="666"/>
      <c r="EC32" s="667"/>
    </row>
    <row r="33" spans="2:133" ht="11.25" customHeight="1" x14ac:dyDescent="0.2">
      <c r="B33" s="633" t="s">
        <v>318</v>
      </c>
      <c r="C33" s="634"/>
      <c r="D33" s="634"/>
      <c r="E33" s="634"/>
      <c r="F33" s="634"/>
      <c r="G33" s="634"/>
      <c r="H33" s="634"/>
      <c r="I33" s="634"/>
      <c r="J33" s="634"/>
      <c r="K33" s="634"/>
      <c r="L33" s="634"/>
      <c r="M33" s="634"/>
      <c r="N33" s="634"/>
      <c r="O33" s="634"/>
      <c r="P33" s="634"/>
      <c r="Q33" s="635"/>
      <c r="R33" s="636">
        <v>139594</v>
      </c>
      <c r="S33" s="637"/>
      <c r="T33" s="637"/>
      <c r="U33" s="637"/>
      <c r="V33" s="637"/>
      <c r="W33" s="637"/>
      <c r="X33" s="637"/>
      <c r="Y33" s="638"/>
      <c r="Z33" s="639">
        <v>0.1</v>
      </c>
      <c r="AA33" s="639"/>
      <c r="AB33" s="639"/>
      <c r="AC33" s="639"/>
      <c r="AD33" s="640" t="s">
        <v>260</v>
      </c>
      <c r="AE33" s="640"/>
      <c r="AF33" s="640"/>
      <c r="AG33" s="640"/>
      <c r="AH33" s="640"/>
      <c r="AI33" s="640"/>
      <c r="AJ33" s="640"/>
      <c r="AK33" s="640"/>
      <c r="AL33" s="641" t="s">
        <v>129</v>
      </c>
      <c r="AM33" s="642"/>
      <c r="AN33" s="642"/>
      <c r="AO33" s="643"/>
      <c r="AP33" s="686"/>
      <c r="AQ33" s="687"/>
      <c r="AR33" s="687"/>
      <c r="AS33" s="687"/>
      <c r="AT33" s="690"/>
      <c r="AU33" s="213"/>
      <c r="AV33" s="213"/>
      <c r="AW33" s="213"/>
      <c r="AX33" s="657" t="s">
        <v>319</v>
      </c>
      <c r="AY33" s="658"/>
      <c r="AZ33" s="658"/>
      <c r="BA33" s="658"/>
      <c r="BB33" s="658"/>
      <c r="BC33" s="658"/>
      <c r="BD33" s="658"/>
      <c r="BE33" s="658"/>
      <c r="BF33" s="659"/>
      <c r="BG33" s="694">
        <v>99.4</v>
      </c>
      <c r="BH33" s="695"/>
      <c r="BI33" s="695"/>
      <c r="BJ33" s="695"/>
      <c r="BK33" s="695"/>
      <c r="BL33" s="695"/>
      <c r="BM33" s="696">
        <v>98.2</v>
      </c>
      <c r="BN33" s="695"/>
      <c r="BO33" s="695"/>
      <c r="BP33" s="695"/>
      <c r="BQ33" s="697"/>
      <c r="BR33" s="694">
        <v>99.4</v>
      </c>
      <c r="BS33" s="695"/>
      <c r="BT33" s="695"/>
      <c r="BU33" s="695"/>
      <c r="BV33" s="695"/>
      <c r="BW33" s="695"/>
      <c r="BX33" s="696">
        <v>98.1</v>
      </c>
      <c r="BY33" s="695"/>
      <c r="BZ33" s="695"/>
      <c r="CA33" s="695"/>
      <c r="CB33" s="697"/>
      <c r="CD33" s="633" t="s">
        <v>320</v>
      </c>
      <c r="CE33" s="634"/>
      <c r="CF33" s="634"/>
      <c r="CG33" s="634"/>
      <c r="CH33" s="634"/>
      <c r="CI33" s="634"/>
      <c r="CJ33" s="634"/>
      <c r="CK33" s="634"/>
      <c r="CL33" s="634"/>
      <c r="CM33" s="634"/>
      <c r="CN33" s="634"/>
      <c r="CO33" s="634"/>
      <c r="CP33" s="634"/>
      <c r="CQ33" s="635"/>
      <c r="CR33" s="636">
        <v>67895801</v>
      </c>
      <c r="CS33" s="668"/>
      <c r="CT33" s="668"/>
      <c r="CU33" s="668"/>
      <c r="CV33" s="668"/>
      <c r="CW33" s="668"/>
      <c r="CX33" s="668"/>
      <c r="CY33" s="669"/>
      <c r="CZ33" s="641">
        <v>36.9</v>
      </c>
      <c r="DA33" s="666"/>
      <c r="DB33" s="666"/>
      <c r="DC33" s="670"/>
      <c r="DD33" s="645">
        <v>51910777</v>
      </c>
      <c r="DE33" s="668"/>
      <c r="DF33" s="668"/>
      <c r="DG33" s="668"/>
      <c r="DH33" s="668"/>
      <c r="DI33" s="668"/>
      <c r="DJ33" s="668"/>
      <c r="DK33" s="669"/>
      <c r="DL33" s="645">
        <v>37907615</v>
      </c>
      <c r="DM33" s="668"/>
      <c r="DN33" s="668"/>
      <c r="DO33" s="668"/>
      <c r="DP33" s="668"/>
      <c r="DQ33" s="668"/>
      <c r="DR33" s="668"/>
      <c r="DS33" s="668"/>
      <c r="DT33" s="668"/>
      <c r="DU33" s="668"/>
      <c r="DV33" s="669"/>
      <c r="DW33" s="641">
        <v>39.4</v>
      </c>
      <c r="DX33" s="666"/>
      <c r="DY33" s="666"/>
      <c r="DZ33" s="666"/>
      <c r="EA33" s="666"/>
      <c r="EB33" s="666"/>
      <c r="EC33" s="667"/>
    </row>
    <row r="34" spans="2:133" ht="11.25" customHeight="1" x14ac:dyDescent="0.2">
      <c r="B34" s="633" t="s">
        <v>321</v>
      </c>
      <c r="C34" s="634"/>
      <c r="D34" s="634"/>
      <c r="E34" s="634"/>
      <c r="F34" s="634"/>
      <c r="G34" s="634"/>
      <c r="H34" s="634"/>
      <c r="I34" s="634"/>
      <c r="J34" s="634"/>
      <c r="K34" s="634"/>
      <c r="L34" s="634"/>
      <c r="M34" s="634"/>
      <c r="N34" s="634"/>
      <c r="O34" s="634"/>
      <c r="P34" s="634"/>
      <c r="Q34" s="635"/>
      <c r="R34" s="636">
        <v>368082</v>
      </c>
      <c r="S34" s="637"/>
      <c r="T34" s="637"/>
      <c r="U34" s="637"/>
      <c r="V34" s="637"/>
      <c r="W34" s="637"/>
      <c r="X34" s="637"/>
      <c r="Y34" s="638"/>
      <c r="Z34" s="639">
        <v>0.2</v>
      </c>
      <c r="AA34" s="639"/>
      <c r="AB34" s="639"/>
      <c r="AC34" s="639"/>
      <c r="AD34" s="640" t="s">
        <v>260</v>
      </c>
      <c r="AE34" s="640"/>
      <c r="AF34" s="640"/>
      <c r="AG34" s="640"/>
      <c r="AH34" s="640"/>
      <c r="AI34" s="640"/>
      <c r="AJ34" s="640"/>
      <c r="AK34" s="640"/>
      <c r="AL34" s="641" t="s">
        <v>239</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322</v>
      </c>
      <c r="CE34" s="634"/>
      <c r="CF34" s="634"/>
      <c r="CG34" s="634"/>
      <c r="CH34" s="634"/>
      <c r="CI34" s="634"/>
      <c r="CJ34" s="634"/>
      <c r="CK34" s="634"/>
      <c r="CL34" s="634"/>
      <c r="CM34" s="634"/>
      <c r="CN34" s="634"/>
      <c r="CO34" s="634"/>
      <c r="CP34" s="634"/>
      <c r="CQ34" s="635"/>
      <c r="CR34" s="636">
        <v>32971929</v>
      </c>
      <c r="CS34" s="637"/>
      <c r="CT34" s="637"/>
      <c r="CU34" s="637"/>
      <c r="CV34" s="637"/>
      <c r="CW34" s="637"/>
      <c r="CX34" s="637"/>
      <c r="CY34" s="638"/>
      <c r="CZ34" s="641">
        <v>17.899999999999999</v>
      </c>
      <c r="DA34" s="666"/>
      <c r="DB34" s="666"/>
      <c r="DC34" s="670"/>
      <c r="DD34" s="645">
        <v>21472656</v>
      </c>
      <c r="DE34" s="637"/>
      <c r="DF34" s="637"/>
      <c r="DG34" s="637"/>
      <c r="DH34" s="637"/>
      <c r="DI34" s="637"/>
      <c r="DJ34" s="637"/>
      <c r="DK34" s="638"/>
      <c r="DL34" s="645">
        <v>17972037</v>
      </c>
      <c r="DM34" s="637"/>
      <c r="DN34" s="637"/>
      <c r="DO34" s="637"/>
      <c r="DP34" s="637"/>
      <c r="DQ34" s="637"/>
      <c r="DR34" s="637"/>
      <c r="DS34" s="637"/>
      <c r="DT34" s="637"/>
      <c r="DU34" s="637"/>
      <c r="DV34" s="638"/>
      <c r="DW34" s="641">
        <v>18.7</v>
      </c>
      <c r="DX34" s="666"/>
      <c r="DY34" s="666"/>
      <c r="DZ34" s="666"/>
      <c r="EA34" s="666"/>
      <c r="EB34" s="666"/>
      <c r="EC34" s="667"/>
    </row>
    <row r="35" spans="2:133" ht="11.25" customHeight="1" x14ac:dyDescent="0.2">
      <c r="B35" s="633" t="s">
        <v>323</v>
      </c>
      <c r="C35" s="634"/>
      <c r="D35" s="634"/>
      <c r="E35" s="634"/>
      <c r="F35" s="634"/>
      <c r="G35" s="634"/>
      <c r="H35" s="634"/>
      <c r="I35" s="634"/>
      <c r="J35" s="634"/>
      <c r="K35" s="634"/>
      <c r="L35" s="634"/>
      <c r="M35" s="634"/>
      <c r="N35" s="634"/>
      <c r="O35" s="634"/>
      <c r="P35" s="634"/>
      <c r="Q35" s="635"/>
      <c r="R35" s="636">
        <v>3518057</v>
      </c>
      <c r="S35" s="637"/>
      <c r="T35" s="637"/>
      <c r="U35" s="637"/>
      <c r="V35" s="637"/>
      <c r="W35" s="637"/>
      <c r="X35" s="637"/>
      <c r="Y35" s="638"/>
      <c r="Z35" s="639">
        <v>1.8</v>
      </c>
      <c r="AA35" s="639"/>
      <c r="AB35" s="639"/>
      <c r="AC35" s="639"/>
      <c r="AD35" s="640" t="s">
        <v>260</v>
      </c>
      <c r="AE35" s="640"/>
      <c r="AF35" s="640"/>
      <c r="AG35" s="640"/>
      <c r="AH35" s="640"/>
      <c r="AI35" s="640"/>
      <c r="AJ35" s="640"/>
      <c r="AK35" s="640"/>
      <c r="AL35" s="641" t="s">
        <v>239</v>
      </c>
      <c r="AM35" s="642"/>
      <c r="AN35" s="642"/>
      <c r="AO35" s="643"/>
      <c r="AP35" s="216"/>
      <c r="AQ35" s="618" t="s">
        <v>324</v>
      </c>
      <c r="AR35" s="619"/>
      <c r="AS35" s="619"/>
      <c r="AT35" s="619"/>
      <c r="AU35" s="619"/>
      <c r="AV35" s="619"/>
      <c r="AW35" s="619"/>
      <c r="AX35" s="619"/>
      <c r="AY35" s="619"/>
      <c r="AZ35" s="619"/>
      <c r="BA35" s="619"/>
      <c r="BB35" s="619"/>
      <c r="BC35" s="619"/>
      <c r="BD35" s="619"/>
      <c r="BE35" s="619"/>
      <c r="BF35" s="620"/>
      <c r="BG35" s="618" t="s">
        <v>325</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326</v>
      </c>
      <c r="CE35" s="634"/>
      <c r="CF35" s="634"/>
      <c r="CG35" s="634"/>
      <c r="CH35" s="634"/>
      <c r="CI35" s="634"/>
      <c r="CJ35" s="634"/>
      <c r="CK35" s="634"/>
      <c r="CL35" s="634"/>
      <c r="CM35" s="634"/>
      <c r="CN35" s="634"/>
      <c r="CO35" s="634"/>
      <c r="CP35" s="634"/>
      <c r="CQ35" s="635"/>
      <c r="CR35" s="636">
        <v>2019088</v>
      </c>
      <c r="CS35" s="668"/>
      <c r="CT35" s="668"/>
      <c r="CU35" s="668"/>
      <c r="CV35" s="668"/>
      <c r="CW35" s="668"/>
      <c r="CX35" s="668"/>
      <c r="CY35" s="669"/>
      <c r="CZ35" s="641">
        <v>1.1000000000000001</v>
      </c>
      <c r="DA35" s="666"/>
      <c r="DB35" s="666"/>
      <c r="DC35" s="670"/>
      <c r="DD35" s="645">
        <v>1944070</v>
      </c>
      <c r="DE35" s="668"/>
      <c r="DF35" s="668"/>
      <c r="DG35" s="668"/>
      <c r="DH35" s="668"/>
      <c r="DI35" s="668"/>
      <c r="DJ35" s="668"/>
      <c r="DK35" s="669"/>
      <c r="DL35" s="645">
        <v>1944070</v>
      </c>
      <c r="DM35" s="668"/>
      <c r="DN35" s="668"/>
      <c r="DO35" s="668"/>
      <c r="DP35" s="668"/>
      <c r="DQ35" s="668"/>
      <c r="DR35" s="668"/>
      <c r="DS35" s="668"/>
      <c r="DT35" s="668"/>
      <c r="DU35" s="668"/>
      <c r="DV35" s="669"/>
      <c r="DW35" s="641">
        <v>2</v>
      </c>
      <c r="DX35" s="666"/>
      <c r="DY35" s="666"/>
      <c r="DZ35" s="666"/>
      <c r="EA35" s="666"/>
      <c r="EB35" s="666"/>
      <c r="EC35" s="667"/>
    </row>
    <row r="36" spans="2:133" ht="11.25" customHeight="1" x14ac:dyDescent="0.2">
      <c r="B36" s="633" t="s">
        <v>327</v>
      </c>
      <c r="C36" s="634"/>
      <c r="D36" s="634"/>
      <c r="E36" s="634"/>
      <c r="F36" s="634"/>
      <c r="G36" s="634"/>
      <c r="H36" s="634"/>
      <c r="I36" s="634"/>
      <c r="J36" s="634"/>
      <c r="K36" s="634"/>
      <c r="L36" s="634"/>
      <c r="M36" s="634"/>
      <c r="N36" s="634"/>
      <c r="O36" s="634"/>
      <c r="P36" s="634"/>
      <c r="Q36" s="635"/>
      <c r="R36" s="636">
        <v>9855962</v>
      </c>
      <c r="S36" s="637"/>
      <c r="T36" s="637"/>
      <c r="U36" s="637"/>
      <c r="V36" s="637"/>
      <c r="W36" s="637"/>
      <c r="X36" s="637"/>
      <c r="Y36" s="638"/>
      <c r="Z36" s="639">
        <v>5.0999999999999996</v>
      </c>
      <c r="AA36" s="639"/>
      <c r="AB36" s="639"/>
      <c r="AC36" s="639"/>
      <c r="AD36" s="640" t="s">
        <v>129</v>
      </c>
      <c r="AE36" s="640"/>
      <c r="AF36" s="640"/>
      <c r="AG36" s="640"/>
      <c r="AH36" s="640"/>
      <c r="AI36" s="640"/>
      <c r="AJ36" s="640"/>
      <c r="AK36" s="640"/>
      <c r="AL36" s="641" t="s">
        <v>129</v>
      </c>
      <c r="AM36" s="642"/>
      <c r="AN36" s="642"/>
      <c r="AO36" s="643"/>
      <c r="AP36" s="216"/>
      <c r="AQ36" s="702" t="s">
        <v>328</v>
      </c>
      <c r="AR36" s="703"/>
      <c r="AS36" s="703"/>
      <c r="AT36" s="703"/>
      <c r="AU36" s="703"/>
      <c r="AV36" s="703"/>
      <c r="AW36" s="703"/>
      <c r="AX36" s="703"/>
      <c r="AY36" s="704"/>
      <c r="AZ36" s="625">
        <v>22742816</v>
      </c>
      <c r="BA36" s="626"/>
      <c r="BB36" s="626"/>
      <c r="BC36" s="626"/>
      <c r="BD36" s="626"/>
      <c r="BE36" s="626"/>
      <c r="BF36" s="698"/>
      <c r="BG36" s="622" t="s">
        <v>329</v>
      </c>
      <c r="BH36" s="623"/>
      <c r="BI36" s="623"/>
      <c r="BJ36" s="623"/>
      <c r="BK36" s="623"/>
      <c r="BL36" s="623"/>
      <c r="BM36" s="623"/>
      <c r="BN36" s="623"/>
      <c r="BO36" s="623"/>
      <c r="BP36" s="623"/>
      <c r="BQ36" s="623"/>
      <c r="BR36" s="623"/>
      <c r="BS36" s="623"/>
      <c r="BT36" s="623"/>
      <c r="BU36" s="624"/>
      <c r="BV36" s="625">
        <v>506251</v>
      </c>
      <c r="BW36" s="626"/>
      <c r="BX36" s="626"/>
      <c r="BY36" s="626"/>
      <c r="BZ36" s="626"/>
      <c r="CA36" s="626"/>
      <c r="CB36" s="698"/>
      <c r="CD36" s="633" t="s">
        <v>330</v>
      </c>
      <c r="CE36" s="634"/>
      <c r="CF36" s="634"/>
      <c r="CG36" s="634"/>
      <c r="CH36" s="634"/>
      <c r="CI36" s="634"/>
      <c r="CJ36" s="634"/>
      <c r="CK36" s="634"/>
      <c r="CL36" s="634"/>
      <c r="CM36" s="634"/>
      <c r="CN36" s="634"/>
      <c r="CO36" s="634"/>
      <c r="CP36" s="634"/>
      <c r="CQ36" s="635"/>
      <c r="CR36" s="636">
        <v>13347895</v>
      </c>
      <c r="CS36" s="637"/>
      <c r="CT36" s="637"/>
      <c r="CU36" s="637"/>
      <c r="CV36" s="637"/>
      <c r="CW36" s="637"/>
      <c r="CX36" s="637"/>
      <c r="CY36" s="638"/>
      <c r="CZ36" s="641">
        <v>7.3</v>
      </c>
      <c r="DA36" s="666"/>
      <c r="DB36" s="666"/>
      <c r="DC36" s="670"/>
      <c r="DD36" s="645">
        <v>12154533</v>
      </c>
      <c r="DE36" s="637"/>
      <c r="DF36" s="637"/>
      <c r="DG36" s="637"/>
      <c r="DH36" s="637"/>
      <c r="DI36" s="637"/>
      <c r="DJ36" s="637"/>
      <c r="DK36" s="638"/>
      <c r="DL36" s="645">
        <v>6472870</v>
      </c>
      <c r="DM36" s="637"/>
      <c r="DN36" s="637"/>
      <c r="DO36" s="637"/>
      <c r="DP36" s="637"/>
      <c r="DQ36" s="637"/>
      <c r="DR36" s="637"/>
      <c r="DS36" s="637"/>
      <c r="DT36" s="637"/>
      <c r="DU36" s="637"/>
      <c r="DV36" s="638"/>
      <c r="DW36" s="641">
        <v>6.7</v>
      </c>
      <c r="DX36" s="666"/>
      <c r="DY36" s="666"/>
      <c r="DZ36" s="666"/>
      <c r="EA36" s="666"/>
      <c r="EB36" s="666"/>
      <c r="EC36" s="667"/>
    </row>
    <row r="37" spans="2:133" ht="11.25" customHeight="1" x14ac:dyDescent="0.2">
      <c r="B37" s="633" t="s">
        <v>331</v>
      </c>
      <c r="C37" s="634"/>
      <c r="D37" s="634"/>
      <c r="E37" s="634"/>
      <c r="F37" s="634"/>
      <c r="G37" s="634"/>
      <c r="H37" s="634"/>
      <c r="I37" s="634"/>
      <c r="J37" s="634"/>
      <c r="K37" s="634"/>
      <c r="L37" s="634"/>
      <c r="M37" s="634"/>
      <c r="N37" s="634"/>
      <c r="O37" s="634"/>
      <c r="P37" s="634"/>
      <c r="Q37" s="635"/>
      <c r="R37" s="636">
        <v>4562071</v>
      </c>
      <c r="S37" s="637"/>
      <c r="T37" s="637"/>
      <c r="U37" s="637"/>
      <c r="V37" s="637"/>
      <c r="W37" s="637"/>
      <c r="X37" s="637"/>
      <c r="Y37" s="638"/>
      <c r="Z37" s="639">
        <v>2.4</v>
      </c>
      <c r="AA37" s="639"/>
      <c r="AB37" s="639"/>
      <c r="AC37" s="639"/>
      <c r="AD37" s="640">
        <v>13818</v>
      </c>
      <c r="AE37" s="640"/>
      <c r="AF37" s="640"/>
      <c r="AG37" s="640"/>
      <c r="AH37" s="640"/>
      <c r="AI37" s="640"/>
      <c r="AJ37" s="640"/>
      <c r="AK37" s="640"/>
      <c r="AL37" s="641">
        <v>0</v>
      </c>
      <c r="AM37" s="642"/>
      <c r="AN37" s="642"/>
      <c r="AO37" s="643"/>
      <c r="AQ37" s="699" t="s">
        <v>332</v>
      </c>
      <c r="AR37" s="700"/>
      <c r="AS37" s="700"/>
      <c r="AT37" s="700"/>
      <c r="AU37" s="700"/>
      <c r="AV37" s="700"/>
      <c r="AW37" s="700"/>
      <c r="AX37" s="700"/>
      <c r="AY37" s="701"/>
      <c r="AZ37" s="636">
        <v>3029715</v>
      </c>
      <c r="BA37" s="637"/>
      <c r="BB37" s="637"/>
      <c r="BC37" s="637"/>
      <c r="BD37" s="668"/>
      <c r="BE37" s="668"/>
      <c r="BF37" s="691"/>
      <c r="BG37" s="633" t="s">
        <v>333</v>
      </c>
      <c r="BH37" s="634"/>
      <c r="BI37" s="634"/>
      <c r="BJ37" s="634"/>
      <c r="BK37" s="634"/>
      <c r="BL37" s="634"/>
      <c r="BM37" s="634"/>
      <c r="BN37" s="634"/>
      <c r="BO37" s="634"/>
      <c r="BP37" s="634"/>
      <c r="BQ37" s="634"/>
      <c r="BR37" s="634"/>
      <c r="BS37" s="634"/>
      <c r="BT37" s="634"/>
      <c r="BU37" s="635"/>
      <c r="BV37" s="636">
        <v>-1361549</v>
      </c>
      <c r="BW37" s="637"/>
      <c r="BX37" s="637"/>
      <c r="BY37" s="637"/>
      <c r="BZ37" s="637"/>
      <c r="CA37" s="637"/>
      <c r="CB37" s="646"/>
      <c r="CD37" s="633" t="s">
        <v>334</v>
      </c>
      <c r="CE37" s="634"/>
      <c r="CF37" s="634"/>
      <c r="CG37" s="634"/>
      <c r="CH37" s="634"/>
      <c r="CI37" s="634"/>
      <c r="CJ37" s="634"/>
      <c r="CK37" s="634"/>
      <c r="CL37" s="634"/>
      <c r="CM37" s="634"/>
      <c r="CN37" s="634"/>
      <c r="CO37" s="634"/>
      <c r="CP37" s="634"/>
      <c r="CQ37" s="635"/>
      <c r="CR37" s="636">
        <v>20896</v>
      </c>
      <c r="CS37" s="668"/>
      <c r="CT37" s="668"/>
      <c r="CU37" s="668"/>
      <c r="CV37" s="668"/>
      <c r="CW37" s="668"/>
      <c r="CX37" s="668"/>
      <c r="CY37" s="669"/>
      <c r="CZ37" s="641">
        <v>0</v>
      </c>
      <c r="DA37" s="666"/>
      <c r="DB37" s="666"/>
      <c r="DC37" s="670"/>
      <c r="DD37" s="645">
        <v>18739</v>
      </c>
      <c r="DE37" s="668"/>
      <c r="DF37" s="668"/>
      <c r="DG37" s="668"/>
      <c r="DH37" s="668"/>
      <c r="DI37" s="668"/>
      <c r="DJ37" s="668"/>
      <c r="DK37" s="669"/>
      <c r="DL37" s="645">
        <v>16679</v>
      </c>
      <c r="DM37" s="668"/>
      <c r="DN37" s="668"/>
      <c r="DO37" s="668"/>
      <c r="DP37" s="668"/>
      <c r="DQ37" s="668"/>
      <c r="DR37" s="668"/>
      <c r="DS37" s="668"/>
      <c r="DT37" s="668"/>
      <c r="DU37" s="668"/>
      <c r="DV37" s="669"/>
      <c r="DW37" s="641">
        <v>0</v>
      </c>
      <c r="DX37" s="666"/>
      <c r="DY37" s="666"/>
      <c r="DZ37" s="666"/>
      <c r="EA37" s="666"/>
      <c r="EB37" s="666"/>
      <c r="EC37" s="667"/>
    </row>
    <row r="38" spans="2:133" ht="11.25" customHeight="1" x14ac:dyDescent="0.2">
      <c r="B38" s="633" t="s">
        <v>335</v>
      </c>
      <c r="C38" s="634"/>
      <c r="D38" s="634"/>
      <c r="E38" s="634"/>
      <c r="F38" s="634"/>
      <c r="G38" s="634"/>
      <c r="H38" s="634"/>
      <c r="I38" s="634"/>
      <c r="J38" s="634"/>
      <c r="K38" s="634"/>
      <c r="L38" s="634"/>
      <c r="M38" s="634"/>
      <c r="N38" s="634"/>
      <c r="O38" s="634"/>
      <c r="P38" s="634"/>
      <c r="Q38" s="635"/>
      <c r="R38" s="636">
        <v>9699900</v>
      </c>
      <c r="S38" s="637"/>
      <c r="T38" s="637"/>
      <c r="U38" s="637"/>
      <c r="V38" s="637"/>
      <c r="W38" s="637"/>
      <c r="X38" s="637"/>
      <c r="Y38" s="638"/>
      <c r="Z38" s="639">
        <v>5</v>
      </c>
      <c r="AA38" s="639"/>
      <c r="AB38" s="639"/>
      <c r="AC38" s="639"/>
      <c r="AD38" s="640" t="s">
        <v>239</v>
      </c>
      <c r="AE38" s="640"/>
      <c r="AF38" s="640"/>
      <c r="AG38" s="640"/>
      <c r="AH38" s="640"/>
      <c r="AI38" s="640"/>
      <c r="AJ38" s="640"/>
      <c r="AK38" s="640"/>
      <c r="AL38" s="641" t="s">
        <v>129</v>
      </c>
      <c r="AM38" s="642"/>
      <c r="AN38" s="642"/>
      <c r="AO38" s="643"/>
      <c r="AQ38" s="699" t="s">
        <v>336</v>
      </c>
      <c r="AR38" s="700"/>
      <c r="AS38" s="700"/>
      <c r="AT38" s="700"/>
      <c r="AU38" s="700"/>
      <c r="AV38" s="700"/>
      <c r="AW38" s="700"/>
      <c r="AX38" s="700"/>
      <c r="AY38" s="701"/>
      <c r="AZ38" s="636">
        <v>2920074</v>
      </c>
      <c r="BA38" s="637"/>
      <c r="BB38" s="637"/>
      <c r="BC38" s="637"/>
      <c r="BD38" s="668"/>
      <c r="BE38" s="668"/>
      <c r="BF38" s="691"/>
      <c r="BG38" s="633" t="s">
        <v>337</v>
      </c>
      <c r="BH38" s="634"/>
      <c r="BI38" s="634"/>
      <c r="BJ38" s="634"/>
      <c r="BK38" s="634"/>
      <c r="BL38" s="634"/>
      <c r="BM38" s="634"/>
      <c r="BN38" s="634"/>
      <c r="BO38" s="634"/>
      <c r="BP38" s="634"/>
      <c r="BQ38" s="634"/>
      <c r="BR38" s="634"/>
      <c r="BS38" s="634"/>
      <c r="BT38" s="634"/>
      <c r="BU38" s="635"/>
      <c r="BV38" s="636">
        <v>66010</v>
      </c>
      <c r="BW38" s="637"/>
      <c r="BX38" s="637"/>
      <c r="BY38" s="637"/>
      <c r="BZ38" s="637"/>
      <c r="CA38" s="637"/>
      <c r="CB38" s="646"/>
      <c r="CD38" s="633" t="s">
        <v>338</v>
      </c>
      <c r="CE38" s="634"/>
      <c r="CF38" s="634"/>
      <c r="CG38" s="634"/>
      <c r="CH38" s="634"/>
      <c r="CI38" s="634"/>
      <c r="CJ38" s="634"/>
      <c r="CK38" s="634"/>
      <c r="CL38" s="634"/>
      <c r="CM38" s="634"/>
      <c r="CN38" s="634"/>
      <c r="CO38" s="634"/>
      <c r="CP38" s="634"/>
      <c r="CQ38" s="635"/>
      <c r="CR38" s="636">
        <v>16760568</v>
      </c>
      <c r="CS38" s="637"/>
      <c r="CT38" s="637"/>
      <c r="CU38" s="637"/>
      <c r="CV38" s="637"/>
      <c r="CW38" s="637"/>
      <c r="CX38" s="637"/>
      <c r="CY38" s="638"/>
      <c r="CZ38" s="641">
        <v>9.1</v>
      </c>
      <c r="DA38" s="666"/>
      <c r="DB38" s="666"/>
      <c r="DC38" s="670"/>
      <c r="DD38" s="645">
        <v>14065793</v>
      </c>
      <c r="DE38" s="637"/>
      <c r="DF38" s="637"/>
      <c r="DG38" s="637"/>
      <c r="DH38" s="637"/>
      <c r="DI38" s="637"/>
      <c r="DJ38" s="637"/>
      <c r="DK38" s="638"/>
      <c r="DL38" s="645">
        <v>11518638</v>
      </c>
      <c r="DM38" s="637"/>
      <c r="DN38" s="637"/>
      <c r="DO38" s="637"/>
      <c r="DP38" s="637"/>
      <c r="DQ38" s="637"/>
      <c r="DR38" s="637"/>
      <c r="DS38" s="637"/>
      <c r="DT38" s="637"/>
      <c r="DU38" s="637"/>
      <c r="DV38" s="638"/>
      <c r="DW38" s="641">
        <v>12</v>
      </c>
      <c r="DX38" s="666"/>
      <c r="DY38" s="666"/>
      <c r="DZ38" s="666"/>
      <c r="EA38" s="666"/>
      <c r="EB38" s="666"/>
      <c r="EC38" s="667"/>
    </row>
    <row r="39" spans="2:133" ht="11.25" customHeight="1" x14ac:dyDescent="0.2">
      <c r="B39" s="633" t="s">
        <v>339</v>
      </c>
      <c r="C39" s="634"/>
      <c r="D39" s="634"/>
      <c r="E39" s="634"/>
      <c r="F39" s="634"/>
      <c r="G39" s="634"/>
      <c r="H39" s="634"/>
      <c r="I39" s="634"/>
      <c r="J39" s="634"/>
      <c r="K39" s="634"/>
      <c r="L39" s="634"/>
      <c r="M39" s="634"/>
      <c r="N39" s="634"/>
      <c r="O39" s="634"/>
      <c r="P39" s="634"/>
      <c r="Q39" s="635"/>
      <c r="R39" s="636" t="s">
        <v>239</v>
      </c>
      <c r="S39" s="637"/>
      <c r="T39" s="637"/>
      <c r="U39" s="637"/>
      <c r="V39" s="637"/>
      <c r="W39" s="637"/>
      <c r="X39" s="637"/>
      <c r="Y39" s="638"/>
      <c r="Z39" s="639" t="s">
        <v>239</v>
      </c>
      <c r="AA39" s="639"/>
      <c r="AB39" s="639"/>
      <c r="AC39" s="639"/>
      <c r="AD39" s="640" t="s">
        <v>129</v>
      </c>
      <c r="AE39" s="640"/>
      <c r="AF39" s="640"/>
      <c r="AG39" s="640"/>
      <c r="AH39" s="640"/>
      <c r="AI39" s="640"/>
      <c r="AJ39" s="640"/>
      <c r="AK39" s="640"/>
      <c r="AL39" s="641" t="s">
        <v>129</v>
      </c>
      <c r="AM39" s="642"/>
      <c r="AN39" s="642"/>
      <c r="AO39" s="643"/>
      <c r="AQ39" s="699" t="s">
        <v>340</v>
      </c>
      <c r="AR39" s="700"/>
      <c r="AS39" s="700"/>
      <c r="AT39" s="700"/>
      <c r="AU39" s="700"/>
      <c r="AV39" s="700"/>
      <c r="AW39" s="700"/>
      <c r="AX39" s="700"/>
      <c r="AY39" s="701"/>
      <c r="AZ39" s="636">
        <v>137596</v>
      </c>
      <c r="BA39" s="637"/>
      <c r="BB39" s="637"/>
      <c r="BC39" s="637"/>
      <c r="BD39" s="668"/>
      <c r="BE39" s="668"/>
      <c r="BF39" s="691"/>
      <c r="BG39" s="633" t="s">
        <v>341</v>
      </c>
      <c r="BH39" s="634"/>
      <c r="BI39" s="634"/>
      <c r="BJ39" s="634"/>
      <c r="BK39" s="634"/>
      <c r="BL39" s="634"/>
      <c r="BM39" s="634"/>
      <c r="BN39" s="634"/>
      <c r="BO39" s="634"/>
      <c r="BP39" s="634"/>
      <c r="BQ39" s="634"/>
      <c r="BR39" s="634"/>
      <c r="BS39" s="634"/>
      <c r="BT39" s="634"/>
      <c r="BU39" s="635"/>
      <c r="BV39" s="636">
        <v>93652</v>
      </c>
      <c r="BW39" s="637"/>
      <c r="BX39" s="637"/>
      <c r="BY39" s="637"/>
      <c r="BZ39" s="637"/>
      <c r="CA39" s="637"/>
      <c r="CB39" s="646"/>
      <c r="CD39" s="633" t="s">
        <v>342</v>
      </c>
      <c r="CE39" s="634"/>
      <c r="CF39" s="634"/>
      <c r="CG39" s="634"/>
      <c r="CH39" s="634"/>
      <c r="CI39" s="634"/>
      <c r="CJ39" s="634"/>
      <c r="CK39" s="634"/>
      <c r="CL39" s="634"/>
      <c r="CM39" s="634"/>
      <c r="CN39" s="634"/>
      <c r="CO39" s="634"/>
      <c r="CP39" s="634"/>
      <c r="CQ39" s="635"/>
      <c r="CR39" s="636">
        <v>836678</v>
      </c>
      <c r="CS39" s="668"/>
      <c r="CT39" s="668"/>
      <c r="CU39" s="668"/>
      <c r="CV39" s="668"/>
      <c r="CW39" s="668"/>
      <c r="CX39" s="668"/>
      <c r="CY39" s="669"/>
      <c r="CZ39" s="641">
        <v>0.5</v>
      </c>
      <c r="DA39" s="666"/>
      <c r="DB39" s="666"/>
      <c r="DC39" s="670"/>
      <c r="DD39" s="645">
        <v>576983</v>
      </c>
      <c r="DE39" s="668"/>
      <c r="DF39" s="668"/>
      <c r="DG39" s="668"/>
      <c r="DH39" s="668"/>
      <c r="DI39" s="668"/>
      <c r="DJ39" s="668"/>
      <c r="DK39" s="669"/>
      <c r="DL39" s="645" t="s">
        <v>239</v>
      </c>
      <c r="DM39" s="668"/>
      <c r="DN39" s="668"/>
      <c r="DO39" s="668"/>
      <c r="DP39" s="668"/>
      <c r="DQ39" s="668"/>
      <c r="DR39" s="668"/>
      <c r="DS39" s="668"/>
      <c r="DT39" s="668"/>
      <c r="DU39" s="668"/>
      <c r="DV39" s="669"/>
      <c r="DW39" s="641" t="s">
        <v>239</v>
      </c>
      <c r="DX39" s="666"/>
      <c r="DY39" s="666"/>
      <c r="DZ39" s="666"/>
      <c r="EA39" s="666"/>
      <c r="EB39" s="666"/>
      <c r="EC39" s="667"/>
    </row>
    <row r="40" spans="2:133" ht="11.25" customHeight="1" x14ac:dyDescent="0.2">
      <c r="B40" s="633" t="s">
        <v>343</v>
      </c>
      <c r="C40" s="634"/>
      <c r="D40" s="634"/>
      <c r="E40" s="634"/>
      <c r="F40" s="634"/>
      <c r="G40" s="634"/>
      <c r="H40" s="634"/>
      <c r="I40" s="634"/>
      <c r="J40" s="634"/>
      <c r="K40" s="634"/>
      <c r="L40" s="634"/>
      <c r="M40" s="634"/>
      <c r="N40" s="634"/>
      <c r="O40" s="634"/>
      <c r="P40" s="634"/>
      <c r="Q40" s="635"/>
      <c r="R40" s="636">
        <v>2140000</v>
      </c>
      <c r="S40" s="637"/>
      <c r="T40" s="637"/>
      <c r="U40" s="637"/>
      <c r="V40" s="637"/>
      <c r="W40" s="637"/>
      <c r="X40" s="637"/>
      <c r="Y40" s="638"/>
      <c r="Z40" s="639">
        <v>1.1000000000000001</v>
      </c>
      <c r="AA40" s="639"/>
      <c r="AB40" s="639"/>
      <c r="AC40" s="639"/>
      <c r="AD40" s="640" t="s">
        <v>239</v>
      </c>
      <c r="AE40" s="640"/>
      <c r="AF40" s="640"/>
      <c r="AG40" s="640"/>
      <c r="AH40" s="640"/>
      <c r="AI40" s="640"/>
      <c r="AJ40" s="640"/>
      <c r="AK40" s="640"/>
      <c r="AL40" s="641" t="s">
        <v>260</v>
      </c>
      <c r="AM40" s="642"/>
      <c r="AN40" s="642"/>
      <c r="AO40" s="643"/>
      <c r="AQ40" s="699" t="s">
        <v>344</v>
      </c>
      <c r="AR40" s="700"/>
      <c r="AS40" s="700"/>
      <c r="AT40" s="700"/>
      <c r="AU40" s="700"/>
      <c r="AV40" s="700"/>
      <c r="AW40" s="700"/>
      <c r="AX40" s="700"/>
      <c r="AY40" s="701"/>
      <c r="AZ40" s="636">
        <v>45190</v>
      </c>
      <c r="BA40" s="637"/>
      <c r="BB40" s="637"/>
      <c r="BC40" s="637"/>
      <c r="BD40" s="668"/>
      <c r="BE40" s="668"/>
      <c r="BF40" s="691"/>
      <c r="BG40" s="684" t="s">
        <v>345</v>
      </c>
      <c r="BH40" s="685"/>
      <c r="BI40" s="685"/>
      <c r="BJ40" s="685"/>
      <c r="BK40" s="685"/>
      <c r="BL40" s="217"/>
      <c r="BM40" s="634" t="s">
        <v>346</v>
      </c>
      <c r="BN40" s="634"/>
      <c r="BO40" s="634"/>
      <c r="BP40" s="634"/>
      <c r="BQ40" s="634"/>
      <c r="BR40" s="634"/>
      <c r="BS40" s="634"/>
      <c r="BT40" s="634"/>
      <c r="BU40" s="635"/>
      <c r="BV40" s="636">
        <v>102</v>
      </c>
      <c r="BW40" s="637"/>
      <c r="BX40" s="637"/>
      <c r="BY40" s="637"/>
      <c r="BZ40" s="637"/>
      <c r="CA40" s="637"/>
      <c r="CB40" s="646"/>
      <c r="CD40" s="633" t="s">
        <v>347</v>
      </c>
      <c r="CE40" s="634"/>
      <c r="CF40" s="634"/>
      <c r="CG40" s="634"/>
      <c r="CH40" s="634"/>
      <c r="CI40" s="634"/>
      <c r="CJ40" s="634"/>
      <c r="CK40" s="634"/>
      <c r="CL40" s="634"/>
      <c r="CM40" s="634"/>
      <c r="CN40" s="634"/>
      <c r="CO40" s="634"/>
      <c r="CP40" s="634"/>
      <c r="CQ40" s="635"/>
      <c r="CR40" s="636">
        <v>1959643</v>
      </c>
      <c r="CS40" s="637"/>
      <c r="CT40" s="637"/>
      <c r="CU40" s="637"/>
      <c r="CV40" s="637"/>
      <c r="CW40" s="637"/>
      <c r="CX40" s="637"/>
      <c r="CY40" s="638"/>
      <c r="CZ40" s="641">
        <v>1.1000000000000001</v>
      </c>
      <c r="DA40" s="666"/>
      <c r="DB40" s="666"/>
      <c r="DC40" s="670"/>
      <c r="DD40" s="645">
        <v>1696742</v>
      </c>
      <c r="DE40" s="637"/>
      <c r="DF40" s="637"/>
      <c r="DG40" s="637"/>
      <c r="DH40" s="637"/>
      <c r="DI40" s="637"/>
      <c r="DJ40" s="637"/>
      <c r="DK40" s="638"/>
      <c r="DL40" s="645" t="s">
        <v>129</v>
      </c>
      <c r="DM40" s="637"/>
      <c r="DN40" s="637"/>
      <c r="DO40" s="637"/>
      <c r="DP40" s="637"/>
      <c r="DQ40" s="637"/>
      <c r="DR40" s="637"/>
      <c r="DS40" s="637"/>
      <c r="DT40" s="637"/>
      <c r="DU40" s="637"/>
      <c r="DV40" s="638"/>
      <c r="DW40" s="641" t="s">
        <v>129</v>
      </c>
      <c r="DX40" s="666"/>
      <c r="DY40" s="666"/>
      <c r="DZ40" s="666"/>
      <c r="EA40" s="666"/>
      <c r="EB40" s="666"/>
      <c r="EC40" s="667"/>
    </row>
    <row r="41" spans="2:133" ht="11.25" customHeight="1" x14ac:dyDescent="0.2">
      <c r="B41" s="657" t="s">
        <v>348</v>
      </c>
      <c r="C41" s="658"/>
      <c r="D41" s="658"/>
      <c r="E41" s="658"/>
      <c r="F41" s="658"/>
      <c r="G41" s="658"/>
      <c r="H41" s="658"/>
      <c r="I41" s="658"/>
      <c r="J41" s="658"/>
      <c r="K41" s="658"/>
      <c r="L41" s="658"/>
      <c r="M41" s="658"/>
      <c r="N41" s="658"/>
      <c r="O41" s="658"/>
      <c r="P41" s="658"/>
      <c r="Q41" s="659"/>
      <c r="R41" s="708">
        <v>193467227</v>
      </c>
      <c r="S41" s="709"/>
      <c r="T41" s="709"/>
      <c r="U41" s="709"/>
      <c r="V41" s="709"/>
      <c r="W41" s="709"/>
      <c r="X41" s="709"/>
      <c r="Y41" s="713"/>
      <c r="Z41" s="714">
        <v>100</v>
      </c>
      <c r="AA41" s="714"/>
      <c r="AB41" s="714"/>
      <c r="AC41" s="714"/>
      <c r="AD41" s="715">
        <v>94176876</v>
      </c>
      <c r="AE41" s="715"/>
      <c r="AF41" s="715"/>
      <c r="AG41" s="715"/>
      <c r="AH41" s="715"/>
      <c r="AI41" s="715"/>
      <c r="AJ41" s="715"/>
      <c r="AK41" s="715"/>
      <c r="AL41" s="716">
        <v>100</v>
      </c>
      <c r="AM41" s="696"/>
      <c r="AN41" s="696"/>
      <c r="AO41" s="717"/>
      <c r="AQ41" s="699" t="s">
        <v>349</v>
      </c>
      <c r="AR41" s="700"/>
      <c r="AS41" s="700"/>
      <c r="AT41" s="700"/>
      <c r="AU41" s="700"/>
      <c r="AV41" s="700"/>
      <c r="AW41" s="700"/>
      <c r="AX41" s="700"/>
      <c r="AY41" s="701"/>
      <c r="AZ41" s="636">
        <v>4647059</v>
      </c>
      <c r="BA41" s="637"/>
      <c r="BB41" s="637"/>
      <c r="BC41" s="637"/>
      <c r="BD41" s="668"/>
      <c r="BE41" s="668"/>
      <c r="BF41" s="691"/>
      <c r="BG41" s="684"/>
      <c r="BH41" s="685"/>
      <c r="BI41" s="685"/>
      <c r="BJ41" s="685"/>
      <c r="BK41" s="685"/>
      <c r="BL41" s="217"/>
      <c r="BM41" s="634" t="s">
        <v>350</v>
      </c>
      <c r="BN41" s="634"/>
      <c r="BO41" s="634"/>
      <c r="BP41" s="634"/>
      <c r="BQ41" s="634"/>
      <c r="BR41" s="634"/>
      <c r="BS41" s="634"/>
      <c r="BT41" s="634"/>
      <c r="BU41" s="635"/>
      <c r="BV41" s="636" t="s">
        <v>129</v>
      </c>
      <c r="BW41" s="637"/>
      <c r="BX41" s="637"/>
      <c r="BY41" s="637"/>
      <c r="BZ41" s="637"/>
      <c r="CA41" s="637"/>
      <c r="CB41" s="646"/>
      <c r="CD41" s="633" t="s">
        <v>351</v>
      </c>
      <c r="CE41" s="634"/>
      <c r="CF41" s="634"/>
      <c r="CG41" s="634"/>
      <c r="CH41" s="634"/>
      <c r="CI41" s="634"/>
      <c r="CJ41" s="634"/>
      <c r="CK41" s="634"/>
      <c r="CL41" s="634"/>
      <c r="CM41" s="634"/>
      <c r="CN41" s="634"/>
      <c r="CO41" s="634"/>
      <c r="CP41" s="634"/>
      <c r="CQ41" s="635"/>
      <c r="CR41" s="636" t="s">
        <v>260</v>
      </c>
      <c r="CS41" s="668"/>
      <c r="CT41" s="668"/>
      <c r="CU41" s="668"/>
      <c r="CV41" s="668"/>
      <c r="CW41" s="668"/>
      <c r="CX41" s="668"/>
      <c r="CY41" s="669"/>
      <c r="CZ41" s="641" t="s">
        <v>260</v>
      </c>
      <c r="DA41" s="666"/>
      <c r="DB41" s="666"/>
      <c r="DC41" s="670"/>
      <c r="DD41" s="645" t="s">
        <v>129</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352</v>
      </c>
      <c r="AR42" s="706"/>
      <c r="AS42" s="706"/>
      <c r="AT42" s="706"/>
      <c r="AU42" s="706"/>
      <c r="AV42" s="706"/>
      <c r="AW42" s="706"/>
      <c r="AX42" s="706"/>
      <c r="AY42" s="707"/>
      <c r="AZ42" s="708">
        <v>11963182</v>
      </c>
      <c r="BA42" s="709"/>
      <c r="BB42" s="709"/>
      <c r="BC42" s="709"/>
      <c r="BD42" s="695"/>
      <c r="BE42" s="695"/>
      <c r="BF42" s="697"/>
      <c r="BG42" s="686"/>
      <c r="BH42" s="687"/>
      <c r="BI42" s="687"/>
      <c r="BJ42" s="687"/>
      <c r="BK42" s="687"/>
      <c r="BL42" s="218"/>
      <c r="BM42" s="658" t="s">
        <v>353</v>
      </c>
      <c r="BN42" s="658"/>
      <c r="BO42" s="658"/>
      <c r="BP42" s="658"/>
      <c r="BQ42" s="658"/>
      <c r="BR42" s="658"/>
      <c r="BS42" s="658"/>
      <c r="BT42" s="658"/>
      <c r="BU42" s="659"/>
      <c r="BV42" s="708">
        <v>305</v>
      </c>
      <c r="BW42" s="709"/>
      <c r="BX42" s="709"/>
      <c r="BY42" s="709"/>
      <c r="BZ42" s="709"/>
      <c r="CA42" s="709"/>
      <c r="CB42" s="718"/>
      <c r="CD42" s="633" t="s">
        <v>354</v>
      </c>
      <c r="CE42" s="634"/>
      <c r="CF42" s="634"/>
      <c r="CG42" s="634"/>
      <c r="CH42" s="634"/>
      <c r="CI42" s="634"/>
      <c r="CJ42" s="634"/>
      <c r="CK42" s="634"/>
      <c r="CL42" s="634"/>
      <c r="CM42" s="634"/>
      <c r="CN42" s="634"/>
      <c r="CO42" s="634"/>
      <c r="CP42" s="634"/>
      <c r="CQ42" s="635"/>
      <c r="CR42" s="636">
        <v>14404346</v>
      </c>
      <c r="CS42" s="668"/>
      <c r="CT42" s="668"/>
      <c r="CU42" s="668"/>
      <c r="CV42" s="668"/>
      <c r="CW42" s="668"/>
      <c r="CX42" s="668"/>
      <c r="CY42" s="669"/>
      <c r="CZ42" s="641">
        <v>7.8</v>
      </c>
      <c r="DA42" s="666"/>
      <c r="DB42" s="666"/>
      <c r="DC42" s="670"/>
      <c r="DD42" s="645">
        <v>3900493</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355</v>
      </c>
      <c r="CD43" s="633" t="s">
        <v>356</v>
      </c>
      <c r="CE43" s="634"/>
      <c r="CF43" s="634"/>
      <c r="CG43" s="634"/>
      <c r="CH43" s="634"/>
      <c r="CI43" s="634"/>
      <c r="CJ43" s="634"/>
      <c r="CK43" s="634"/>
      <c r="CL43" s="634"/>
      <c r="CM43" s="634"/>
      <c r="CN43" s="634"/>
      <c r="CO43" s="634"/>
      <c r="CP43" s="634"/>
      <c r="CQ43" s="635"/>
      <c r="CR43" s="636">
        <v>662875</v>
      </c>
      <c r="CS43" s="668"/>
      <c r="CT43" s="668"/>
      <c r="CU43" s="668"/>
      <c r="CV43" s="668"/>
      <c r="CW43" s="668"/>
      <c r="CX43" s="668"/>
      <c r="CY43" s="669"/>
      <c r="CZ43" s="641">
        <v>0.4</v>
      </c>
      <c r="DA43" s="666"/>
      <c r="DB43" s="666"/>
      <c r="DC43" s="670"/>
      <c r="DD43" s="645">
        <v>660419</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357</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305</v>
      </c>
      <c r="CE44" s="673"/>
      <c r="CF44" s="633" t="s">
        <v>358</v>
      </c>
      <c r="CG44" s="634"/>
      <c r="CH44" s="634"/>
      <c r="CI44" s="634"/>
      <c r="CJ44" s="634"/>
      <c r="CK44" s="634"/>
      <c r="CL44" s="634"/>
      <c r="CM44" s="634"/>
      <c r="CN44" s="634"/>
      <c r="CO44" s="634"/>
      <c r="CP44" s="634"/>
      <c r="CQ44" s="635"/>
      <c r="CR44" s="636">
        <v>14404346</v>
      </c>
      <c r="CS44" s="637"/>
      <c r="CT44" s="637"/>
      <c r="CU44" s="637"/>
      <c r="CV44" s="637"/>
      <c r="CW44" s="637"/>
      <c r="CX44" s="637"/>
      <c r="CY44" s="638"/>
      <c r="CZ44" s="641">
        <v>7.8</v>
      </c>
      <c r="DA44" s="642"/>
      <c r="DB44" s="642"/>
      <c r="DC44" s="648"/>
      <c r="DD44" s="645">
        <v>3900493</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359</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360</v>
      </c>
      <c r="CG45" s="634"/>
      <c r="CH45" s="634"/>
      <c r="CI45" s="634"/>
      <c r="CJ45" s="634"/>
      <c r="CK45" s="634"/>
      <c r="CL45" s="634"/>
      <c r="CM45" s="634"/>
      <c r="CN45" s="634"/>
      <c r="CO45" s="634"/>
      <c r="CP45" s="634"/>
      <c r="CQ45" s="635"/>
      <c r="CR45" s="636">
        <v>5738914</v>
      </c>
      <c r="CS45" s="668"/>
      <c r="CT45" s="668"/>
      <c r="CU45" s="668"/>
      <c r="CV45" s="668"/>
      <c r="CW45" s="668"/>
      <c r="CX45" s="668"/>
      <c r="CY45" s="669"/>
      <c r="CZ45" s="641">
        <v>3.1</v>
      </c>
      <c r="DA45" s="666"/>
      <c r="DB45" s="666"/>
      <c r="DC45" s="670"/>
      <c r="DD45" s="645">
        <v>351590</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361</v>
      </c>
      <c r="CG46" s="634"/>
      <c r="CH46" s="634"/>
      <c r="CI46" s="634"/>
      <c r="CJ46" s="634"/>
      <c r="CK46" s="634"/>
      <c r="CL46" s="634"/>
      <c r="CM46" s="634"/>
      <c r="CN46" s="634"/>
      <c r="CO46" s="634"/>
      <c r="CP46" s="634"/>
      <c r="CQ46" s="635"/>
      <c r="CR46" s="636">
        <v>8599534</v>
      </c>
      <c r="CS46" s="637"/>
      <c r="CT46" s="637"/>
      <c r="CU46" s="637"/>
      <c r="CV46" s="637"/>
      <c r="CW46" s="637"/>
      <c r="CX46" s="637"/>
      <c r="CY46" s="638"/>
      <c r="CZ46" s="641">
        <v>4.7</v>
      </c>
      <c r="DA46" s="642"/>
      <c r="DB46" s="642"/>
      <c r="DC46" s="648"/>
      <c r="DD46" s="645">
        <v>3503405</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362</v>
      </c>
      <c r="CG47" s="634"/>
      <c r="CH47" s="634"/>
      <c r="CI47" s="634"/>
      <c r="CJ47" s="634"/>
      <c r="CK47" s="634"/>
      <c r="CL47" s="634"/>
      <c r="CM47" s="634"/>
      <c r="CN47" s="634"/>
      <c r="CO47" s="634"/>
      <c r="CP47" s="634"/>
      <c r="CQ47" s="635"/>
      <c r="CR47" s="636" t="s">
        <v>239</v>
      </c>
      <c r="CS47" s="668"/>
      <c r="CT47" s="668"/>
      <c r="CU47" s="668"/>
      <c r="CV47" s="668"/>
      <c r="CW47" s="668"/>
      <c r="CX47" s="668"/>
      <c r="CY47" s="669"/>
      <c r="CZ47" s="641" t="s">
        <v>239</v>
      </c>
      <c r="DA47" s="666"/>
      <c r="DB47" s="666"/>
      <c r="DC47" s="670"/>
      <c r="DD47" s="645" t="s">
        <v>129</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ht="10.8" x14ac:dyDescent="0.2">
      <c r="B48" s="219"/>
      <c r="CD48" s="676"/>
      <c r="CE48" s="677"/>
      <c r="CF48" s="633" t="s">
        <v>363</v>
      </c>
      <c r="CG48" s="634"/>
      <c r="CH48" s="634"/>
      <c r="CI48" s="634"/>
      <c r="CJ48" s="634"/>
      <c r="CK48" s="634"/>
      <c r="CL48" s="634"/>
      <c r="CM48" s="634"/>
      <c r="CN48" s="634"/>
      <c r="CO48" s="634"/>
      <c r="CP48" s="634"/>
      <c r="CQ48" s="635"/>
      <c r="CR48" s="636" t="s">
        <v>239</v>
      </c>
      <c r="CS48" s="637"/>
      <c r="CT48" s="637"/>
      <c r="CU48" s="637"/>
      <c r="CV48" s="637"/>
      <c r="CW48" s="637"/>
      <c r="CX48" s="637"/>
      <c r="CY48" s="638"/>
      <c r="CZ48" s="641" t="s">
        <v>239</v>
      </c>
      <c r="DA48" s="642"/>
      <c r="DB48" s="642"/>
      <c r="DC48" s="648"/>
      <c r="DD48" s="645" t="s">
        <v>129</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364</v>
      </c>
      <c r="CE49" s="658"/>
      <c r="CF49" s="658"/>
      <c r="CG49" s="658"/>
      <c r="CH49" s="658"/>
      <c r="CI49" s="658"/>
      <c r="CJ49" s="658"/>
      <c r="CK49" s="658"/>
      <c r="CL49" s="658"/>
      <c r="CM49" s="658"/>
      <c r="CN49" s="658"/>
      <c r="CO49" s="658"/>
      <c r="CP49" s="658"/>
      <c r="CQ49" s="659"/>
      <c r="CR49" s="708">
        <v>183865661</v>
      </c>
      <c r="CS49" s="695"/>
      <c r="CT49" s="695"/>
      <c r="CU49" s="695"/>
      <c r="CV49" s="695"/>
      <c r="CW49" s="695"/>
      <c r="CX49" s="695"/>
      <c r="CY49" s="724"/>
      <c r="CZ49" s="716">
        <v>100</v>
      </c>
      <c r="DA49" s="725"/>
      <c r="DB49" s="725"/>
      <c r="DC49" s="726"/>
      <c r="DD49" s="727">
        <v>109013491</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e7pXEzYayaWp6q1v2mBLPZqTfMTXJvv3alKnPTuuyGeSXEoWGIvBTz8QpWe7aeVRF2/dvjwN01OSFYQf54dtHQ==" saltValue="U6hrAAu1p4eezrtm0Htdy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365</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366</v>
      </c>
      <c r="DK2" s="736"/>
      <c r="DL2" s="736"/>
      <c r="DM2" s="736"/>
      <c r="DN2" s="736"/>
      <c r="DO2" s="737"/>
      <c r="DP2" s="222"/>
      <c r="DQ2" s="735" t="s">
        <v>367</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368</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369</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370</v>
      </c>
      <c r="B5" s="741"/>
      <c r="C5" s="741"/>
      <c r="D5" s="741"/>
      <c r="E5" s="741"/>
      <c r="F5" s="741"/>
      <c r="G5" s="741"/>
      <c r="H5" s="741"/>
      <c r="I5" s="741"/>
      <c r="J5" s="741"/>
      <c r="K5" s="741"/>
      <c r="L5" s="741"/>
      <c r="M5" s="741"/>
      <c r="N5" s="741"/>
      <c r="O5" s="741"/>
      <c r="P5" s="742"/>
      <c r="Q5" s="746" t="s">
        <v>371</v>
      </c>
      <c r="R5" s="747"/>
      <c r="S5" s="747"/>
      <c r="T5" s="747"/>
      <c r="U5" s="748"/>
      <c r="V5" s="746" t="s">
        <v>372</v>
      </c>
      <c r="W5" s="747"/>
      <c r="X5" s="747"/>
      <c r="Y5" s="747"/>
      <c r="Z5" s="748"/>
      <c r="AA5" s="746" t="s">
        <v>373</v>
      </c>
      <c r="AB5" s="747"/>
      <c r="AC5" s="747"/>
      <c r="AD5" s="747"/>
      <c r="AE5" s="747"/>
      <c r="AF5" s="752" t="s">
        <v>374</v>
      </c>
      <c r="AG5" s="747"/>
      <c r="AH5" s="747"/>
      <c r="AI5" s="747"/>
      <c r="AJ5" s="753"/>
      <c r="AK5" s="747" t="s">
        <v>375</v>
      </c>
      <c r="AL5" s="747"/>
      <c r="AM5" s="747"/>
      <c r="AN5" s="747"/>
      <c r="AO5" s="748"/>
      <c r="AP5" s="746" t="s">
        <v>376</v>
      </c>
      <c r="AQ5" s="747"/>
      <c r="AR5" s="747"/>
      <c r="AS5" s="747"/>
      <c r="AT5" s="748"/>
      <c r="AU5" s="746" t="s">
        <v>377</v>
      </c>
      <c r="AV5" s="747"/>
      <c r="AW5" s="747"/>
      <c r="AX5" s="747"/>
      <c r="AY5" s="753"/>
      <c r="AZ5" s="226"/>
      <c r="BA5" s="226"/>
      <c r="BB5" s="226"/>
      <c r="BC5" s="226"/>
      <c r="BD5" s="226"/>
      <c r="BE5" s="227"/>
      <c r="BF5" s="227"/>
      <c r="BG5" s="227"/>
      <c r="BH5" s="227"/>
      <c r="BI5" s="227"/>
      <c r="BJ5" s="227"/>
      <c r="BK5" s="227"/>
      <c r="BL5" s="227"/>
      <c r="BM5" s="227"/>
      <c r="BN5" s="227"/>
      <c r="BO5" s="227"/>
      <c r="BP5" s="227"/>
      <c r="BQ5" s="740" t="s">
        <v>378</v>
      </c>
      <c r="BR5" s="741"/>
      <c r="BS5" s="741"/>
      <c r="BT5" s="741"/>
      <c r="BU5" s="741"/>
      <c r="BV5" s="741"/>
      <c r="BW5" s="741"/>
      <c r="BX5" s="741"/>
      <c r="BY5" s="741"/>
      <c r="BZ5" s="741"/>
      <c r="CA5" s="741"/>
      <c r="CB5" s="741"/>
      <c r="CC5" s="741"/>
      <c r="CD5" s="741"/>
      <c r="CE5" s="741"/>
      <c r="CF5" s="741"/>
      <c r="CG5" s="742"/>
      <c r="CH5" s="746" t="s">
        <v>379</v>
      </c>
      <c r="CI5" s="747"/>
      <c r="CJ5" s="747"/>
      <c r="CK5" s="747"/>
      <c r="CL5" s="748"/>
      <c r="CM5" s="746" t="s">
        <v>380</v>
      </c>
      <c r="CN5" s="747"/>
      <c r="CO5" s="747"/>
      <c r="CP5" s="747"/>
      <c r="CQ5" s="748"/>
      <c r="CR5" s="746" t="s">
        <v>381</v>
      </c>
      <c r="CS5" s="747"/>
      <c r="CT5" s="747"/>
      <c r="CU5" s="747"/>
      <c r="CV5" s="748"/>
      <c r="CW5" s="746" t="s">
        <v>382</v>
      </c>
      <c r="CX5" s="747"/>
      <c r="CY5" s="747"/>
      <c r="CZ5" s="747"/>
      <c r="DA5" s="748"/>
      <c r="DB5" s="746" t="s">
        <v>383</v>
      </c>
      <c r="DC5" s="747"/>
      <c r="DD5" s="747"/>
      <c r="DE5" s="747"/>
      <c r="DF5" s="748"/>
      <c r="DG5" s="776" t="s">
        <v>384</v>
      </c>
      <c r="DH5" s="777"/>
      <c r="DI5" s="777"/>
      <c r="DJ5" s="777"/>
      <c r="DK5" s="778"/>
      <c r="DL5" s="776" t="s">
        <v>385</v>
      </c>
      <c r="DM5" s="777"/>
      <c r="DN5" s="777"/>
      <c r="DO5" s="777"/>
      <c r="DP5" s="778"/>
      <c r="DQ5" s="746" t="s">
        <v>386</v>
      </c>
      <c r="DR5" s="747"/>
      <c r="DS5" s="747"/>
      <c r="DT5" s="747"/>
      <c r="DU5" s="748"/>
      <c r="DV5" s="746" t="s">
        <v>377</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387</v>
      </c>
      <c r="C7" s="763"/>
      <c r="D7" s="763"/>
      <c r="E7" s="763"/>
      <c r="F7" s="763"/>
      <c r="G7" s="763"/>
      <c r="H7" s="763"/>
      <c r="I7" s="763"/>
      <c r="J7" s="763"/>
      <c r="K7" s="763"/>
      <c r="L7" s="763"/>
      <c r="M7" s="763"/>
      <c r="N7" s="763"/>
      <c r="O7" s="763"/>
      <c r="P7" s="764"/>
      <c r="Q7" s="765">
        <v>195529</v>
      </c>
      <c r="R7" s="766"/>
      <c r="S7" s="766"/>
      <c r="T7" s="766"/>
      <c r="U7" s="766"/>
      <c r="V7" s="766">
        <v>185937</v>
      </c>
      <c r="W7" s="766"/>
      <c r="X7" s="766"/>
      <c r="Y7" s="766"/>
      <c r="Z7" s="766"/>
      <c r="AA7" s="766">
        <v>9592</v>
      </c>
      <c r="AB7" s="766"/>
      <c r="AC7" s="766"/>
      <c r="AD7" s="766"/>
      <c r="AE7" s="767"/>
      <c r="AF7" s="768">
        <v>7022</v>
      </c>
      <c r="AG7" s="769"/>
      <c r="AH7" s="769"/>
      <c r="AI7" s="769"/>
      <c r="AJ7" s="770"/>
      <c r="AK7" s="771">
        <v>495265</v>
      </c>
      <c r="AL7" s="772"/>
      <c r="AM7" s="772"/>
      <c r="AN7" s="772"/>
      <c r="AO7" s="772"/>
      <c r="AP7" s="772">
        <v>124962</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615</v>
      </c>
      <c r="BT7" s="760"/>
      <c r="BU7" s="760"/>
      <c r="BV7" s="760"/>
      <c r="BW7" s="760"/>
      <c r="BX7" s="760"/>
      <c r="BY7" s="760"/>
      <c r="BZ7" s="760"/>
      <c r="CA7" s="760"/>
      <c r="CB7" s="760"/>
      <c r="CC7" s="760"/>
      <c r="CD7" s="760"/>
      <c r="CE7" s="760"/>
      <c r="CF7" s="760"/>
      <c r="CG7" s="775"/>
      <c r="CH7" s="756">
        <v>4</v>
      </c>
      <c r="CI7" s="757"/>
      <c r="CJ7" s="757"/>
      <c r="CK7" s="757"/>
      <c r="CL7" s="758"/>
      <c r="CM7" s="756">
        <v>514</v>
      </c>
      <c r="CN7" s="757"/>
      <c r="CO7" s="757"/>
      <c r="CP7" s="757"/>
      <c r="CQ7" s="758"/>
      <c r="CR7" s="756">
        <v>500</v>
      </c>
      <c r="CS7" s="757"/>
      <c r="CT7" s="757"/>
      <c r="CU7" s="757"/>
      <c r="CV7" s="758"/>
      <c r="CW7" s="756">
        <v>49</v>
      </c>
      <c r="CX7" s="757"/>
      <c r="CY7" s="757"/>
      <c r="CZ7" s="757"/>
      <c r="DA7" s="758"/>
      <c r="DB7" s="756" t="s">
        <v>618</v>
      </c>
      <c r="DC7" s="757"/>
      <c r="DD7" s="757"/>
      <c r="DE7" s="757"/>
      <c r="DF7" s="758"/>
      <c r="DG7" s="756" t="s">
        <v>618</v>
      </c>
      <c r="DH7" s="757"/>
      <c r="DI7" s="757"/>
      <c r="DJ7" s="757"/>
      <c r="DK7" s="758"/>
      <c r="DL7" s="756" t="s">
        <v>603</v>
      </c>
      <c r="DM7" s="757"/>
      <c r="DN7" s="757"/>
      <c r="DO7" s="757"/>
      <c r="DP7" s="758"/>
      <c r="DQ7" s="756" t="s">
        <v>603</v>
      </c>
      <c r="DR7" s="757"/>
      <c r="DS7" s="757"/>
      <c r="DT7" s="757"/>
      <c r="DU7" s="758"/>
      <c r="DV7" s="759"/>
      <c r="DW7" s="760"/>
      <c r="DX7" s="760"/>
      <c r="DY7" s="760"/>
      <c r="DZ7" s="761"/>
      <c r="EA7" s="228"/>
    </row>
    <row r="8" spans="1:131" s="229" customFormat="1" ht="26.25" customHeight="1" x14ac:dyDescent="0.2">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616</v>
      </c>
      <c r="BT8" s="787"/>
      <c r="BU8" s="787"/>
      <c r="BV8" s="787"/>
      <c r="BW8" s="787"/>
      <c r="BX8" s="787"/>
      <c r="BY8" s="787"/>
      <c r="BZ8" s="787"/>
      <c r="CA8" s="787"/>
      <c r="CB8" s="787"/>
      <c r="CC8" s="787"/>
      <c r="CD8" s="787"/>
      <c r="CE8" s="787"/>
      <c r="CF8" s="787"/>
      <c r="CG8" s="788"/>
      <c r="CH8" s="789">
        <v>6</v>
      </c>
      <c r="CI8" s="790"/>
      <c r="CJ8" s="790"/>
      <c r="CK8" s="790"/>
      <c r="CL8" s="791"/>
      <c r="CM8" s="789">
        <v>515</v>
      </c>
      <c r="CN8" s="790"/>
      <c r="CO8" s="790"/>
      <c r="CP8" s="790"/>
      <c r="CQ8" s="791"/>
      <c r="CR8" s="789">
        <v>401</v>
      </c>
      <c r="CS8" s="790"/>
      <c r="CT8" s="790"/>
      <c r="CU8" s="790"/>
      <c r="CV8" s="791"/>
      <c r="CW8" s="789">
        <v>42</v>
      </c>
      <c r="CX8" s="790"/>
      <c r="CY8" s="790"/>
      <c r="CZ8" s="790"/>
      <c r="DA8" s="791"/>
      <c r="DB8" s="789" t="s">
        <v>603</v>
      </c>
      <c r="DC8" s="790"/>
      <c r="DD8" s="790"/>
      <c r="DE8" s="790"/>
      <c r="DF8" s="791"/>
      <c r="DG8" s="789" t="s">
        <v>603</v>
      </c>
      <c r="DH8" s="790"/>
      <c r="DI8" s="790"/>
      <c r="DJ8" s="790"/>
      <c r="DK8" s="791"/>
      <c r="DL8" s="789" t="s">
        <v>603</v>
      </c>
      <c r="DM8" s="790"/>
      <c r="DN8" s="790"/>
      <c r="DO8" s="790"/>
      <c r="DP8" s="791"/>
      <c r="DQ8" s="789" t="s">
        <v>603</v>
      </c>
      <c r="DR8" s="790"/>
      <c r="DS8" s="790"/>
      <c r="DT8" s="790"/>
      <c r="DU8" s="791"/>
      <c r="DV8" s="786"/>
      <c r="DW8" s="787"/>
      <c r="DX8" s="787"/>
      <c r="DY8" s="787"/>
      <c r="DZ8" s="792"/>
      <c r="EA8" s="228"/>
    </row>
    <row r="9" spans="1:131" s="229" customFormat="1" ht="26.25" customHeight="1" x14ac:dyDescent="0.2">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t="s">
        <v>617</v>
      </c>
      <c r="BT9" s="787"/>
      <c r="BU9" s="787"/>
      <c r="BV9" s="787"/>
      <c r="BW9" s="787"/>
      <c r="BX9" s="787"/>
      <c r="BY9" s="787"/>
      <c r="BZ9" s="787"/>
      <c r="CA9" s="787"/>
      <c r="CB9" s="787"/>
      <c r="CC9" s="787"/>
      <c r="CD9" s="787"/>
      <c r="CE9" s="787"/>
      <c r="CF9" s="787"/>
      <c r="CG9" s="788"/>
      <c r="CH9" s="789">
        <v>-1</v>
      </c>
      <c r="CI9" s="790"/>
      <c r="CJ9" s="790"/>
      <c r="CK9" s="790"/>
      <c r="CL9" s="791"/>
      <c r="CM9" s="789">
        <v>305</v>
      </c>
      <c r="CN9" s="790"/>
      <c r="CO9" s="790"/>
      <c r="CP9" s="790"/>
      <c r="CQ9" s="791"/>
      <c r="CR9" s="789">
        <v>300</v>
      </c>
      <c r="CS9" s="790"/>
      <c r="CT9" s="790"/>
      <c r="CU9" s="790"/>
      <c r="CV9" s="791"/>
      <c r="CW9" s="789">
        <v>48</v>
      </c>
      <c r="CX9" s="790"/>
      <c r="CY9" s="790"/>
      <c r="CZ9" s="790"/>
      <c r="DA9" s="791"/>
      <c r="DB9" s="789" t="s">
        <v>603</v>
      </c>
      <c r="DC9" s="790"/>
      <c r="DD9" s="790"/>
      <c r="DE9" s="790"/>
      <c r="DF9" s="791"/>
      <c r="DG9" s="789" t="s">
        <v>618</v>
      </c>
      <c r="DH9" s="790"/>
      <c r="DI9" s="790"/>
      <c r="DJ9" s="790"/>
      <c r="DK9" s="791"/>
      <c r="DL9" s="789" t="s">
        <v>603</v>
      </c>
      <c r="DM9" s="790"/>
      <c r="DN9" s="790"/>
      <c r="DO9" s="790"/>
      <c r="DP9" s="791"/>
      <c r="DQ9" s="789" t="s">
        <v>603</v>
      </c>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388</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389</v>
      </c>
      <c r="B23" s="802" t="s">
        <v>390</v>
      </c>
      <c r="C23" s="803"/>
      <c r="D23" s="803"/>
      <c r="E23" s="803"/>
      <c r="F23" s="803"/>
      <c r="G23" s="803"/>
      <c r="H23" s="803"/>
      <c r="I23" s="803"/>
      <c r="J23" s="803"/>
      <c r="K23" s="803"/>
      <c r="L23" s="803"/>
      <c r="M23" s="803"/>
      <c r="N23" s="803"/>
      <c r="O23" s="803"/>
      <c r="P23" s="804"/>
      <c r="Q23" s="805">
        <v>195528</v>
      </c>
      <c r="R23" s="806"/>
      <c r="S23" s="806"/>
      <c r="T23" s="806"/>
      <c r="U23" s="806"/>
      <c r="V23" s="806">
        <v>185937</v>
      </c>
      <c r="W23" s="806"/>
      <c r="X23" s="806"/>
      <c r="Y23" s="806"/>
      <c r="Z23" s="806"/>
      <c r="AA23" s="806">
        <v>9592</v>
      </c>
      <c r="AB23" s="806"/>
      <c r="AC23" s="806"/>
      <c r="AD23" s="806"/>
      <c r="AE23" s="807"/>
      <c r="AF23" s="808">
        <v>7022</v>
      </c>
      <c r="AG23" s="806"/>
      <c r="AH23" s="806"/>
      <c r="AI23" s="806"/>
      <c r="AJ23" s="809"/>
      <c r="AK23" s="810"/>
      <c r="AL23" s="811"/>
      <c r="AM23" s="811"/>
      <c r="AN23" s="811"/>
      <c r="AO23" s="811"/>
      <c r="AP23" s="806">
        <v>124962</v>
      </c>
      <c r="AQ23" s="806"/>
      <c r="AR23" s="806"/>
      <c r="AS23" s="806"/>
      <c r="AT23" s="806"/>
      <c r="AU23" s="822"/>
      <c r="AV23" s="822"/>
      <c r="AW23" s="822"/>
      <c r="AX23" s="822"/>
      <c r="AY23" s="823"/>
      <c r="AZ23" s="824" t="s">
        <v>391</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392</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393</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370</v>
      </c>
      <c r="B26" s="741"/>
      <c r="C26" s="741"/>
      <c r="D26" s="741"/>
      <c r="E26" s="741"/>
      <c r="F26" s="741"/>
      <c r="G26" s="741"/>
      <c r="H26" s="741"/>
      <c r="I26" s="741"/>
      <c r="J26" s="741"/>
      <c r="K26" s="741"/>
      <c r="L26" s="741"/>
      <c r="M26" s="741"/>
      <c r="N26" s="741"/>
      <c r="O26" s="741"/>
      <c r="P26" s="742"/>
      <c r="Q26" s="746" t="s">
        <v>394</v>
      </c>
      <c r="R26" s="747"/>
      <c r="S26" s="747"/>
      <c r="T26" s="747"/>
      <c r="U26" s="748"/>
      <c r="V26" s="746" t="s">
        <v>395</v>
      </c>
      <c r="W26" s="747"/>
      <c r="X26" s="747"/>
      <c r="Y26" s="747"/>
      <c r="Z26" s="748"/>
      <c r="AA26" s="746" t="s">
        <v>396</v>
      </c>
      <c r="AB26" s="747"/>
      <c r="AC26" s="747"/>
      <c r="AD26" s="747"/>
      <c r="AE26" s="747"/>
      <c r="AF26" s="827" t="s">
        <v>397</v>
      </c>
      <c r="AG26" s="828"/>
      <c r="AH26" s="828"/>
      <c r="AI26" s="828"/>
      <c r="AJ26" s="829"/>
      <c r="AK26" s="747" t="s">
        <v>398</v>
      </c>
      <c r="AL26" s="747"/>
      <c r="AM26" s="747"/>
      <c r="AN26" s="747"/>
      <c r="AO26" s="748"/>
      <c r="AP26" s="746" t="s">
        <v>399</v>
      </c>
      <c r="AQ26" s="747"/>
      <c r="AR26" s="747"/>
      <c r="AS26" s="747"/>
      <c r="AT26" s="748"/>
      <c r="AU26" s="746" t="s">
        <v>400</v>
      </c>
      <c r="AV26" s="747"/>
      <c r="AW26" s="747"/>
      <c r="AX26" s="747"/>
      <c r="AY26" s="748"/>
      <c r="AZ26" s="746" t="s">
        <v>401</v>
      </c>
      <c r="BA26" s="747"/>
      <c r="BB26" s="747"/>
      <c r="BC26" s="747"/>
      <c r="BD26" s="748"/>
      <c r="BE26" s="746" t="s">
        <v>377</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402</v>
      </c>
      <c r="C28" s="763"/>
      <c r="D28" s="763"/>
      <c r="E28" s="763"/>
      <c r="F28" s="763"/>
      <c r="G28" s="763"/>
      <c r="H28" s="763"/>
      <c r="I28" s="763"/>
      <c r="J28" s="763"/>
      <c r="K28" s="763"/>
      <c r="L28" s="763"/>
      <c r="M28" s="763"/>
      <c r="N28" s="763"/>
      <c r="O28" s="763"/>
      <c r="P28" s="764"/>
      <c r="Q28" s="835">
        <v>44753</v>
      </c>
      <c r="R28" s="836"/>
      <c r="S28" s="836"/>
      <c r="T28" s="836"/>
      <c r="U28" s="836"/>
      <c r="V28" s="836">
        <v>44246</v>
      </c>
      <c r="W28" s="836"/>
      <c r="X28" s="836"/>
      <c r="Y28" s="836"/>
      <c r="Z28" s="836"/>
      <c r="AA28" s="836">
        <v>506</v>
      </c>
      <c r="AB28" s="836"/>
      <c r="AC28" s="836"/>
      <c r="AD28" s="836"/>
      <c r="AE28" s="837"/>
      <c r="AF28" s="838">
        <v>506</v>
      </c>
      <c r="AG28" s="836"/>
      <c r="AH28" s="836"/>
      <c r="AI28" s="836"/>
      <c r="AJ28" s="839"/>
      <c r="AK28" s="840">
        <v>5402</v>
      </c>
      <c r="AL28" s="841"/>
      <c r="AM28" s="841"/>
      <c r="AN28" s="841"/>
      <c r="AO28" s="841"/>
      <c r="AP28" s="841" t="s">
        <v>598</v>
      </c>
      <c r="AQ28" s="841"/>
      <c r="AR28" s="841"/>
      <c r="AS28" s="841"/>
      <c r="AT28" s="841"/>
      <c r="AU28" s="841" t="s">
        <v>599</v>
      </c>
      <c r="AV28" s="841"/>
      <c r="AW28" s="841"/>
      <c r="AX28" s="841"/>
      <c r="AY28" s="841"/>
      <c r="AZ28" s="842"/>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403</v>
      </c>
      <c r="C29" s="794"/>
      <c r="D29" s="794"/>
      <c r="E29" s="794"/>
      <c r="F29" s="794"/>
      <c r="G29" s="794"/>
      <c r="H29" s="794"/>
      <c r="I29" s="794"/>
      <c r="J29" s="794"/>
      <c r="K29" s="794"/>
      <c r="L29" s="794"/>
      <c r="M29" s="794"/>
      <c r="N29" s="794"/>
      <c r="O29" s="794"/>
      <c r="P29" s="795"/>
      <c r="Q29" s="796">
        <v>40414</v>
      </c>
      <c r="R29" s="797"/>
      <c r="S29" s="797"/>
      <c r="T29" s="797"/>
      <c r="U29" s="797"/>
      <c r="V29" s="797">
        <v>38990</v>
      </c>
      <c r="W29" s="797"/>
      <c r="X29" s="797"/>
      <c r="Y29" s="797"/>
      <c r="Z29" s="797"/>
      <c r="AA29" s="797">
        <v>1424</v>
      </c>
      <c r="AB29" s="797"/>
      <c r="AC29" s="797"/>
      <c r="AD29" s="797"/>
      <c r="AE29" s="798"/>
      <c r="AF29" s="799">
        <v>1424</v>
      </c>
      <c r="AG29" s="800"/>
      <c r="AH29" s="800"/>
      <c r="AI29" s="800"/>
      <c r="AJ29" s="801"/>
      <c r="AK29" s="847">
        <v>6339</v>
      </c>
      <c r="AL29" s="843"/>
      <c r="AM29" s="843"/>
      <c r="AN29" s="843"/>
      <c r="AO29" s="843"/>
      <c r="AP29" s="843" t="s">
        <v>599</v>
      </c>
      <c r="AQ29" s="843"/>
      <c r="AR29" s="843"/>
      <c r="AS29" s="843"/>
      <c r="AT29" s="843"/>
      <c r="AU29" s="843" t="s">
        <v>599</v>
      </c>
      <c r="AV29" s="843"/>
      <c r="AW29" s="843"/>
      <c r="AX29" s="843"/>
      <c r="AY29" s="843"/>
      <c r="AZ29" s="844"/>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404</v>
      </c>
      <c r="C30" s="794"/>
      <c r="D30" s="794"/>
      <c r="E30" s="794"/>
      <c r="F30" s="794"/>
      <c r="G30" s="794"/>
      <c r="H30" s="794"/>
      <c r="I30" s="794"/>
      <c r="J30" s="794"/>
      <c r="K30" s="794"/>
      <c r="L30" s="794"/>
      <c r="M30" s="794"/>
      <c r="N30" s="794"/>
      <c r="O30" s="794"/>
      <c r="P30" s="795"/>
      <c r="Q30" s="796">
        <v>6996</v>
      </c>
      <c r="R30" s="797"/>
      <c r="S30" s="797"/>
      <c r="T30" s="797"/>
      <c r="U30" s="797"/>
      <c r="V30" s="797">
        <v>6979</v>
      </c>
      <c r="W30" s="797"/>
      <c r="X30" s="797"/>
      <c r="Y30" s="797"/>
      <c r="Z30" s="797"/>
      <c r="AA30" s="797">
        <v>17</v>
      </c>
      <c r="AB30" s="797"/>
      <c r="AC30" s="797"/>
      <c r="AD30" s="797"/>
      <c r="AE30" s="798"/>
      <c r="AF30" s="799">
        <v>17</v>
      </c>
      <c r="AG30" s="800"/>
      <c r="AH30" s="800"/>
      <c r="AI30" s="800"/>
      <c r="AJ30" s="801"/>
      <c r="AK30" s="847">
        <v>1098</v>
      </c>
      <c r="AL30" s="843"/>
      <c r="AM30" s="843"/>
      <c r="AN30" s="843"/>
      <c r="AO30" s="843"/>
      <c r="AP30" s="843" t="s">
        <v>600</v>
      </c>
      <c r="AQ30" s="843"/>
      <c r="AR30" s="843"/>
      <c r="AS30" s="843"/>
      <c r="AT30" s="843"/>
      <c r="AU30" s="843" t="s">
        <v>599</v>
      </c>
      <c r="AV30" s="843"/>
      <c r="AW30" s="843"/>
      <c r="AX30" s="843"/>
      <c r="AY30" s="843"/>
      <c r="AZ30" s="844"/>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405</v>
      </c>
      <c r="C31" s="794"/>
      <c r="D31" s="794"/>
      <c r="E31" s="794"/>
      <c r="F31" s="794"/>
      <c r="G31" s="794"/>
      <c r="H31" s="794"/>
      <c r="I31" s="794"/>
      <c r="J31" s="794"/>
      <c r="K31" s="794"/>
      <c r="L31" s="794"/>
      <c r="M31" s="794"/>
      <c r="N31" s="794"/>
      <c r="O31" s="794"/>
      <c r="P31" s="795"/>
      <c r="Q31" s="796">
        <v>187</v>
      </c>
      <c r="R31" s="797"/>
      <c r="S31" s="797"/>
      <c r="T31" s="797"/>
      <c r="U31" s="797"/>
      <c r="V31" s="797">
        <v>101</v>
      </c>
      <c r="W31" s="797"/>
      <c r="X31" s="797"/>
      <c r="Y31" s="797"/>
      <c r="Z31" s="797"/>
      <c r="AA31" s="797">
        <v>86</v>
      </c>
      <c r="AB31" s="797"/>
      <c r="AC31" s="797"/>
      <c r="AD31" s="797"/>
      <c r="AE31" s="798"/>
      <c r="AF31" s="799">
        <v>86</v>
      </c>
      <c r="AG31" s="800"/>
      <c r="AH31" s="800"/>
      <c r="AI31" s="800"/>
      <c r="AJ31" s="801"/>
      <c r="AK31" s="847" t="s">
        <v>599</v>
      </c>
      <c r="AL31" s="843"/>
      <c r="AM31" s="843"/>
      <c r="AN31" s="843"/>
      <c r="AO31" s="843"/>
      <c r="AP31" s="843" t="s">
        <v>601</v>
      </c>
      <c r="AQ31" s="843"/>
      <c r="AR31" s="843"/>
      <c r="AS31" s="843"/>
      <c r="AT31" s="843"/>
      <c r="AU31" s="843" t="s">
        <v>601</v>
      </c>
      <c r="AV31" s="843"/>
      <c r="AW31" s="843"/>
      <c r="AX31" s="843"/>
      <c r="AY31" s="843"/>
      <c r="AZ31" s="844"/>
      <c r="BA31" s="844"/>
      <c r="BB31" s="844"/>
      <c r="BC31" s="844"/>
      <c r="BD31" s="844"/>
      <c r="BE31" s="845"/>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t="s">
        <v>406</v>
      </c>
      <c r="C32" s="794"/>
      <c r="D32" s="794"/>
      <c r="E32" s="794"/>
      <c r="F32" s="794"/>
      <c r="G32" s="794"/>
      <c r="H32" s="794"/>
      <c r="I32" s="794"/>
      <c r="J32" s="794"/>
      <c r="K32" s="794"/>
      <c r="L32" s="794"/>
      <c r="M32" s="794"/>
      <c r="N32" s="794"/>
      <c r="O32" s="794"/>
      <c r="P32" s="795"/>
      <c r="Q32" s="796">
        <v>34404</v>
      </c>
      <c r="R32" s="797"/>
      <c r="S32" s="797"/>
      <c r="T32" s="797"/>
      <c r="U32" s="797"/>
      <c r="V32" s="797">
        <v>32833</v>
      </c>
      <c r="W32" s="797"/>
      <c r="X32" s="797"/>
      <c r="Y32" s="797"/>
      <c r="Z32" s="797"/>
      <c r="AA32" s="797">
        <v>1570</v>
      </c>
      <c r="AB32" s="797"/>
      <c r="AC32" s="797"/>
      <c r="AD32" s="797"/>
      <c r="AE32" s="798"/>
      <c r="AF32" s="799">
        <v>1570</v>
      </c>
      <c r="AG32" s="800"/>
      <c r="AH32" s="800"/>
      <c r="AI32" s="800"/>
      <c r="AJ32" s="801"/>
      <c r="AK32" s="847" t="s">
        <v>599</v>
      </c>
      <c r="AL32" s="843"/>
      <c r="AM32" s="843"/>
      <c r="AN32" s="843"/>
      <c r="AO32" s="843"/>
      <c r="AP32" s="843" t="s">
        <v>599</v>
      </c>
      <c r="AQ32" s="843"/>
      <c r="AR32" s="843"/>
      <c r="AS32" s="843"/>
      <c r="AT32" s="843"/>
      <c r="AU32" s="843" t="s">
        <v>599</v>
      </c>
      <c r="AV32" s="843"/>
      <c r="AW32" s="843"/>
      <c r="AX32" s="843"/>
      <c r="AY32" s="843"/>
      <c r="AZ32" s="844"/>
      <c r="BA32" s="844"/>
      <c r="BB32" s="844"/>
      <c r="BC32" s="844"/>
      <c r="BD32" s="844"/>
      <c r="BE32" s="845"/>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t="s">
        <v>407</v>
      </c>
      <c r="C33" s="794"/>
      <c r="D33" s="794"/>
      <c r="E33" s="794"/>
      <c r="F33" s="794"/>
      <c r="G33" s="794"/>
      <c r="H33" s="794"/>
      <c r="I33" s="794"/>
      <c r="J33" s="794"/>
      <c r="K33" s="794"/>
      <c r="L33" s="794"/>
      <c r="M33" s="794"/>
      <c r="N33" s="794"/>
      <c r="O33" s="794"/>
      <c r="P33" s="795"/>
      <c r="Q33" s="796">
        <v>1546</v>
      </c>
      <c r="R33" s="797"/>
      <c r="S33" s="797"/>
      <c r="T33" s="797"/>
      <c r="U33" s="797"/>
      <c r="V33" s="797">
        <v>1483</v>
      </c>
      <c r="W33" s="797"/>
      <c r="X33" s="797"/>
      <c r="Y33" s="797"/>
      <c r="Z33" s="797"/>
      <c r="AA33" s="797">
        <v>62</v>
      </c>
      <c r="AB33" s="797"/>
      <c r="AC33" s="797"/>
      <c r="AD33" s="797"/>
      <c r="AE33" s="798"/>
      <c r="AF33" s="799">
        <v>1566</v>
      </c>
      <c r="AG33" s="800"/>
      <c r="AH33" s="800"/>
      <c r="AI33" s="800"/>
      <c r="AJ33" s="801"/>
      <c r="AK33" s="847">
        <v>32</v>
      </c>
      <c r="AL33" s="843"/>
      <c r="AM33" s="843"/>
      <c r="AN33" s="843"/>
      <c r="AO33" s="843"/>
      <c r="AP33" s="843">
        <v>2502</v>
      </c>
      <c r="AQ33" s="843"/>
      <c r="AR33" s="843"/>
      <c r="AS33" s="843"/>
      <c r="AT33" s="843"/>
      <c r="AU33" s="843">
        <v>218</v>
      </c>
      <c r="AV33" s="843"/>
      <c r="AW33" s="843"/>
      <c r="AX33" s="843"/>
      <c r="AY33" s="843"/>
      <c r="AZ33" s="844" t="s">
        <v>602</v>
      </c>
      <c r="BA33" s="844"/>
      <c r="BB33" s="844"/>
      <c r="BC33" s="844"/>
      <c r="BD33" s="844"/>
      <c r="BE33" s="845" t="s">
        <v>408</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t="s">
        <v>409</v>
      </c>
      <c r="C34" s="794"/>
      <c r="D34" s="794"/>
      <c r="E34" s="794"/>
      <c r="F34" s="794"/>
      <c r="G34" s="794"/>
      <c r="H34" s="794"/>
      <c r="I34" s="794"/>
      <c r="J34" s="794"/>
      <c r="K34" s="794"/>
      <c r="L34" s="794"/>
      <c r="M34" s="794"/>
      <c r="N34" s="794"/>
      <c r="O34" s="794"/>
      <c r="P34" s="795"/>
      <c r="Q34" s="796">
        <v>24156</v>
      </c>
      <c r="R34" s="797"/>
      <c r="S34" s="797"/>
      <c r="T34" s="797"/>
      <c r="U34" s="797"/>
      <c r="V34" s="797">
        <v>24921</v>
      </c>
      <c r="W34" s="797"/>
      <c r="X34" s="797"/>
      <c r="Y34" s="797"/>
      <c r="Z34" s="797"/>
      <c r="AA34" s="797">
        <v>-765</v>
      </c>
      <c r="AB34" s="797"/>
      <c r="AC34" s="797"/>
      <c r="AD34" s="797"/>
      <c r="AE34" s="798"/>
      <c r="AF34" s="799">
        <v>10296</v>
      </c>
      <c r="AG34" s="800"/>
      <c r="AH34" s="800"/>
      <c r="AI34" s="800"/>
      <c r="AJ34" s="801"/>
      <c r="AK34" s="847">
        <v>2920</v>
      </c>
      <c r="AL34" s="843"/>
      <c r="AM34" s="843"/>
      <c r="AN34" s="843"/>
      <c r="AO34" s="843"/>
      <c r="AP34" s="843">
        <v>20325</v>
      </c>
      <c r="AQ34" s="843"/>
      <c r="AR34" s="843"/>
      <c r="AS34" s="843"/>
      <c r="AT34" s="843"/>
      <c r="AU34" s="843">
        <v>11055</v>
      </c>
      <c r="AV34" s="843"/>
      <c r="AW34" s="843"/>
      <c r="AX34" s="843"/>
      <c r="AY34" s="843"/>
      <c r="AZ34" s="844" t="s">
        <v>599</v>
      </c>
      <c r="BA34" s="844"/>
      <c r="BB34" s="844"/>
      <c r="BC34" s="844"/>
      <c r="BD34" s="844"/>
      <c r="BE34" s="845" t="s">
        <v>410</v>
      </c>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t="s">
        <v>411</v>
      </c>
      <c r="C35" s="794"/>
      <c r="D35" s="794"/>
      <c r="E35" s="794"/>
      <c r="F35" s="794"/>
      <c r="G35" s="794"/>
      <c r="H35" s="794"/>
      <c r="I35" s="794"/>
      <c r="J35" s="794"/>
      <c r="K35" s="794"/>
      <c r="L35" s="794"/>
      <c r="M35" s="794"/>
      <c r="N35" s="794"/>
      <c r="O35" s="794"/>
      <c r="P35" s="795"/>
      <c r="Q35" s="796">
        <v>11325</v>
      </c>
      <c r="R35" s="797"/>
      <c r="S35" s="797"/>
      <c r="T35" s="797"/>
      <c r="U35" s="797"/>
      <c r="V35" s="797">
        <v>10712</v>
      </c>
      <c r="W35" s="797"/>
      <c r="X35" s="797"/>
      <c r="Y35" s="797"/>
      <c r="Z35" s="797"/>
      <c r="AA35" s="797">
        <v>614</v>
      </c>
      <c r="AB35" s="797"/>
      <c r="AC35" s="797"/>
      <c r="AD35" s="797"/>
      <c r="AE35" s="798"/>
      <c r="AF35" s="799">
        <v>2372</v>
      </c>
      <c r="AG35" s="800"/>
      <c r="AH35" s="800"/>
      <c r="AI35" s="800"/>
      <c r="AJ35" s="801"/>
      <c r="AK35" s="847">
        <v>3030</v>
      </c>
      <c r="AL35" s="843"/>
      <c r="AM35" s="843"/>
      <c r="AN35" s="843"/>
      <c r="AO35" s="843"/>
      <c r="AP35" s="843">
        <v>45140</v>
      </c>
      <c r="AQ35" s="843"/>
      <c r="AR35" s="843"/>
      <c r="AS35" s="843"/>
      <c r="AT35" s="843"/>
      <c r="AU35" s="843">
        <v>26767</v>
      </c>
      <c r="AV35" s="843"/>
      <c r="AW35" s="843"/>
      <c r="AX35" s="843"/>
      <c r="AY35" s="843"/>
      <c r="AZ35" s="844" t="s">
        <v>599</v>
      </c>
      <c r="BA35" s="844"/>
      <c r="BB35" s="844"/>
      <c r="BC35" s="844"/>
      <c r="BD35" s="844"/>
      <c r="BE35" s="845" t="s">
        <v>412</v>
      </c>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t="s">
        <v>413</v>
      </c>
      <c r="C36" s="794"/>
      <c r="D36" s="794"/>
      <c r="E36" s="794"/>
      <c r="F36" s="794"/>
      <c r="G36" s="794"/>
      <c r="H36" s="794"/>
      <c r="I36" s="794"/>
      <c r="J36" s="794"/>
      <c r="K36" s="794"/>
      <c r="L36" s="794"/>
      <c r="M36" s="794"/>
      <c r="N36" s="794"/>
      <c r="O36" s="794"/>
      <c r="P36" s="795"/>
      <c r="Q36" s="796">
        <v>101</v>
      </c>
      <c r="R36" s="797"/>
      <c r="S36" s="797"/>
      <c r="T36" s="797"/>
      <c r="U36" s="797"/>
      <c r="V36" s="797">
        <v>89</v>
      </c>
      <c r="W36" s="797"/>
      <c r="X36" s="797"/>
      <c r="Y36" s="797"/>
      <c r="Z36" s="797"/>
      <c r="AA36" s="797">
        <v>11</v>
      </c>
      <c r="AB36" s="797"/>
      <c r="AC36" s="797"/>
      <c r="AD36" s="797"/>
      <c r="AE36" s="798"/>
      <c r="AF36" s="799">
        <v>11</v>
      </c>
      <c r="AG36" s="800"/>
      <c r="AH36" s="800"/>
      <c r="AI36" s="800"/>
      <c r="AJ36" s="801"/>
      <c r="AK36" s="847">
        <v>45</v>
      </c>
      <c r="AL36" s="843"/>
      <c r="AM36" s="843"/>
      <c r="AN36" s="843"/>
      <c r="AO36" s="843"/>
      <c r="AP36" s="843" t="s">
        <v>603</v>
      </c>
      <c r="AQ36" s="843"/>
      <c r="AR36" s="843"/>
      <c r="AS36" s="843"/>
      <c r="AT36" s="843"/>
      <c r="AU36" s="843" t="s">
        <v>603</v>
      </c>
      <c r="AV36" s="843"/>
      <c r="AW36" s="843"/>
      <c r="AX36" s="843"/>
      <c r="AY36" s="843"/>
      <c r="AZ36" s="844" t="s">
        <v>603</v>
      </c>
      <c r="BA36" s="844"/>
      <c r="BB36" s="844"/>
      <c r="BC36" s="844"/>
      <c r="BD36" s="844"/>
      <c r="BE36" s="845" t="s">
        <v>414</v>
      </c>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t="s">
        <v>415</v>
      </c>
      <c r="C37" s="794"/>
      <c r="D37" s="794"/>
      <c r="E37" s="794"/>
      <c r="F37" s="794"/>
      <c r="G37" s="794"/>
      <c r="H37" s="794"/>
      <c r="I37" s="794"/>
      <c r="J37" s="794"/>
      <c r="K37" s="794"/>
      <c r="L37" s="794"/>
      <c r="M37" s="794"/>
      <c r="N37" s="794"/>
      <c r="O37" s="794"/>
      <c r="P37" s="795"/>
      <c r="Q37" s="796">
        <v>277</v>
      </c>
      <c r="R37" s="797"/>
      <c r="S37" s="797"/>
      <c r="T37" s="797"/>
      <c r="U37" s="797"/>
      <c r="V37" s="797">
        <v>250</v>
      </c>
      <c r="W37" s="797"/>
      <c r="X37" s="797"/>
      <c r="Y37" s="797"/>
      <c r="Z37" s="797"/>
      <c r="AA37" s="797">
        <v>1</v>
      </c>
      <c r="AB37" s="797"/>
      <c r="AC37" s="797"/>
      <c r="AD37" s="797"/>
      <c r="AE37" s="798"/>
      <c r="AF37" s="799">
        <v>1</v>
      </c>
      <c r="AG37" s="800"/>
      <c r="AH37" s="800"/>
      <c r="AI37" s="800"/>
      <c r="AJ37" s="801"/>
      <c r="AK37" s="847">
        <v>60</v>
      </c>
      <c r="AL37" s="843"/>
      <c r="AM37" s="843"/>
      <c r="AN37" s="843"/>
      <c r="AO37" s="843"/>
      <c r="AP37" s="843">
        <v>382</v>
      </c>
      <c r="AQ37" s="843"/>
      <c r="AR37" s="843"/>
      <c r="AS37" s="843"/>
      <c r="AT37" s="843"/>
      <c r="AU37" s="843">
        <v>382</v>
      </c>
      <c r="AV37" s="843"/>
      <c r="AW37" s="843"/>
      <c r="AX37" s="843"/>
      <c r="AY37" s="843"/>
      <c r="AZ37" s="844" t="s">
        <v>603</v>
      </c>
      <c r="BA37" s="844"/>
      <c r="BB37" s="844"/>
      <c r="BC37" s="844"/>
      <c r="BD37" s="844"/>
      <c r="BE37" s="845" t="s">
        <v>416</v>
      </c>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t="s">
        <v>417</v>
      </c>
      <c r="C38" s="794"/>
      <c r="D38" s="794"/>
      <c r="E38" s="794"/>
      <c r="F38" s="794"/>
      <c r="G38" s="794"/>
      <c r="H38" s="794"/>
      <c r="I38" s="794"/>
      <c r="J38" s="794"/>
      <c r="K38" s="794"/>
      <c r="L38" s="794"/>
      <c r="M38" s="794"/>
      <c r="N38" s="794"/>
      <c r="O38" s="794"/>
      <c r="P38" s="795"/>
      <c r="Q38" s="796">
        <v>77</v>
      </c>
      <c r="R38" s="797"/>
      <c r="S38" s="797"/>
      <c r="T38" s="797"/>
      <c r="U38" s="797"/>
      <c r="V38" s="797">
        <v>64</v>
      </c>
      <c r="W38" s="797"/>
      <c r="X38" s="797"/>
      <c r="Y38" s="797"/>
      <c r="Z38" s="797"/>
      <c r="AA38" s="797">
        <v>1</v>
      </c>
      <c r="AB38" s="797"/>
      <c r="AC38" s="797"/>
      <c r="AD38" s="797"/>
      <c r="AE38" s="798"/>
      <c r="AF38" s="799">
        <v>1</v>
      </c>
      <c r="AG38" s="800"/>
      <c r="AH38" s="800"/>
      <c r="AI38" s="800"/>
      <c r="AJ38" s="801"/>
      <c r="AK38" s="847">
        <v>77</v>
      </c>
      <c r="AL38" s="843"/>
      <c r="AM38" s="843"/>
      <c r="AN38" s="843"/>
      <c r="AO38" s="843"/>
      <c r="AP38" s="843" t="s">
        <v>603</v>
      </c>
      <c r="AQ38" s="843"/>
      <c r="AR38" s="843"/>
      <c r="AS38" s="843"/>
      <c r="AT38" s="843"/>
      <c r="AU38" s="843" t="s">
        <v>603</v>
      </c>
      <c r="AV38" s="843"/>
      <c r="AW38" s="843"/>
      <c r="AX38" s="843"/>
      <c r="AY38" s="843"/>
      <c r="AZ38" s="844" t="s">
        <v>603</v>
      </c>
      <c r="BA38" s="844"/>
      <c r="BB38" s="844"/>
      <c r="BC38" s="844"/>
      <c r="BD38" s="844"/>
      <c r="BE38" s="845" t="s">
        <v>414</v>
      </c>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418</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389</v>
      </c>
      <c r="B63" s="802" t="s">
        <v>419</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17850</v>
      </c>
      <c r="AG63" s="857"/>
      <c r="AH63" s="857"/>
      <c r="AI63" s="857"/>
      <c r="AJ63" s="858"/>
      <c r="AK63" s="859"/>
      <c r="AL63" s="854"/>
      <c r="AM63" s="854"/>
      <c r="AN63" s="854"/>
      <c r="AO63" s="854"/>
      <c r="AP63" s="857">
        <v>68349</v>
      </c>
      <c r="AQ63" s="857"/>
      <c r="AR63" s="857"/>
      <c r="AS63" s="857"/>
      <c r="AT63" s="857"/>
      <c r="AU63" s="857">
        <v>37422</v>
      </c>
      <c r="AV63" s="857"/>
      <c r="AW63" s="857"/>
      <c r="AX63" s="857"/>
      <c r="AY63" s="857"/>
      <c r="AZ63" s="861"/>
      <c r="BA63" s="861"/>
      <c r="BB63" s="861"/>
      <c r="BC63" s="861"/>
      <c r="BD63" s="861"/>
      <c r="BE63" s="862"/>
      <c r="BF63" s="862"/>
      <c r="BG63" s="862"/>
      <c r="BH63" s="862"/>
      <c r="BI63" s="863"/>
      <c r="BJ63" s="864" t="s">
        <v>420</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421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422</v>
      </c>
      <c r="B66" s="741"/>
      <c r="C66" s="741"/>
      <c r="D66" s="741"/>
      <c r="E66" s="741"/>
      <c r="F66" s="741"/>
      <c r="G66" s="741"/>
      <c r="H66" s="741"/>
      <c r="I66" s="741"/>
      <c r="J66" s="741"/>
      <c r="K66" s="741"/>
      <c r="L66" s="741"/>
      <c r="M66" s="741"/>
      <c r="N66" s="741"/>
      <c r="O66" s="741"/>
      <c r="P66" s="742"/>
      <c r="Q66" s="746" t="s">
        <v>423</v>
      </c>
      <c r="R66" s="747"/>
      <c r="S66" s="747"/>
      <c r="T66" s="747"/>
      <c r="U66" s="748"/>
      <c r="V66" s="746" t="s">
        <v>424</v>
      </c>
      <c r="W66" s="747"/>
      <c r="X66" s="747"/>
      <c r="Y66" s="747"/>
      <c r="Z66" s="748"/>
      <c r="AA66" s="746" t="s">
        <v>425</v>
      </c>
      <c r="AB66" s="747"/>
      <c r="AC66" s="747"/>
      <c r="AD66" s="747"/>
      <c r="AE66" s="748"/>
      <c r="AF66" s="867" t="s">
        <v>426</v>
      </c>
      <c r="AG66" s="828"/>
      <c r="AH66" s="828"/>
      <c r="AI66" s="828"/>
      <c r="AJ66" s="868"/>
      <c r="AK66" s="746" t="s">
        <v>427</v>
      </c>
      <c r="AL66" s="741"/>
      <c r="AM66" s="741"/>
      <c r="AN66" s="741"/>
      <c r="AO66" s="742"/>
      <c r="AP66" s="746" t="s">
        <v>428</v>
      </c>
      <c r="AQ66" s="747"/>
      <c r="AR66" s="747"/>
      <c r="AS66" s="747"/>
      <c r="AT66" s="748"/>
      <c r="AU66" s="746" t="s">
        <v>429</v>
      </c>
      <c r="AV66" s="747"/>
      <c r="AW66" s="747"/>
      <c r="AX66" s="747"/>
      <c r="AY66" s="748"/>
      <c r="AZ66" s="746" t="s">
        <v>377</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604</v>
      </c>
      <c r="C68" s="883"/>
      <c r="D68" s="883"/>
      <c r="E68" s="883"/>
      <c r="F68" s="883"/>
      <c r="G68" s="883"/>
      <c r="H68" s="883"/>
      <c r="I68" s="883"/>
      <c r="J68" s="883"/>
      <c r="K68" s="883"/>
      <c r="L68" s="883"/>
      <c r="M68" s="883"/>
      <c r="N68" s="883"/>
      <c r="O68" s="883"/>
      <c r="P68" s="884"/>
      <c r="Q68" s="885">
        <v>21460</v>
      </c>
      <c r="R68" s="879"/>
      <c r="S68" s="879"/>
      <c r="T68" s="879"/>
      <c r="U68" s="879"/>
      <c r="V68" s="879">
        <v>20757</v>
      </c>
      <c r="W68" s="879"/>
      <c r="X68" s="879"/>
      <c r="Y68" s="879"/>
      <c r="Z68" s="879"/>
      <c r="AA68" s="879">
        <v>704</v>
      </c>
      <c r="AB68" s="879"/>
      <c r="AC68" s="879"/>
      <c r="AD68" s="879"/>
      <c r="AE68" s="879"/>
      <c r="AF68" s="879">
        <v>704</v>
      </c>
      <c r="AG68" s="879"/>
      <c r="AH68" s="879"/>
      <c r="AI68" s="879"/>
      <c r="AJ68" s="879"/>
      <c r="AK68" s="879">
        <v>118</v>
      </c>
      <c r="AL68" s="879"/>
      <c r="AM68" s="879"/>
      <c r="AN68" s="879"/>
      <c r="AO68" s="879"/>
      <c r="AP68" s="879" t="s">
        <v>603</v>
      </c>
      <c r="AQ68" s="879"/>
      <c r="AR68" s="879"/>
      <c r="AS68" s="879"/>
      <c r="AT68" s="879"/>
      <c r="AU68" s="879" t="s">
        <v>603</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605</v>
      </c>
      <c r="C69" s="887"/>
      <c r="D69" s="887"/>
      <c r="E69" s="887"/>
      <c r="F69" s="887"/>
      <c r="G69" s="887"/>
      <c r="H69" s="887"/>
      <c r="I69" s="887"/>
      <c r="J69" s="887"/>
      <c r="K69" s="887"/>
      <c r="L69" s="887"/>
      <c r="M69" s="887"/>
      <c r="N69" s="887"/>
      <c r="O69" s="887"/>
      <c r="P69" s="888"/>
      <c r="Q69" s="889">
        <v>179</v>
      </c>
      <c r="R69" s="843"/>
      <c r="S69" s="843"/>
      <c r="T69" s="843"/>
      <c r="U69" s="843"/>
      <c r="V69" s="843">
        <v>133</v>
      </c>
      <c r="W69" s="843"/>
      <c r="X69" s="843"/>
      <c r="Y69" s="843"/>
      <c r="Z69" s="843"/>
      <c r="AA69" s="843">
        <v>47</v>
      </c>
      <c r="AB69" s="843"/>
      <c r="AC69" s="843"/>
      <c r="AD69" s="843"/>
      <c r="AE69" s="843"/>
      <c r="AF69" s="843">
        <v>47</v>
      </c>
      <c r="AG69" s="843"/>
      <c r="AH69" s="843"/>
      <c r="AI69" s="843"/>
      <c r="AJ69" s="843"/>
      <c r="AK69" s="843" t="s">
        <v>603</v>
      </c>
      <c r="AL69" s="843"/>
      <c r="AM69" s="843"/>
      <c r="AN69" s="843"/>
      <c r="AO69" s="843"/>
      <c r="AP69" s="843" t="s">
        <v>606</v>
      </c>
      <c r="AQ69" s="843"/>
      <c r="AR69" s="843"/>
      <c r="AS69" s="843"/>
      <c r="AT69" s="843"/>
      <c r="AU69" s="843" t="s">
        <v>606</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607</v>
      </c>
      <c r="C70" s="887"/>
      <c r="D70" s="887"/>
      <c r="E70" s="887"/>
      <c r="F70" s="887"/>
      <c r="G70" s="887"/>
      <c r="H70" s="887"/>
      <c r="I70" s="887"/>
      <c r="J70" s="887"/>
      <c r="K70" s="887"/>
      <c r="L70" s="887"/>
      <c r="M70" s="887"/>
      <c r="N70" s="887"/>
      <c r="O70" s="887"/>
      <c r="P70" s="888"/>
      <c r="Q70" s="889">
        <v>107</v>
      </c>
      <c r="R70" s="843"/>
      <c r="S70" s="843"/>
      <c r="T70" s="843"/>
      <c r="U70" s="843"/>
      <c r="V70" s="843">
        <v>106</v>
      </c>
      <c r="W70" s="843"/>
      <c r="X70" s="843"/>
      <c r="Y70" s="843"/>
      <c r="Z70" s="843"/>
      <c r="AA70" s="843">
        <v>1</v>
      </c>
      <c r="AB70" s="843"/>
      <c r="AC70" s="843"/>
      <c r="AD70" s="843"/>
      <c r="AE70" s="843"/>
      <c r="AF70" s="843">
        <v>1</v>
      </c>
      <c r="AG70" s="843"/>
      <c r="AH70" s="843"/>
      <c r="AI70" s="843"/>
      <c r="AJ70" s="843"/>
      <c r="AK70" s="843">
        <v>8</v>
      </c>
      <c r="AL70" s="843"/>
      <c r="AM70" s="843"/>
      <c r="AN70" s="843"/>
      <c r="AO70" s="843"/>
      <c r="AP70" s="843" t="s">
        <v>603</v>
      </c>
      <c r="AQ70" s="843"/>
      <c r="AR70" s="843"/>
      <c r="AS70" s="843"/>
      <c r="AT70" s="843"/>
      <c r="AU70" s="843" t="s">
        <v>603</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608</v>
      </c>
      <c r="C71" s="887"/>
      <c r="D71" s="887"/>
      <c r="E71" s="887"/>
      <c r="F71" s="887"/>
      <c r="G71" s="887"/>
      <c r="H71" s="887"/>
      <c r="I71" s="887"/>
      <c r="J71" s="887"/>
      <c r="K71" s="887"/>
      <c r="L71" s="887"/>
      <c r="M71" s="887"/>
      <c r="N71" s="887"/>
      <c r="O71" s="887"/>
      <c r="P71" s="888"/>
      <c r="Q71" s="889">
        <v>101</v>
      </c>
      <c r="R71" s="843"/>
      <c r="S71" s="843"/>
      <c r="T71" s="843"/>
      <c r="U71" s="843"/>
      <c r="V71" s="843">
        <v>61</v>
      </c>
      <c r="W71" s="843"/>
      <c r="X71" s="843"/>
      <c r="Y71" s="843"/>
      <c r="Z71" s="843"/>
      <c r="AA71" s="843">
        <v>40</v>
      </c>
      <c r="AB71" s="843"/>
      <c r="AC71" s="843"/>
      <c r="AD71" s="843"/>
      <c r="AE71" s="843"/>
      <c r="AF71" s="843">
        <v>40</v>
      </c>
      <c r="AG71" s="843"/>
      <c r="AH71" s="843"/>
      <c r="AI71" s="843"/>
      <c r="AJ71" s="843"/>
      <c r="AK71" s="843" t="s">
        <v>609</v>
      </c>
      <c r="AL71" s="843"/>
      <c r="AM71" s="843"/>
      <c r="AN71" s="843"/>
      <c r="AO71" s="843"/>
      <c r="AP71" s="843" t="s">
        <v>610</v>
      </c>
      <c r="AQ71" s="843"/>
      <c r="AR71" s="843"/>
      <c r="AS71" s="843"/>
      <c r="AT71" s="843"/>
      <c r="AU71" s="843" t="s">
        <v>603</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t="s">
        <v>611</v>
      </c>
      <c r="C72" s="887"/>
      <c r="D72" s="887"/>
      <c r="E72" s="887"/>
      <c r="F72" s="887"/>
      <c r="G72" s="887"/>
      <c r="H72" s="887"/>
      <c r="I72" s="887"/>
      <c r="J72" s="887"/>
      <c r="K72" s="887"/>
      <c r="L72" s="887"/>
      <c r="M72" s="887"/>
      <c r="N72" s="887"/>
      <c r="O72" s="887"/>
      <c r="P72" s="888"/>
      <c r="Q72" s="889">
        <v>2423</v>
      </c>
      <c r="R72" s="843"/>
      <c r="S72" s="843"/>
      <c r="T72" s="843"/>
      <c r="U72" s="843"/>
      <c r="V72" s="843">
        <v>2308</v>
      </c>
      <c r="W72" s="843"/>
      <c r="X72" s="843"/>
      <c r="Y72" s="843"/>
      <c r="Z72" s="843"/>
      <c r="AA72" s="843">
        <v>115</v>
      </c>
      <c r="AB72" s="843"/>
      <c r="AC72" s="843"/>
      <c r="AD72" s="843"/>
      <c r="AE72" s="843"/>
      <c r="AF72" s="843">
        <v>115</v>
      </c>
      <c r="AG72" s="843"/>
      <c r="AH72" s="843"/>
      <c r="AI72" s="843"/>
      <c r="AJ72" s="843"/>
      <c r="AK72" s="843">
        <v>130</v>
      </c>
      <c r="AL72" s="843"/>
      <c r="AM72" s="843"/>
      <c r="AN72" s="843"/>
      <c r="AO72" s="843"/>
      <c r="AP72" s="843" t="s">
        <v>603</v>
      </c>
      <c r="AQ72" s="843"/>
      <c r="AR72" s="843"/>
      <c r="AS72" s="843"/>
      <c r="AT72" s="843"/>
      <c r="AU72" s="843" t="s">
        <v>613</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t="s">
        <v>612</v>
      </c>
      <c r="C73" s="887"/>
      <c r="D73" s="887"/>
      <c r="E73" s="887"/>
      <c r="F73" s="887"/>
      <c r="G73" s="887"/>
      <c r="H73" s="887"/>
      <c r="I73" s="887"/>
      <c r="J73" s="887"/>
      <c r="K73" s="887"/>
      <c r="L73" s="887"/>
      <c r="M73" s="887"/>
      <c r="N73" s="887"/>
      <c r="O73" s="887"/>
      <c r="P73" s="888"/>
      <c r="Q73" s="889">
        <v>719774</v>
      </c>
      <c r="R73" s="843"/>
      <c r="S73" s="843"/>
      <c r="T73" s="843"/>
      <c r="U73" s="843"/>
      <c r="V73" s="843">
        <v>711648</v>
      </c>
      <c r="W73" s="843"/>
      <c r="X73" s="843"/>
      <c r="Y73" s="843"/>
      <c r="Z73" s="843"/>
      <c r="AA73" s="843">
        <v>8126</v>
      </c>
      <c r="AB73" s="843"/>
      <c r="AC73" s="843"/>
      <c r="AD73" s="843"/>
      <c r="AE73" s="843"/>
      <c r="AF73" s="843">
        <v>8126</v>
      </c>
      <c r="AG73" s="843"/>
      <c r="AH73" s="843"/>
      <c r="AI73" s="843"/>
      <c r="AJ73" s="843"/>
      <c r="AK73" s="843">
        <v>4022</v>
      </c>
      <c r="AL73" s="843"/>
      <c r="AM73" s="843"/>
      <c r="AN73" s="843"/>
      <c r="AO73" s="843"/>
      <c r="AP73" s="843" t="s">
        <v>603</v>
      </c>
      <c r="AQ73" s="843"/>
      <c r="AR73" s="843"/>
      <c r="AS73" s="843"/>
      <c r="AT73" s="843"/>
      <c r="AU73" s="843" t="s">
        <v>603</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t="s">
        <v>614</v>
      </c>
      <c r="C74" s="887"/>
      <c r="D74" s="887"/>
      <c r="E74" s="887"/>
      <c r="F74" s="887"/>
      <c r="G74" s="887"/>
      <c r="H74" s="887"/>
      <c r="I74" s="887"/>
      <c r="J74" s="887"/>
      <c r="K74" s="887"/>
      <c r="L74" s="887"/>
      <c r="M74" s="887"/>
      <c r="N74" s="887"/>
      <c r="O74" s="887"/>
      <c r="P74" s="888"/>
      <c r="Q74" s="889">
        <v>11929</v>
      </c>
      <c r="R74" s="843"/>
      <c r="S74" s="843"/>
      <c r="T74" s="843"/>
      <c r="U74" s="843"/>
      <c r="V74" s="843">
        <v>11218</v>
      </c>
      <c r="W74" s="843"/>
      <c r="X74" s="843"/>
      <c r="Y74" s="843"/>
      <c r="Z74" s="843"/>
      <c r="AA74" s="843">
        <v>711</v>
      </c>
      <c r="AB74" s="843"/>
      <c r="AC74" s="843"/>
      <c r="AD74" s="843"/>
      <c r="AE74" s="843"/>
      <c r="AF74" s="843">
        <v>9114</v>
      </c>
      <c r="AG74" s="843"/>
      <c r="AH74" s="843"/>
      <c r="AI74" s="843"/>
      <c r="AJ74" s="843"/>
      <c r="AK74" s="843">
        <v>2</v>
      </c>
      <c r="AL74" s="843"/>
      <c r="AM74" s="843"/>
      <c r="AN74" s="843"/>
      <c r="AO74" s="843"/>
      <c r="AP74" s="843">
        <v>24152</v>
      </c>
      <c r="AQ74" s="843"/>
      <c r="AR74" s="843"/>
      <c r="AS74" s="843"/>
      <c r="AT74" s="843"/>
      <c r="AU74" s="843"/>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389</v>
      </c>
      <c r="B88" s="802" t="s">
        <v>430</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18147</v>
      </c>
      <c r="AG88" s="857"/>
      <c r="AH88" s="857"/>
      <c r="AI88" s="857"/>
      <c r="AJ88" s="857"/>
      <c r="AK88" s="854"/>
      <c r="AL88" s="854"/>
      <c r="AM88" s="854"/>
      <c r="AN88" s="854"/>
      <c r="AO88" s="854"/>
      <c r="AP88" s="857">
        <v>24152</v>
      </c>
      <c r="AQ88" s="857"/>
      <c r="AR88" s="857"/>
      <c r="AS88" s="857"/>
      <c r="AT88" s="857"/>
      <c r="AU88" s="857"/>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389</v>
      </c>
      <c r="BR102" s="802" t="s">
        <v>431</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1201</v>
      </c>
      <c r="CS102" s="865"/>
      <c r="CT102" s="865"/>
      <c r="CU102" s="865"/>
      <c r="CV102" s="904"/>
      <c r="CW102" s="903">
        <v>139</v>
      </c>
      <c r="CX102" s="865"/>
      <c r="CY102" s="865"/>
      <c r="CZ102" s="865"/>
      <c r="DA102" s="904"/>
      <c r="DB102" s="903" t="s">
        <v>603</v>
      </c>
      <c r="DC102" s="865"/>
      <c r="DD102" s="865"/>
      <c r="DE102" s="865"/>
      <c r="DF102" s="904"/>
      <c r="DG102" s="903" t="s">
        <v>603</v>
      </c>
      <c r="DH102" s="865"/>
      <c r="DI102" s="865"/>
      <c r="DJ102" s="865"/>
      <c r="DK102" s="904"/>
      <c r="DL102" s="903" t="s">
        <v>603</v>
      </c>
      <c r="DM102" s="865"/>
      <c r="DN102" s="865"/>
      <c r="DO102" s="865"/>
      <c r="DP102" s="904"/>
      <c r="DQ102" s="903" t="s">
        <v>603</v>
      </c>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432</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433</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434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436</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437</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438</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439</v>
      </c>
      <c r="AB109" s="906"/>
      <c r="AC109" s="906"/>
      <c r="AD109" s="906"/>
      <c r="AE109" s="907"/>
      <c r="AF109" s="905" t="s">
        <v>440</v>
      </c>
      <c r="AG109" s="906"/>
      <c r="AH109" s="906"/>
      <c r="AI109" s="906"/>
      <c r="AJ109" s="907"/>
      <c r="AK109" s="905" t="s">
        <v>307</v>
      </c>
      <c r="AL109" s="906"/>
      <c r="AM109" s="906"/>
      <c r="AN109" s="906"/>
      <c r="AO109" s="907"/>
      <c r="AP109" s="905" t="s">
        <v>441</v>
      </c>
      <c r="AQ109" s="906"/>
      <c r="AR109" s="906"/>
      <c r="AS109" s="906"/>
      <c r="AT109" s="908"/>
      <c r="AU109" s="925" t="s">
        <v>438</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439</v>
      </c>
      <c r="BR109" s="906"/>
      <c r="BS109" s="906"/>
      <c r="BT109" s="906"/>
      <c r="BU109" s="907"/>
      <c r="BV109" s="905" t="s">
        <v>440</v>
      </c>
      <c r="BW109" s="906"/>
      <c r="BX109" s="906"/>
      <c r="BY109" s="906"/>
      <c r="BZ109" s="907"/>
      <c r="CA109" s="905" t="s">
        <v>307</v>
      </c>
      <c r="CB109" s="906"/>
      <c r="CC109" s="906"/>
      <c r="CD109" s="906"/>
      <c r="CE109" s="907"/>
      <c r="CF109" s="926" t="s">
        <v>441</v>
      </c>
      <c r="CG109" s="926"/>
      <c r="CH109" s="926"/>
      <c r="CI109" s="926"/>
      <c r="CJ109" s="926"/>
      <c r="CK109" s="905" t="s">
        <v>442</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439</v>
      </c>
      <c r="DH109" s="906"/>
      <c r="DI109" s="906"/>
      <c r="DJ109" s="906"/>
      <c r="DK109" s="907"/>
      <c r="DL109" s="905" t="s">
        <v>440</v>
      </c>
      <c r="DM109" s="906"/>
      <c r="DN109" s="906"/>
      <c r="DO109" s="906"/>
      <c r="DP109" s="907"/>
      <c r="DQ109" s="905" t="s">
        <v>307</v>
      </c>
      <c r="DR109" s="906"/>
      <c r="DS109" s="906"/>
      <c r="DT109" s="906"/>
      <c r="DU109" s="907"/>
      <c r="DV109" s="905" t="s">
        <v>441</v>
      </c>
      <c r="DW109" s="906"/>
      <c r="DX109" s="906"/>
      <c r="DY109" s="906"/>
      <c r="DZ109" s="908"/>
    </row>
    <row r="110" spans="1:131" s="224" customFormat="1" ht="26.25" customHeight="1" x14ac:dyDescent="0.2">
      <c r="A110" s="909" t="s">
        <v>443</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10250881</v>
      </c>
      <c r="AB110" s="913"/>
      <c r="AC110" s="913"/>
      <c r="AD110" s="913"/>
      <c r="AE110" s="914"/>
      <c r="AF110" s="915">
        <v>10615358</v>
      </c>
      <c r="AG110" s="913"/>
      <c r="AH110" s="913"/>
      <c r="AI110" s="913"/>
      <c r="AJ110" s="914"/>
      <c r="AK110" s="915">
        <v>10960304</v>
      </c>
      <c r="AL110" s="913"/>
      <c r="AM110" s="913"/>
      <c r="AN110" s="913"/>
      <c r="AO110" s="914"/>
      <c r="AP110" s="916">
        <v>13</v>
      </c>
      <c r="AQ110" s="917"/>
      <c r="AR110" s="917"/>
      <c r="AS110" s="917"/>
      <c r="AT110" s="918"/>
      <c r="AU110" s="919" t="s">
        <v>75</v>
      </c>
      <c r="AV110" s="920"/>
      <c r="AW110" s="920"/>
      <c r="AX110" s="920"/>
      <c r="AY110" s="920"/>
      <c r="AZ110" s="942" t="s">
        <v>444</v>
      </c>
      <c r="BA110" s="910"/>
      <c r="BB110" s="910"/>
      <c r="BC110" s="910"/>
      <c r="BD110" s="910"/>
      <c r="BE110" s="910"/>
      <c r="BF110" s="910"/>
      <c r="BG110" s="910"/>
      <c r="BH110" s="910"/>
      <c r="BI110" s="910"/>
      <c r="BJ110" s="910"/>
      <c r="BK110" s="910"/>
      <c r="BL110" s="910"/>
      <c r="BM110" s="910"/>
      <c r="BN110" s="910"/>
      <c r="BO110" s="910"/>
      <c r="BP110" s="911"/>
      <c r="BQ110" s="943">
        <v>121264914</v>
      </c>
      <c r="BR110" s="944"/>
      <c r="BS110" s="944"/>
      <c r="BT110" s="944"/>
      <c r="BU110" s="944"/>
      <c r="BV110" s="944">
        <v>126065537</v>
      </c>
      <c r="BW110" s="944"/>
      <c r="BX110" s="944"/>
      <c r="BY110" s="944"/>
      <c r="BZ110" s="944"/>
      <c r="CA110" s="944">
        <v>124962003</v>
      </c>
      <c r="CB110" s="944"/>
      <c r="CC110" s="944"/>
      <c r="CD110" s="944"/>
      <c r="CE110" s="944"/>
      <c r="CF110" s="957">
        <v>148</v>
      </c>
      <c r="CG110" s="958"/>
      <c r="CH110" s="958"/>
      <c r="CI110" s="958"/>
      <c r="CJ110" s="958"/>
      <c r="CK110" s="959" t="s">
        <v>445</v>
      </c>
      <c r="CL110" s="960"/>
      <c r="CM110" s="942" t="s">
        <v>446</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v>2267554</v>
      </c>
      <c r="DH110" s="944"/>
      <c r="DI110" s="944"/>
      <c r="DJ110" s="944"/>
      <c r="DK110" s="944"/>
      <c r="DL110" s="944">
        <v>2101261</v>
      </c>
      <c r="DM110" s="944"/>
      <c r="DN110" s="944"/>
      <c r="DO110" s="944"/>
      <c r="DP110" s="944"/>
      <c r="DQ110" s="944">
        <v>1911170</v>
      </c>
      <c r="DR110" s="944"/>
      <c r="DS110" s="944"/>
      <c r="DT110" s="944"/>
      <c r="DU110" s="944"/>
      <c r="DV110" s="945">
        <v>2.2999999999999998</v>
      </c>
      <c r="DW110" s="945"/>
      <c r="DX110" s="945"/>
      <c r="DY110" s="945"/>
      <c r="DZ110" s="946"/>
    </row>
    <row r="111" spans="1:131" s="224" customFormat="1" ht="26.25" customHeight="1" x14ac:dyDescent="0.2">
      <c r="A111" s="947" t="s">
        <v>447</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448</v>
      </c>
      <c r="AB111" s="951"/>
      <c r="AC111" s="951"/>
      <c r="AD111" s="951"/>
      <c r="AE111" s="952"/>
      <c r="AF111" s="953" t="s">
        <v>449</v>
      </c>
      <c r="AG111" s="951"/>
      <c r="AH111" s="951"/>
      <c r="AI111" s="951"/>
      <c r="AJ111" s="952"/>
      <c r="AK111" s="953" t="s">
        <v>450</v>
      </c>
      <c r="AL111" s="951"/>
      <c r="AM111" s="951"/>
      <c r="AN111" s="951"/>
      <c r="AO111" s="952"/>
      <c r="AP111" s="954" t="s">
        <v>450</v>
      </c>
      <c r="AQ111" s="955"/>
      <c r="AR111" s="955"/>
      <c r="AS111" s="955"/>
      <c r="AT111" s="956"/>
      <c r="AU111" s="921"/>
      <c r="AV111" s="922"/>
      <c r="AW111" s="922"/>
      <c r="AX111" s="922"/>
      <c r="AY111" s="922"/>
      <c r="AZ111" s="935" t="s">
        <v>451</v>
      </c>
      <c r="BA111" s="936"/>
      <c r="BB111" s="936"/>
      <c r="BC111" s="936"/>
      <c r="BD111" s="936"/>
      <c r="BE111" s="936"/>
      <c r="BF111" s="936"/>
      <c r="BG111" s="936"/>
      <c r="BH111" s="936"/>
      <c r="BI111" s="936"/>
      <c r="BJ111" s="936"/>
      <c r="BK111" s="936"/>
      <c r="BL111" s="936"/>
      <c r="BM111" s="936"/>
      <c r="BN111" s="936"/>
      <c r="BO111" s="936"/>
      <c r="BP111" s="937"/>
      <c r="BQ111" s="938">
        <v>2626017</v>
      </c>
      <c r="BR111" s="939"/>
      <c r="BS111" s="939"/>
      <c r="BT111" s="939"/>
      <c r="BU111" s="939"/>
      <c r="BV111" s="939">
        <v>3115952</v>
      </c>
      <c r="BW111" s="939"/>
      <c r="BX111" s="939"/>
      <c r="BY111" s="939"/>
      <c r="BZ111" s="939"/>
      <c r="CA111" s="939">
        <v>2887634</v>
      </c>
      <c r="CB111" s="939"/>
      <c r="CC111" s="939"/>
      <c r="CD111" s="939"/>
      <c r="CE111" s="939"/>
      <c r="CF111" s="933">
        <v>3.4</v>
      </c>
      <c r="CG111" s="934"/>
      <c r="CH111" s="934"/>
      <c r="CI111" s="934"/>
      <c r="CJ111" s="934"/>
      <c r="CK111" s="961"/>
      <c r="CL111" s="962"/>
      <c r="CM111" s="935" t="s">
        <v>452</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453</v>
      </c>
      <c r="DH111" s="939"/>
      <c r="DI111" s="939"/>
      <c r="DJ111" s="939"/>
      <c r="DK111" s="939"/>
      <c r="DL111" s="939" t="s">
        <v>449</v>
      </c>
      <c r="DM111" s="939"/>
      <c r="DN111" s="939"/>
      <c r="DO111" s="939"/>
      <c r="DP111" s="939"/>
      <c r="DQ111" s="939" t="s">
        <v>448</v>
      </c>
      <c r="DR111" s="939"/>
      <c r="DS111" s="939"/>
      <c r="DT111" s="939"/>
      <c r="DU111" s="939"/>
      <c r="DV111" s="940" t="s">
        <v>449</v>
      </c>
      <c r="DW111" s="940"/>
      <c r="DX111" s="940"/>
      <c r="DY111" s="940"/>
      <c r="DZ111" s="941"/>
    </row>
    <row r="112" spans="1:131" s="224" customFormat="1" ht="26.25" customHeight="1" x14ac:dyDescent="0.2">
      <c r="A112" s="965" t="s">
        <v>454</v>
      </c>
      <c r="B112" s="966"/>
      <c r="C112" s="936" t="s">
        <v>455</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420</v>
      </c>
      <c r="AB112" s="972"/>
      <c r="AC112" s="972"/>
      <c r="AD112" s="972"/>
      <c r="AE112" s="973"/>
      <c r="AF112" s="974" t="s">
        <v>448</v>
      </c>
      <c r="AG112" s="972"/>
      <c r="AH112" s="972"/>
      <c r="AI112" s="972"/>
      <c r="AJ112" s="973"/>
      <c r="AK112" s="974" t="s">
        <v>448</v>
      </c>
      <c r="AL112" s="972"/>
      <c r="AM112" s="972"/>
      <c r="AN112" s="972"/>
      <c r="AO112" s="973"/>
      <c r="AP112" s="975" t="s">
        <v>448</v>
      </c>
      <c r="AQ112" s="976"/>
      <c r="AR112" s="976"/>
      <c r="AS112" s="976"/>
      <c r="AT112" s="977"/>
      <c r="AU112" s="921"/>
      <c r="AV112" s="922"/>
      <c r="AW112" s="922"/>
      <c r="AX112" s="922"/>
      <c r="AY112" s="922"/>
      <c r="AZ112" s="935" t="s">
        <v>456</v>
      </c>
      <c r="BA112" s="936"/>
      <c r="BB112" s="936"/>
      <c r="BC112" s="936"/>
      <c r="BD112" s="936"/>
      <c r="BE112" s="936"/>
      <c r="BF112" s="936"/>
      <c r="BG112" s="936"/>
      <c r="BH112" s="936"/>
      <c r="BI112" s="936"/>
      <c r="BJ112" s="936"/>
      <c r="BK112" s="936"/>
      <c r="BL112" s="936"/>
      <c r="BM112" s="936"/>
      <c r="BN112" s="936"/>
      <c r="BO112" s="936"/>
      <c r="BP112" s="937"/>
      <c r="BQ112" s="938">
        <v>38986263</v>
      </c>
      <c r="BR112" s="939"/>
      <c r="BS112" s="939"/>
      <c r="BT112" s="939"/>
      <c r="BU112" s="939"/>
      <c r="BV112" s="939">
        <v>39228486</v>
      </c>
      <c r="BW112" s="939"/>
      <c r="BX112" s="939"/>
      <c r="BY112" s="939"/>
      <c r="BZ112" s="939"/>
      <c r="CA112" s="939">
        <v>38422926</v>
      </c>
      <c r="CB112" s="939"/>
      <c r="CC112" s="939"/>
      <c r="CD112" s="939"/>
      <c r="CE112" s="939"/>
      <c r="CF112" s="933">
        <v>45.5</v>
      </c>
      <c r="CG112" s="934"/>
      <c r="CH112" s="934"/>
      <c r="CI112" s="934"/>
      <c r="CJ112" s="934"/>
      <c r="CK112" s="961"/>
      <c r="CL112" s="962"/>
      <c r="CM112" s="935" t="s">
        <v>457</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v>21632</v>
      </c>
      <c r="DH112" s="939"/>
      <c r="DI112" s="939"/>
      <c r="DJ112" s="939"/>
      <c r="DK112" s="939"/>
      <c r="DL112" s="939">
        <v>21632</v>
      </c>
      <c r="DM112" s="939"/>
      <c r="DN112" s="939"/>
      <c r="DO112" s="939"/>
      <c r="DP112" s="939"/>
      <c r="DQ112" s="939">
        <v>21632</v>
      </c>
      <c r="DR112" s="939"/>
      <c r="DS112" s="939"/>
      <c r="DT112" s="939"/>
      <c r="DU112" s="939"/>
      <c r="DV112" s="940">
        <v>0</v>
      </c>
      <c r="DW112" s="940"/>
      <c r="DX112" s="940"/>
      <c r="DY112" s="940"/>
      <c r="DZ112" s="941"/>
    </row>
    <row r="113" spans="1:130" s="224" customFormat="1" ht="26.25" customHeight="1" x14ac:dyDescent="0.2">
      <c r="A113" s="967"/>
      <c r="B113" s="968"/>
      <c r="C113" s="936" t="s">
        <v>458</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3718888</v>
      </c>
      <c r="AB113" s="951"/>
      <c r="AC113" s="951"/>
      <c r="AD113" s="951"/>
      <c r="AE113" s="952"/>
      <c r="AF113" s="953">
        <v>3707618</v>
      </c>
      <c r="AG113" s="951"/>
      <c r="AH113" s="951"/>
      <c r="AI113" s="951"/>
      <c r="AJ113" s="952"/>
      <c r="AK113" s="953">
        <v>3521579</v>
      </c>
      <c r="AL113" s="951"/>
      <c r="AM113" s="951"/>
      <c r="AN113" s="951"/>
      <c r="AO113" s="952"/>
      <c r="AP113" s="954">
        <v>4.2</v>
      </c>
      <c r="AQ113" s="955"/>
      <c r="AR113" s="955"/>
      <c r="AS113" s="955"/>
      <c r="AT113" s="956"/>
      <c r="AU113" s="921"/>
      <c r="AV113" s="922"/>
      <c r="AW113" s="922"/>
      <c r="AX113" s="922"/>
      <c r="AY113" s="922"/>
      <c r="AZ113" s="935" t="s">
        <v>459</v>
      </c>
      <c r="BA113" s="936"/>
      <c r="BB113" s="936"/>
      <c r="BC113" s="936"/>
      <c r="BD113" s="936"/>
      <c r="BE113" s="936"/>
      <c r="BF113" s="936"/>
      <c r="BG113" s="936"/>
      <c r="BH113" s="936"/>
      <c r="BI113" s="936"/>
      <c r="BJ113" s="936"/>
      <c r="BK113" s="936"/>
      <c r="BL113" s="936"/>
      <c r="BM113" s="936"/>
      <c r="BN113" s="936"/>
      <c r="BO113" s="936"/>
      <c r="BP113" s="937"/>
      <c r="BQ113" s="938" t="s">
        <v>420</v>
      </c>
      <c r="BR113" s="939"/>
      <c r="BS113" s="939"/>
      <c r="BT113" s="939"/>
      <c r="BU113" s="939"/>
      <c r="BV113" s="939" t="s">
        <v>420</v>
      </c>
      <c r="BW113" s="939"/>
      <c r="BX113" s="939"/>
      <c r="BY113" s="939"/>
      <c r="BZ113" s="939"/>
      <c r="CA113" s="939" t="s">
        <v>448</v>
      </c>
      <c r="CB113" s="939"/>
      <c r="CC113" s="939"/>
      <c r="CD113" s="939"/>
      <c r="CE113" s="939"/>
      <c r="CF113" s="933" t="s">
        <v>448</v>
      </c>
      <c r="CG113" s="934"/>
      <c r="CH113" s="934"/>
      <c r="CI113" s="934"/>
      <c r="CJ113" s="934"/>
      <c r="CK113" s="961"/>
      <c r="CL113" s="962"/>
      <c r="CM113" s="935" t="s">
        <v>460</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461</v>
      </c>
      <c r="DH113" s="972"/>
      <c r="DI113" s="972"/>
      <c r="DJ113" s="972"/>
      <c r="DK113" s="973"/>
      <c r="DL113" s="974" t="s">
        <v>420</v>
      </c>
      <c r="DM113" s="972"/>
      <c r="DN113" s="972"/>
      <c r="DO113" s="972"/>
      <c r="DP113" s="973"/>
      <c r="DQ113" s="974" t="s">
        <v>448</v>
      </c>
      <c r="DR113" s="972"/>
      <c r="DS113" s="972"/>
      <c r="DT113" s="972"/>
      <c r="DU113" s="973"/>
      <c r="DV113" s="975" t="s">
        <v>420</v>
      </c>
      <c r="DW113" s="976"/>
      <c r="DX113" s="976"/>
      <c r="DY113" s="976"/>
      <c r="DZ113" s="977"/>
    </row>
    <row r="114" spans="1:130" s="224" customFormat="1" ht="26.25" customHeight="1" x14ac:dyDescent="0.2">
      <c r="A114" s="967"/>
      <c r="B114" s="968"/>
      <c r="C114" s="936" t="s">
        <v>462</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t="s">
        <v>420</v>
      </c>
      <c r="AB114" s="972"/>
      <c r="AC114" s="972"/>
      <c r="AD114" s="972"/>
      <c r="AE114" s="973"/>
      <c r="AF114" s="974" t="s">
        <v>453</v>
      </c>
      <c r="AG114" s="972"/>
      <c r="AH114" s="972"/>
      <c r="AI114" s="972"/>
      <c r="AJ114" s="973"/>
      <c r="AK114" s="974" t="s">
        <v>453</v>
      </c>
      <c r="AL114" s="972"/>
      <c r="AM114" s="972"/>
      <c r="AN114" s="972"/>
      <c r="AO114" s="973"/>
      <c r="AP114" s="975" t="s">
        <v>448</v>
      </c>
      <c r="AQ114" s="976"/>
      <c r="AR114" s="976"/>
      <c r="AS114" s="976"/>
      <c r="AT114" s="977"/>
      <c r="AU114" s="921"/>
      <c r="AV114" s="922"/>
      <c r="AW114" s="922"/>
      <c r="AX114" s="922"/>
      <c r="AY114" s="922"/>
      <c r="AZ114" s="935" t="s">
        <v>463</v>
      </c>
      <c r="BA114" s="936"/>
      <c r="BB114" s="936"/>
      <c r="BC114" s="936"/>
      <c r="BD114" s="936"/>
      <c r="BE114" s="936"/>
      <c r="BF114" s="936"/>
      <c r="BG114" s="936"/>
      <c r="BH114" s="936"/>
      <c r="BI114" s="936"/>
      <c r="BJ114" s="936"/>
      <c r="BK114" s="936"/>
      <c r="BL114" s="936"/>
      <c r="BM114" s="936"/>
      <c r="BN114" s="936"/>
      <c r="BO114" s="936"/>
      <c r="BP114" s="937"/>
      <c r="BQ114" s="938">
        <v>18525025</v>
      </c>
      <c r="BR114" s="939"/>
      <c r="BS114" s="939"/>
      <c r="BT114" s="939"/>
      <c r="BU114" s="939"/>
      <c r="BV114" s="939">
        <v>18422938</v>
      </c>
      <c r="BW114" s="939"/>
      <c r="BX114" s="939"/>
      <c r="BY114" s="939"/>
      <c r="BZ114" s="939"/>
      <c r="CA114" s="939">
        <v>17962599</v>
      </c>
      <c r="CB114" s="939"/>
      <c r="CC114" s="939"/>
      <c r="CD114" s="939"/>
      <c r="CE114" s="939"/>
      <c r="CF114" s="933">
        <v>21.3</v>
      </c>
      <c r="CG114" s="934"/>
      <c r="CH114" s="934"/>
      <c r="CI114" s="934"/>
      <c r="CJ114" s="934"/>
      <c r="CK114" s="961"/>
      <c r="CL114" s="962"/>
      <c r="CM114" s="935" t="s">
        <v>464</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420</v>
      </c>
      <c r="DH114" s="972"/>
      <c r="DI114" s="972"/>
      <c r="DJ114" s="972"/>
      <c r="DK114" s="973"/>
      <c r="DL114" s="974" t="s">
        <v>453</v>
      </c>
      <c r="DM114" s="972"/>
      <c r="DN114" s="972"/>
      <c r="DO114" s="972"/>
      <c r="DP114" s="973"/>
      <c r="DQ114" s="974" t="s">
        <v>448</v>
      </c>
      <c r="DR114" s="972"/>
      <c r="DS114" s="972"/>
      <c r="DT114" s="972"/>
      <c r="DU114" s="973"/>
      <c r="DV114" s="975" t="s">
        <v>420</v>
      </c>
      <c r="DW114" s="976"/>
      <c r="DX114" s="976"/>
      <c r="DY114" s="976"/>
      <c r="DZ114" s="977"/>
    </row>
    <row r="115" spans="1:130" s="224" customFormat="1" ht="26.25" customHeight="1" x14ac:dyDescent="0.2">
      <c r="A115" s="967"/>
      <c r="B115" s="968"/>
      <c r="C115" s="936" t="s">
        <v>465</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222013</v>
      </c>
      <c r="AB115" s="951"/>
      <c r="AC115" s="951"/>
      <c r="AD115" s="951"/>
      <c r="AE115" s="952"/>
      <c r="AF115" s="953">
        <v>204519</v>
      </c>
      <c r="AG115" s="951"/>
      <c r="AH115" s="951"/>
      <c r="AI115" s="951"/>
      <c r="AJ115" s="952"/>
      <c r="AK115" s="953">
        <v>228317</v>
      </c>
      <c r="AL115" s="951"/>
      <c r="AM115" s="951"/>
      <c r="AN115" s="951"/>
      <c r="AO115" s="952"/>
      <c r="AP115" s="954">
        <v>0.3</v>
      </c>
      <c r="AQ115" s="955"/>
      <c r="AR115" s="955"/>
      <c r="AS115" s="955"/>
      <c r="AT115" s="956"/>
      <c r="AU115" s="921"/>
      <c r="AV115" s="922"/>
      <c r="AW115" s="922"/>
      <c r="AX115" s="922"/>
      <c r="AY115" s="922"/>
      <c r="AZ115" s="935" t="s">
        <v>466</v>
      </c>
      <c r="BA115" s="936"/>
      <c r="BB115" s="936"/>
      <c r="BC115" s="936"/>
      <c r="BD115" s="936"/>
      <c r="BE115" s="936"/>
      <c r="BF115" s="936"/>
      <c r="BG115" s="936"/>
      <c r="BH115" s="936"/>
      <c r="BI115" s="936"/>
      <c r="BJ115" s="936"/>
      <c r="BK115" s="936"/>
      <c r="BL115" s="936"/>
      <c r="BM115" s="936"/>
      <c r="BN115" s="936"/>
      <c r="BO115" s="936"/>
      <c r="BP115" s="937"/>
      <c r="BQ115" s="938" t="s">
        <v>453</v>
      </c>
      <c r="BR115" s="939"/>
      <c r="BS115" s="939"/>
      <c r="BT115" s="939"/>
      <c r="BU115" s="939"/>
      <c r="BV115" s="939" t="s">
        <v>420</v>
      </c>
      <c r="BW115" s="939"/>
      <c r="BX115" s="939"/>
      <c r="BY115" s="939"/>
      <c r="BZ115" s="939"/>
      <c r="CA115" s="939" t="s">
        <v>420</v>
      </c>
      <c r="CB115" s="939"/>
      <c r="CC115" s="939"/>
      <c r="CD115" s="939"/>
      <c r="CE115" s="939"/>
      <c r="CF115" s="933" t="s">
        <v>453</v>
      </c>
      <c r="CG115" s="934"/>
      <c r="CH115" s="934"/>
      <c r="CI115" s="934"/>
      <c r="CJ115" s="934"/>
      <c r="CK115" s="961"/>
      <c r="CL115" s="962"/>
      <c r="CM115" s="935" t="s">
        <v>467</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453</v>
      </c>
      <c r="DH115" s="972"/>
      <c r="DI115" s="972"/>
      <c r="DJ115" s="972"/>
      <c r="DK115" s="973"/>
      <c r="DL115" s="974" t="s">
        <v>453</v>
      </c>
      <c r="DM115" s="972"/>
      <c r="DN115" s="972"/>
      <c r="DO115" s="972"/>
      <c r="DP115" s="973"/>
      <c r="DQ115" s="974" t="s">
        <v>453</v>
      </c>
      <c r="DR115" s="972"/>
      <c r="DS115" s="972"/>
      <c r="DT115" s="972"/>
      <c r="DU115" s="973"/>
      <c r="DV115" s="975" t="s">
        <v>420</v>
      </c>
      <c r="DW115" s="976"/>
      <c r="DX115" s="976"/>
      <c r="DY115" s="976"/>
      <c r="DZ115" s="977"/>
    </row>
    <row r="116" spans="1:130" s="224" customFormat="1" ht="26.25" customHeight="1" x14ac:dyDescent="0.2">
      <c r="A116" s="969"/>
      <c r="B116" s="970"/>
      <c r="C116" s="978" t="s">
        <v>468</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420</v>
      </c>
      <c r="AB116" s="972"/>
      <c r="AC116" s="972"/>
      <c r="AD116" s="972"/>
      <c r="AE116" s="973"/>
      <c r="AF116" s="974" t="s">
        <v>453</v>
      </c>
      <c r="AG116" s="972"/>
      <c r="AH116" s="972"/>
      <c r="AI116" s="972"/>
      <c r="AJ116" s="973"/>
      <c r="AK116" s="974" t="s">
        <v>453</v>
      </c>
      <c r="AL116" s="972"/>
      <c r="AM116" s="972"/>
      <c r="AN116" s="972"/>
      <c r="AO116" s="973"/>
      <c r="AP116" s="975" t="s">
        <v>448</v>
      </c>
      <c r="AQ116" s="976"/>
      <c r="AR116" s="976"/>
      <c r="AS116" s="976"/>
      <c r="AT116" s="977"/>
      <c r="AU116" s="921"/>
      <c r="AV116" s="922"/>
      <c r="AW116" s="922"/>
      <c r="AX116" s="922"/>
      <c r="AY116" s="922"/>
      <c r="AZ116" s="980" t="s">
        <v>469</v>
      </c>
      <c r="BA116" s="981"/>
      <c r="BB116" s="981"/>
      <c r="BC116" s="981"/>
      <c r="BD116" s="981"/>
      <c r="BE116" s="981"/>
      <c r="BF116" s="981"/>
      <c r="BG116" s="981"/>
      <c r="BH116" s="981"/>
      <c r="BI116" s="981"/>
      <c r="BJ116" s="981"/>
      <c r="BK116" s="981"/>
      <c r="BL116" s="981"/>
      <c r="BM116" s="981"/>
      <c r="BN116" s="981"/>
      <c r="BO116" s="981"/>
      <c r="BP116" s="982"/>
      <c r="BQ116" s="938" t="s">
        <v>420</v>
      </c>
      <c r="BR116" s="939"/>
      <c r="BS116" s="939"/>
      <c r="BT116" s="939"/>
      <c r="BU116" s="939"/>
      <c r="BV116" s="939" t="s">
        <v>453</v>
      </c>
      <c r="BW116" s="939"/>
      <c r="BX116" s="939"/>
      <c r="BY116" s="939"/>
      <c r="BZ116" s="939"/>
      <c r="CA116" s="939" t="s">
        <v>420</v>
      </c>
      <c r="CB116" s="939"/>
      <c r="CC116" s="939"/>
      <c r="CD116" s="939"/>
      <c r="CE116" s="939"/>
      <c r="CF116" s="933" t="s">
        <v>420</v>
      </c>
      <c r="CG116" s="934"/>
      <c r="CH116" s="934"/>
      <c r="CI116" s="934"/>
      <c r="CJ116" s="934"/>
      <c r="CK116" s="961"/>
      <c r="CL116" s="962"/>
      <c r="CM116" s="935" t="s">
        <v>470</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461</v>
      </c>
      <c r="DH116" s="972"/>
      <c r="DI116" s="972"/>
      <c r="DJ116" s="972"/>
      <c r="DK116" s="973"/>
      <c r="DL116" s="974" t="s">
        <v>420</v>
      </c>
      <c r="DM116" s="972"/>
      <c r="DN116" s="972"/>
      <c r="DO116" s="972"/>
      <c r="DP116" s="973"/>
      <c r="DQ116" s="974" t="s">
        <v>420</v>
      </c>
      <c r="DR116" s="972"/>
      <c r="DS116" s="972"/>
      <c r="DT116" s="972"/>
      <c r="DU116" s="973"/>
      <c r="DV116" s="975" t="s">
        <v>420</v>
      </c>
      <c r="DW116" s="976"/>
      <c r="DX116" s="976"/>
      <c r="DY116" s="976"/>
      <c r="DZ116" s="977"/>
    </row>
    <row r="117" spans="1:130" s="224" customFormat="1" ht="26.25" customHeight="1" x14ac:dyDescent="0.2">
      <c r="A117" s="925" t="s">
        <v>187</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471</v>
      </c>
      <c r="Z117" s="907"/>
      <c r="AA117" s="991">
        <v>14191782</v>
      </c>
      <c r="AB117" s="992"/>
      <c r="AC117" s="992"/>
      <c r="AD117" s="992"/>
      <c r="AE117" s="993"/>
      <c r="AF117" s="994">
        <v>14527495</v>
      </c>
      <c r="AG117" s="992"/>
      <c r="AH117" s="992"/>
      <c r="AI117" s="992"/>
      <c r="AJ117" s="993"/>
      <c r="AK117" s="994">
        <v>14710200</v>
      </c>
      <c r="AL117" s="992"/>
      <c r="AM117" s="992"/>
      <c r="AN117" s="992"/>
      <c r="AO117" s="993"/>
      <c r="AP117" s="995"/>
      <c r="AQ117" s="996"/>
      <c r="AR117" s="996"/>
      <c r="AS117" s="996"/>
      <c r="AT117" s="997"/>
      <c r="AU117" s="921"/>
      <c r="AV117" s="922"/>
      <c r="AW117" s="922"/>
      <c r="AX117" s="922"/>
      <c r="AY117" s="922"/>
      <c r="AZ117" s="987" t="s">
        <v>472</v>
      </c>
      <c r="BA117" s="988"/>
      <c r="BB117" s="988"/>
      <c r="BC117" s="988"/>
      <c r="BD117" s="988"/>
      <c r="BE117" s="988"/>
      <c r="BF117" s="988"/>
      <c r="BG117" s="988"/>
      <c r="BH117" s="988"/>
      <c r="BI117" s="988"/>
      <c r="BJ117" s="988"/>
      <c r="BK117" s="988"/>
      <c r="BL117" s="988"/>
      <c r="BM117" s="988"/>
      <c r="BN117" s="988"/>
      <c r="BO117" s="988"/>
      <c r="BP117" s="989"/>
      <c r="BQ117" s="938" t="s">
        <v>449</v>
      </c>
      <c r="BR117" s="939"/>
      <c r="BS117" s="939"/>
      <c r="BT117" s="939"/>
      <c r="BU117" s="939"/>
      <c r="BV117" s="939" t="s">
        <v>449</v>
      </c>
      <c r="BW117" s="939"/>
      <c r="BX117" s="939"/>
      <c r="BY117" s="939"/>
      <c r="BZ117" s="939"/>
      <c r="CA117" s="939" t="s">
        <v>449</v>
      </c>
      <c r="CB117" s="939"/>
      <c r="CC117" s="939"/>
      <c r="CD117" s="939"/>
      <c r="CE117" s="939"/>
      <c r="CF117" s="933" t="s">
        <v>449</v>
      </c>
      <c r="CG117" s="934"/>
      <c r="CH117" s="934"/>
      <c r="CI117" s="934"/>
      <c r="CJ117" s="934"/>
      <c r="CK117" s="961"/>
      <c r="CL117" s="962"/>
      <c r="CM117" s="935" t="s">
        <v>473</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474</v>
      </c>
      <c r="DH117" s="972"/>
      <c r="DI117" s="972"/>
      <c r="DJ117" s="972"/>
      <c r="DK117" s="973"/>
      <c r="DL117" s="974" t="s">
        <v>475</v>
      </c>
      <c r="DM117" s="972"/>
      <c r="DN117" s="972"/>
      <c r="DO117" s="972"/>
      <c r="DP117" s="973"/>
      <c r="DQ117" s="974" t="s">
        <v>476</v>
      </c>
      <c r="DR117" s="972"/>
      <c r="DS117" s="972"/>
      <c r="DT117" s="972"/>
      <c r="DU117" s="973"/>
      <c r="DV117" s="975" t="s">
        <v>477</v>
      </c>
      <c r="DW117" s="976"/>
      <c r="DX117" s="976"/>
      <c r="DY117" s="976"/>
      <c r="DZ117" s="977"/>
    </row>
    <row r="118" spans="1:130" s="224" customFormat="1" ht="26.25" customHeight="1" x14ac:dyDescent="0.2">
      <c r="A118" s="925" t="s">
        <v>442</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439</v>
      </c>
      <c r="AB118" s="906"/>
      <c r="AC118" s="906"/>
      <c r="AD118" s="906"/>
      <c r="AE118" s="907"/>
      <c r="AF118" s="905" t="s">
        <v>440</v>
      </c>
      <c r="AG118" s="906"/>
      <c r="AH118" s="906"/>
      <c r="AI118" s="906"/>
      <c r="AJ118" s="907"/>
      <c r="AK118" s="905" t="s">
        <v>307</v>
      </c>
      <c r="AL118" s="906"/>
      <c r="AM118" s="906"/>
      <c r="AN118" s="906"/>
      <c r="AO118" s="907"/>
      <c r="AP118" s="983" t="s">
        <v>441</v>
      </c>
      <c r="AQ118" s="984"/>
      <c r="AR118" s="984"/>
      <c r="AS118" s="984"/>
      <c r="AT118" s="985"/>
      <c r="AU118" s="921"/>
      <c r="AV118" s="922"/>
      <c r="AW118" s="922"/>
      <c r="AX118" s="922"/>
      <c r="AY118" s="922"/>
      <c r="AZ118" s="986" t="s">
        <v>478</v>
      </c>
      <c r="BA118" s="978"/>
      <c r="BB118" s="978"/>
      <c r="BC118" s="978"/>
      <c r="BD118" s="978"/>
      <c r="BE118" s="978"/>
      <c r="BF118" s="978"/>
      <c r="BG118" s="978"/>
      <c r="BH118" s="978"/>
      <c r="BI118" s="978"/>
      <c r="BJ118" s="978"/>
      <c r="BK118" s="978"/>
      <c r="BL118" s="978"/>
      <c r="BM118" s="978"/>
      <c r="BN118" s="978"/>
      <c r="BO118" s="978"/>
      <c r="BP118" s="979"/>
      <c r="BQ118" s="1012" t="s">
        <v>449</v>
      </c>
      <c r="BR118" s="1013"/>
      <c r="BS118" s="1013"/>
      <c r="BT118" s="1013"/>
      <c r="BU118" s="1013"/>
      <c r="BV118" s="1013" t="s">
        <v>476</v>
      </c>
      <c r="BW118" s="1013"/>
      <c r="BX118" s="1013"/>
      <c r="BY118" s="1013"/>
      <c r="BZ118" s="1013"/>
      <c r="CA118" s="1013" t="s">
        <v>477</v>
      </c>
      <c r="CB118" s="1013"/>
      <c r="CC118" s="1013"/>
      <c r="CD118" s="1013"/>
      <c r="CE118" s="1013"/>
      <c r="CF118" s="933" t="s">
        <v>476</v>
      </c>
      <c r="CG118" s="934"/>
      <c r="CH118" s="934"/>
      <c r="CI118" s="934"/>
      <c r="CJ118" s="934"/>
      <c r="CK118" s="961"/>
      <c r="CL118" s="962"/>
      <c r="CM118" s="935" t="s">
        <v>479</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474</v>
      </c>
      <c r="DH118" s="972"/>
      <c r="DI118" s="972"/>
      <c r="DJ118" s="972"/>
      <c r="DK118" s="973"/>
      <c r="DL118" s="974" t="s">
        <v>477</v>
      </c>
      <c r="DM118" s="972"/>
      <c r="DN118" s="972"/>
      <c r="DO118" s="972"/>
      <c r="DP118" s="973"/>
      <c r="DQ118" s="974" t="s">
        <v>480</v>
      </c>
      <c r="DR118" s="972"/>
      <c r="DS118" s="972"/>
      <c r="DT118" s="972"/>
      <c r="DU118" s="973"/>
      <c r="DV118" s="975" t="s">
        <v>476</v>
      </c>
      <c r="DW118" s="976"/>
      <c r="DX118" s="976"/>
      <c r="DY118" s="976"/>
      <c r="DZ118" s="977"/>
    </row>
    <row r="119" spans="1:130" s="224" customFormat="1" ht="26.25" customHeight="1" x14ac:dyDescent="0.2">
      <c r="A119" s="1069" t="s">
        <v>445</v>
      </c>
      <c r="B119" s="960"/>
      <c r="C119" s="942" t="s">
        <v>446</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v>194123</v>
      </c>
      <c r="AB119" s="913"/>
      <c r="AC119" s="913"/>
      <c r="AD119" s="913"/>
      <c r="AE119" s="914"/>
      <c r="AF119" s="915">
        <v>166293</v>
      </c>
      <c r="AG119" s="913"/>
      <c r="AH119" s="913"/>
      <c r="AI119" s="913"/>
      <c r="AJ119" s="914"/>
      <c r="AK119" s="915">
        <v>190091</v>
      </c>
      <c r="AL119" s="913"/>
      <c r="AM119" s="913"/>
      <c r="AN119" s="913"/>
      <c r="AO119" s="914"/>
      <c r="AP119" s="916">
        <v>0.2</v>
      </c>
      <c r="AQ119" s="917"/>
      <c r="AR119" s="917"/>
      <c r="AS119" s="917"/>
      <c r="AT119" s="918"/>
      <c r="AU119" s="923"/>
      <c r="AV119" s="924"/>
      <c r="AW119" s="924"/>
      <c r="AX119" s="924"/>
      <c r="AY119" s="924"/>
      <c r="AZ119" s="245" t="s">
        <v>187</v>
      </c>
      <c r="BA119" s="245"/>
      <c r="BB119" s="245"/>
      <c r="BC119" s="245"/>
      <c r="BD119" s="245"/>
      <c r="BE119" s="245"/>
      <c r="BF119" s="245"/>
      <c r="BG119" s="245"/>
      <c r="BH119" s="245"/>
      <c r="BI119" s="245"/>
      <c r="BJ119" s="245"/>
      <c r="BK119" s="245"/>
      <c r="BL119" s="245"/>
      <c r="BM119" s="245"/>
      <c r="BN119" s="245"/>
      <c r="BO119" s="990" t="s">
        <v>481</v>
      </c>
      <c r="BP119" s="1018"/>
      <c r="BQ119" s="1012">
        <v>181402219</v>
      </c>
      <c r="BR119" s="1013"/>
      <c r="BS119" s="1013"/>
      <c r="BT119" s="1013"/>
      <c r="BU119" s="1013"/>
      <c r="BV119" s="1013">
        <v>186832913</v>
      </c>
      <c r="BW119" s="1013"/>
      <c r="BX119" s="1013"/>
      <c r="BY119" s="1013"/>
      <c r="BZ119" s="1013"/>
      <c r="CA119" s="1013">
        <v>184235162</v>
      </c>
      <c r="CB119" s="1013"/>
      <c r="CC119" s="1013"/>
      <c r="CD119" s="1013"/>
      <c r="CE119" s="1013"/>
      <c r="CF119" s="1014"/>
      <c r="CG119" s="1015"/>
      <c r="CH119" s="1015"/>
      <c r="CI119" s="1015"/>
      <c r="CJ119" s="1016"/>
      <c r="CK119" s="963"/>
      <c r="CL119" s="964"/>
      <c r="CM119" s="986" t="s">
        <v>482</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v>336831</v>
      </c>
      <c r="DH119" s="999"/>
      <c r="DI119" s="999"/>
      <c r="DJ119" s="999"/>
      <c r="DK119" s="1000"/>
      <c r="DL119" s="998">
        <v>993059</v>
      </c>
      <c r="DM119" s="999"/>
      <c r="DN119" s="999"/>
      <c r="DO119" s="999"/>
      <c r="DP119" s="1000"/>
      <c r="DQ119" s="998">
        <v>954832</v>
      </c>
      <c r="DR119" s="999"/>
      <c r="DS119" s="999"/>
      <c r="DT119" s="999"/>
      <c r="DU119" s="1000"/>
      <c r="DV119" s="1001">
        <v>1.1000000000000001</v>
      </c>
      <c r="DW119" s="1002"/>
      <c r="DX119" s="1002"/>
      <c r="DY119" s="1002"/>
      <c r="DZ119" s="1003"/>
    </row>
    <row r="120" spans="1:130" s="224" customFormat="1" ht="26.25" customHeight="1" x14ac:dyDescent="0.2">
      <c r="A120" s="1070"/>
      <c r="B120" s="962"/>
      <c r="C120" s="935" t="s">
        <v>452</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480</v>
      </c>
      <c r="AB120" s="972"/>
      <c r="AC120" s="972"/>
      <c r="AD120" s="972"/>
      <c r="AE120" s="973"/>
      <c r="AF120" s="974" t="s">
        <v>449</v>
      </c>
      <c r="AG120" s="972"/>
      <c r="AH120" s="972"/>
      <c r="AI120" s="972"/>
      <c r="AJ120" s="973"/>
      <c r="AK120" s="974" t="s">
        <v>483</v>
      </c>
      <c r="AL120" s="972"/>
      <c r="AM120" s="972"/>
      <c r="AN120" s="972"/>
      <c r="AO120" s="973"/>
      <c r="AP120" s="975" t="s">
        <v>477</v>
      </c>
      <c r="AQ120" s="976"/>
      <c r="AR120" s="976"/>
      <c r="AS120" s="976"/>
      <c r="AT120" s="977"/>
      <c r="AU120" s="1004" t="s">
        <v>484</v>
      </c>
      <c r="AV120" s="1005"/>
      <c r="AW120" s="1005"/>
      <c r="AX120" s="1005"/>
      <c r="AY120" s="1006"/>
      <c r="AZ120" s="942" t="s">
        <v>485</v>
      </c>
      <c r="BA120" s="910"/>
      <c r="BB120" s="910"/>
      <c r="BC120" s="910"/>
      <c r="BD120" s="910"/>
      <c r="BE120" s="910"/>
      <c r="BF120" s="910"/>
      <c r="BG120" s="910"/>
      <c r="BH120" s="910"/>
      <c r="BI120" s="910"/>
      <c r="BJ120" s="910"/>
      <c r="BK120" s="910"/>
      <c r="BL120" s="910"/>
      <c r="BM120" s="910"/>
      <c r="BN120" s="910"/>
      <c r="BO120" s="910"/>
      <c r="BP120" s="911"/>
      <c r="BQ120" s="943">
        <v>29673458</v>
      </c>
      <c r="BR120" s="944"/>
      <c r="BS120" s="944"/>
      <c r="BT120" s="944"/>
      <c r="BU120" s="944"/>
      <c r="BV120" s="944">
        <v>34503589</v>
      </c>
      <c r="BW120" s="944"/>
      <c r="BX120" s="944"/>
      <c r="BY120" s="944"/>
      <c r="BZ120" s="944"/>
      <c r="CA120" s="944">
        <v>33369380</v>
      </c>
      <c r="CB120" s="944"/>
      <c r="CC120" s="944"/>
      <c r="CD120" s="944"/>
      <c r="CE120" s="944"/>
      <c r="CF120" s="957">
        <v>39.5</v>
      </c>
      <c r="CG120" s="958"/>
      <c r="CH120" s="958"/>
      <c r="CI120" s="958"/>
      <c r="CJ120" s="958"/>
      <c r="CK120" s="1019" t="s">
        <v>486</v>
      </c>
      <c r="CL120" s="1020"/>
      <c r="CM120" s="1020"/>
      <c r="CN120" s="1020"/>
      <c r="CO120" s="1021"/>
      <c r="CP120" s="1027" t="s">
        <v>487</v>
      </c>
      <c r="CQ120" s="1028"/>
      <c r="CR120" s="1028"/>
      <c r="CS120" s="1028"/>
      <c r="CT120" s="1028"/>
      <c r="CU120" s="1028"/>
      <c r="CV120" s="1028"/>
      <c r="CW120" s="1028"/>
      <c r="CX120" s="1028"/>
      <c r="CY120" s="1028"/>
      <c r="CZ120" s="1028"/>
      <c r="DA120" s="1028"/>
      <c r="DB120" s="1028"/>
      <c r="DC120" s="1028"/>
      <c r="DD120" s="1028"/>
      <c r="DE120" s="1028"/>
      <c r="DF120" s="1029"/>
      <c r="DG120" s="943">
        <v>26807442</v>
      </c>
      <c r="DH120" s="944"/>
      <c r="DI120" s="944"/>
      <c r="DJ120" s="944"/>
      <c r="DK120" s="944"/>
      <c r="DL120" s="944">
        <v>27383698</v>
      </c>
      <c r="DM120" s="944"/>
      <c r="DN120" s="944"/>
      <c r="DO120" s="944"/>
      <c r="DP120" s="944"/>
      <c r="DQ120" s="944">
        <v>26767456</v>
      </c>
      <c r="DR120" s="944"/>
      <c r="DS120" s="944"/>
      <c r="DT120" s="944"/>
      <c r="DU120" s="944"/>
      <c r="DV120" s="945">
        <v>31.7</v>
      </c>
      <c r="DW120" s="945"/>
      <c r="DX120" s="945"/>
      <c r="DY120" s="945"/>
      <c r="DZ120" s="946"/>
    </row>
    <row r="121" spans="1:130" s="224" customFormat="1" ht="26.25" customHeight="1" x14ac:dyDescent="0.2">
      <c r="A121" s="1070"/>
      <c r="B121" s="962"/>
      <c r="C121" s="987" t="s">
        <v>488</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448</v>
      </c>
      <c r="AB121" s="972"/>
      <c r="AC121" s="972"/>
      <c r="AD121" s="972"/>
      <c r="AE121" s="973"/>
      <c r="AF121" s="974" t="s">
        <v>476</v>
      </c>
      <c r="AG121" s="972"/>
      <c r="AH121" s="972"/>
      <c r="AI121" s="972"/>
      <c r="AJ121" s="973"/>
      <c r="AK121" s="974" t="s">
        <v>480</v>
      </c>
      <c r="AL121" s="972"/>
      <c r="AM121" s="972"/>
      <c r="AN121" s="972"/>
      <c r="AO121" s="973"/>
      <c r="AP121" s="975" t="s">
        <v>474</v>
      </c>
      <c r="AQ121" s="976"/>
      <c r="AR121" s="976"/>
      <c r="AS121" s="976"/>
      <c r="AT121" s="977"/>
      <c r="AU121" s="1007"/>
      <c r="AV121" s="1008"/>
      <c r="AW121" s="1008"/>
      <c r="AX121" s="1008"/>
      <c r="AY121" s="1009"/>
      <c r="AZ121" s="935" t="s">
        <v>489</v>
      </c>
      <c r="BA121" s="936"/>
      <c r="BB121" s="936"/>
      <c r="BC121" s="936"/>
      <c r="BD121" s="936"/>
      <c r="BE121" s="936"/>
      <c r="BF121" s="936"/>
      <c r="BG121" s="936"/>
      <c r="BH121" s="936"/>
      <c r="BI121" s="936"/>
      <c r="BJ121" s="936"/>
      <c r="BK121" s="936"/>
      <c r="BL121" s="936"/>
      <c r="BM121" s="936"/>
      <c r="BN121" s="936"/>
      <c r="BO121" s="936"/>
      <c r="BP121" s="937"/>
      <c r="BQ121" s="938">
        <v>38467746</v>
      </c>
      <c r="BR121" s="939"/>
      <c r="BS121" s="939"/>
      <c r="BT121" s="939"/>
      <c r="BU121" s="939"/>
      <c r="BV121" s="939">
        <v>38845767</v>
      </c>
      <c r="BW121" s="939"/>
      <c r="BX121" s="939"/>
      <c r="BY121" s="939"/>
      <c r="BZ121" s="939"/>
      <c r="CA121" s="939">
        <v>39386838</v>
      </c>
      <c r="CB121" s="939"/>
      <c r="CC121" s="939"/>
      <c r="CD121" s="939"/>
      <c r="CE121" s="939"/>
      <c r="CF121" s="933">
        <v>46.6</v>
      </c>
      <c r="CG121" s="934"/>
      <c r="CH121" s="934"/>
      <c r="CI121" s="934"/>
      <c r="CJ121" s="934"/>
      <c r="CK121" s="1022"/>
      <c r="CL121" s="1023"/>
      <c r="CM121" s="1023"/>
      <c r="CN121" s="1023"/>
      <c r="CO121" s="1024"/>
      <c r="CP121" s="1032" t="s">
        <v>490</v>
      </c>
      <c r="CQ121" s="1033"/>
      <c r="CR121" s="1033"/>
      <c r="CS121" s="1033"/>
      <c r="CT121" s="1033"/>
      <c r="CU121" s="1033"/>
      <c r="CV121" s="1033"/>
      <c r="CW121" s="1033"/>
      <c r="CX121" s="1033"/>
      <c r="CY121" s="1033"/>
      <c r="CZ121" s="1033"/>
      <c r="DA121" s="1033"/>
      <c r="DB121" s="1033"/>
      <c r="DC121" s="1033"/>
      <c r="DD121" s="1033"/>
      <c r="DE121" s="1033"/>
      <c r="DF121" s="1034"/>
      <c r="DG121" s="938">
        <v>11878602</v>
      </c>
      <c r="DH121" s="939"/>
      <c r="DI121" s="939"/>
      <c r="DJ121" s="939"/>
      <c r="DK121" s="939"/>
      <c r="DL121" s="939">
        <v>11340789</v>
      </c>
      <c r="DM121" s="939"/>
      <c r="DN121" s="939"/>
      <c r="DO121" s="939"/>
      <c r="DP121" s="939"/>
      <c r="DQ121" s="939">
        <v>11055179</v>
      </c>
      <c r="DR121" s="939"/>
      <c r="DS121" s="939"/>
      <c r="DT121" s="939"/>
      <c r="DU121" s="939"/>
      <c r="DV121" s="940">
        <v>13.1</v>
      </c>
      <c r="DW121" s="940"/>
      <c r="DX121" s="940"/>
      <c r="DY121" s="940"/>
      <c r="DZ121" s="941"/>
    </row>
    <row r="122" spans="1:130" s="224" customFormat="1" ht="26.25" customHeight="1" x14ac:dyDescent="0.2">
      <c r="A122" s="1070"/>
      <c r="B122" s="962"/>
      <c r="C122" s="935" t="s">
        <v>464</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476</v>
      </c>
      <c r="AB122" s="972"/>
      <c r="AC122" s="972"/>
      <c r="AD122" s="972"/>
      <c r="AE122" s="973"/>
      <c r="AF122" s="974" t="s">
        <v>448</v>
      </c>
      <c r="AG122" s="972"/>
      <c r="AH122" s="972"/>
      <c r="AI122" s="972"/>
      <c r="AJ122" s="973"/>
      <c r="AK122" s="974" t="s">
        <v>449</v>
      </c>
      <c r="AL122" s="972"/>
      <c r="AM122" s="972"/>
      <c r="AN122" s="972"/>
      <c r="AO122" s="973"/>
      <c r="AP122" s="975" t="s">
        <v>474</v>
      </c>
      <c r="AQ122" s="976"/>
      <c r="AR122" s="976"/>
      <c r="AS122" s="976"/>
      <c r="AT122" s="977"/>
      <c r="AU122" s="1007"/>
      <c r="AV122" s="1008"/>
      <c r="AW122" s="1008"/>
      <c r="AX122" s="1008"/>
      <c r="AY122" s="1009"/>
      <c r="AZ122" s="986" t="s">
        <v>491</v>
      </c>
      <c r="BA122" s="978"/>
      <c r="BB122" s="978"/>
      <c r="BC122" s="978"/>
      <c r="BD122" s="978"/>
      <c r="BE122" s="978"/>
      <c r="BF122" s="978"/>
      <c r="BG122" s="978"/>
      <c r="BH122" s="978"/>
      <c r="BI122" s="978"/>
      <c r="BJ122" s="978"/>
      <c r="BK122" s="978"/>
      <c r="BL122" s="978"/>
      <c r="BM122" s="978"/>
      <c r="BN122" s="978"/>
      <c r="BO122" s="978"/>
      <c r="BP122" s="979"/>
      <c r="BQ122" s="1012">
        <v>111252980</v>
      </c>
      <c r="BR122" s="1013"/>
      <c r="BS122" s="1013"/>
      <c r="BT122" s="1013"/>
      <c r="BU122" s="1013"/>
      <c r="BV122" s="1013">
        <v>110558828</v>
      </c>
      <c r="BW122" s="1013"/>
      <c r="BX122" s="1013"/>
      <c r="BY122" s="1013"/>
      <c r="BZ122" s="1013"/>
      <c r="CA122" s="1013">
        <v>106670215</v>
      </c>
      <c r="CB122" s="1013"/>
      <c r="CC122" s="1013"/>
      <c r="CD122" s="1013"/>
      <c r="CE122" s="1013"/>
      <c r="CF122" s="1030">
        <v>126.3</v>
      </c>
      <c r="CG122" s="1031"/>
      <c r="CH122" s="1031"/>
      <c r="CI122" s="1031"/>
      <c r="CJ122" s="1031"/>
      <c r="CK122" s="1022"/>
      <c r="CL122" s="1023"/>
      <c r="CM122" s="1023"/>
      <c r="CN122" s="1023"/>
      <c r="CO122" s="1024"/>
      <c r="CP122" s="1032" t="s">
        <v>492</v>
      </c>
      <c r="CQ122" s="1033"/>
      <c r="CR122" s="1033"/>
      <c r="CS122" s="1033"/>
      <c r="CT122" s="1033"/>
      <c r="CU122" s="1033"/>
      <c r="CV122" s="1033"/>
      <c r="CW122" s="1033"/>
      <c r="CX122" s="1033"/>
      <c r="CY122" s="1033"/>
      <c r="CZ122" s="1033"/>
      <c r="DA122" s="1033"/>
      <c r="DB122" s="1033"/>
      <c r="DC122" s="1033"/>
      <c r="DD122" s="1033"/>
      <c r="DE122" s="1033"/>
      <c r="DF122" s="1034"/>
      <c r="DG122" s="938" t="s">
        <v>493</v>
      </c>
      <c r="DH122" s="939"/>
      <c r="DI122" s="939"/>
      <c r="DJ122" s="939"/>
      <c r="DK122" s="939"/>
      <c r="DL122" s="939">
        <v>246100</v>
      </c>
      <c r="DM122" s="939"/>
      <c r="DN122" s="939"/>
      <c r="DO122" s="939"/>
      <c r="DP122" s="939"/>
      <c r="DQ122" s="939">
        <v>382200</v>
      </c>
      <c r="DR122" s="939"/>
      <c r="DS122" s="939"/>
      <c r="DT122" s="939"/>
      <c r="DU122" s="939"/>
      <c r="DV122" s="940">
        <v>0.5</v>
      </c>
      <c r="DW122" s="940"/>
      <c r="DX122" s="940"/>
      <c r="DY122" s="940"/>
      <c r="DZ122" s="941"/>
    </row>
    <row r="123" spans="1:130" s="224" customFormat="1" ht="26.25" customHeight="1" x14ac:dyDescent="0.2">
      <c r="A123" s="1070"/>
      <c r="B123" s="962"/>
      <c r="C123" s="935" t="s">
        <v>470</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474</v>
      </c>
      <c r="AB123" s="972"/>
      <c r="AC123" s="972"/>
      <c r="AD123" s="972"/>
      <c r="AE123" s="973"/>
      <c r="AF123" s="974" t="s">
        <v>449</v>
      </c>
      <c r="AG123" s="972"/>
      <c r="AH123" s="972"/>
      <c r="AI123" s="972"/>
      <c r="AJ123" s="973"/>
      <c r="AK123" s="974" t="s">
        <v>474</v>
      </c>
      <c r="AL123" s="972"/>
      <c r="AM123" s="972"/>
      <c r="AN123" s="972"/>
      <c r="AO123" s="973"/>
      <c r="AP123" s="975" t="s">
        <v>475</v>
      </c>
      <c r="AQ123" s="976"/>
      <c r="AR123" s="976"/>
      <c r="AS123" s="976"/>
      <c r="AT123" s="977"/>
      <c r="AU123" s="1010"/>
      <c r="AV123" s="1011"/>
      <c r="AW123" s="1011"/>
      <c r="AX123" s="1011"/>
      <c r="AY123" s="1011"/>
      <c r="AZ123" s="245" t="s">
        <v>187</v>
      </c>
      <c r="BA123" s="245"/>
      <c r="BB123" s="245"/>
      <c r="BC123" s="245"/>
      <c r="BD123" s="245"/>
      <c r="BE123" s="245"/>
      <c r="BF123" s="245"/>
      <c r="BG123" s="245"/>
      <c r="BH123" s="245"/>
      <c r="BI123" s="245"/>
      <c r="BJ123" s="245"/>
      <c r="BK123" s="245"/>
      <c r="BL123" s="245"/>
      <c r="BM123" s="245"/>
      <c r="BN123" s="245"/>
      <c r="BO123" s="990" t="s">
        <v>494</v>
      </c>
      <c r="BP123" s="1018"/>
      <c r="BQ123" s="1076">
        <v>179394184</v>
      </c>
      <c r="BR123" s="1077"/>
      <c r="BS123" s="1077"/>
      <c r="BT123" s="1077"/>
      <c r="BU123" s="1077"/>
      <c r="BV123" s="1077">
        <v>183908184</v>
      </c>
      <c r="BW123" s="1077"/>
      <c r="BX123" s="1077"/>
      <c r="BY123" s="1077"/>
      <c r="BZ123" s="1077"/>
      <c r="CA123" s="1077">
        <v>179426433</v>
      </c>
      <c r="CB123" s="1077"/>
      <c r="CC123" s="1077"/>
      <c r="CD123" s="1077"/>
      <c r="CE123" s="1077"/>
      <c r="CF123" s="1014"/>
      <c r="CG123" s="1015"/>
      <c r="CH123" s="1015"/>
      <c r="CI123" s="1015"/>
      <c r="CJ123" s="1016"/>
      <c r="CK123" s="1022"/>
      <c r="CL123" s="1023"/>
      <c r="CM123" s="1023"/>
      <c r="CN123" s="1023"/>
      <c r="CO123" s="1024"/>
      <c r="CP123" s="1032" t="s">
        <v>407</v>
      </c>
      <c r="CQ123" s="1033"/>
      <c r="CR123" s="1033"/>
      <c r="CS123" s="1033"/>
      <c r="CT123" s="1033"/>
      <c r="CU123" s="1033"/>
      <c r="CV123" s="1033"/>
      <c r="CW123" s="1033"/>
      <c r="CX123" s="1033"/>
      <c r="CY123" s="1033"/>
      <c r="CZ123" s="1033"/>
      <c r="DA123" s="1033"/>
      <c r="DB123" s="1033"/>
      <c r="DC123" s="1033"/>
      <c r="DD123" s="1033"/>
      <c r="DE123" s="1033"/>
      <c r="DF123" s="1034"/>
      <c r="DG123" s="971">
        <v>300219</v>
      </c>
      <c r="DH123" s="972"/>
      <c r="DI123" s="972"/>
      <c r="DJ123" s="972"/>
      <c r="DK123" s="973"/>
      <c r="DL123" s="974">
        <v>257899</v>
      </c>
      <c r="DM123" s="972"/>
      <c r="DN123" s="972"/>
      <c r="DO123" s="972"/>
      <c r="DP123" s="973"/>
      <c r="DQ123" s="974">
        <v>218091</v>
      </c>
      <c r="DR123" s="972"/>
      <c r="DS123" s="972"/>
      <c r="DT123" s="972"/>
      <c r="DU123" s="973"/>
      <c r="DV123" s="975">
        <v>0.3</v>
      </c>
      <c r="DW123" s="976"/>
      <c r="DX123" s="976"/>
      <c r="DY123" s="976"/>
      <c r="DZ123" s="977"/>
    </row>
    <row r="124" spans="1:130" s="224" customFormat="1" ht="26.25" customHeight="1" thickBot="1" x14ac:dyDescent="0.25">
      <c r="A124" s="1070"/>
      <c r="B124" s="962"/>
      <c r="C124" s="935" t="s">
        <v>473</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477</v>
      </c>
      <c r="AB124" s="972"/>
      <c r="AC124" s="972"/>
      <c r="AD124" s="972"/>
      <c r="AE124" s="973"/>
      <c r="AF124" s="974" t="s">
        <v>477</v>
      </c>
      <c r="AG124" s="972"/>
      <c r="AH124" s="972"/>
      <c r="AI124" s="972"/>
      <c r="AJ124" s="973"/>
      <c r="AK124" s="974" t="s">
        <v>495</v>
      </c>
      <c r="AL124" s="972"/>
      <c r="AM124" s="972"/>
      <c r="AN124" s="972"/>
      <c r="AO124" s="973"/>
      <c r="AP124" s="975" t="s">
        <v>449</v>
      </c>
      <c r="AQ124" s="976"/>
      <c r="AR124" s="976"/>
      <c r="AS124" s="976"/>
      <c r="AT124" s="977"/>
      <c r="AU124" s="1072" t="s">
        <v>496</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2.4</v>
      </c>
      <c r="BR124" s="1040"/>
      <c r="BS124" s="1040"/>
      <c r="BT124" s="1040"/>
      <c r="BU124" s="1040"/>
      <c r="BV124" s="1040">
        <v>3.3</v>
      </c>
      <c r="BW124" s="1040"/>
      <c r="BX124" s="1040"/>
      <c r="BY124" s="1040"/>
      <c r="BZ124" s="1040"/>
      <c r="CA124" s="1040">
        <v>5.6</v>
      </c>
      <c r="CB124" s="1040"/>
      <c r="CC124" s="1040"/>
      <c r="CD124" s="1040"/>
      <c r="CE124" s="1040"/>
      <c r="CF124" s="1041"/>
      <c r="CG124" s="1042"/>
      <c r="CH124" s="1042"/>
      <c r="CI124" s="1042"/>
      <c r="CJ124" s="1043"/>
      <c r="CK124" s="1025"/>
      <c r="CL124" s="1025"/>
      <c r="CM124" s="1025"/>
      <c r="CN124" s="1025"/>
      <c r="CO124" s="1026"/>
      <c r="CP124" s="1032" t="s">
        <v>497</v>
      </c>
      <c r="CQ124" s="1033"/>
      <c r="CR124" s="1033"/>
      <c r="CS124" s="1033"/>
      <c r="CT124" s="1033"/>
      <c r="CU124" s="1033"/>
      <c r="CV124" s="1033"/>
      <c r="CW124" s="1033"/>
      <c r="CX124" s="1033"/>
      <c r="CY124" s="1033"/>
      <c r="CZ124" s="1033"/>
      <c r="DA124" s="1033"/>
      <c r="DB124" s="1033"/>
      <c r="DC124" s="1033"/>
      <c r="DD124" s="1033"/>
      <c r="DE124" s="1033"/>
      <c r="DF124" s="1034"/>
      <c r="DG124" s="1017" t="s">
        <v>477</v>
      </c>
      <c r="DH124" s="999"/>
      <c r="DI124" s="999"/>
      <c r="DJ124" s="999"/>
      <c r="DK124" s="1000"/>
      <c r="DL124" s="998" t="s">
        <v>448</v>
      </c>
      <c r="DM124" s="999"/>
      <c r="DN124" s="999"/>
      <c r="DO124" s="999"/>
      <c r="DP124" s="1000"/>
      <c r="DQ124" s="998" t="s">
        <v>449</v>
      </c>
      <c r="DR124" s="999"/>
      <c r="DS124" s="999"/>
      <c r="DT124" s="999"/>
      <c r="DU124" s="1000"/>
      <c r="DV124" s="1001" t="s">
        <v>449</v>
      </c>
      <c r="DW124" s="1002"/>
      <c r="DX124" s="1002"/>
      <c r="DY124" s="1002"/>
      <c r="DZ124" s="1003"/>
    </row>
    <row r="125" spans="1:130" s="224" customFormat="1" ht="26.25" customHeight="1" x14ac:dyDescent="0.2">
      <c r="A125" s="1070"/>
      <c r="B125" s="962"/>
      <c r="C125" s="935" t="s">
        <v>479</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448</v>
      </c>
      <c r="AB125" s="972"/>
      <c r="AC125" s="972"/>
      <c r="AD125" s="972"/>
      <c r="AE125" s="973"/>
      <c r="AF125" s="974" t="s">
        <v>483</v>
      </c>
      <c r="AG125" s="972"/>
      <c r="AH125" s="972"/>
      <c r="AI125" s="972"/>
      <c r="AJ125" s="973"/>
      <c r="AK125" s="974" t="s">
        <v>483</v>
      </c>
      <c r="AL125" s="972"/>
      <c r="AM125" s="972"/>
      <c r="AN125" s="972"/>
      <c r="AO125" s="973"/>
      <c r="AP125" s="975" t="s">
        <v>449</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498</v>
      </c>
      <c r="CL125" s="1020"/>
      <c r="CM125" s="1020"/>
      <c r="CN125" s="1020"/>
      <c r="CO125" s="1021"/>
      <c r="CP125" s="942" t="s">
        <v>499</v>
      </c>
      <c r="CQ125" s="910"/>
      <c r="CR125" s="910"/>
      <c r="CS125" s="910"/>
      <c r="CT125" s="910"/>
      <c r="CU125" s="910"/>
      <c r="CV125" s="910"/>
      <c r="CW125" s="910"/>
      <c r="CX125" s="910"/>
      <c r="CY125" s="910"/>
      <c r="CZ125" s="910"/>
      <c r="DA125" s="910"/>
      <c r="DB125" s="910"/>
      <c r="DC125" s="910"/>
      <c r="DD125" s="910"/>
      <c r="DE125" s="910"/>
      <c r="DF125" s="911"/>
      <c r="DG125" s="943" t="s">
        <v>449</v>
      </c>
      <c r="DH125" s="944"/>
      <c r="DI125" s="944"/>
      <c r="DJ125" s="944"/>
      <c r="DK125" s="944"/>
      <c r="DL125" s="944" t="s">
        <v>449</v>
      </c>
      <c r="DM125" s="944"/>
      <c r="DN125" s="944"/>
      <c r="DO125" s="944"/>
      <c r="DP125" s="944"/>
      <c r="DQ125" s="944" t="s">
        <v>449</v>
      </c>
      <c r="DR125" s="944"/>
      <c r="DS125" s="944"/>
      <c r="DT125" s="944"/>
      <c r="DU125" s="944"/>
      <c r="DV125" s="945" t="s">
        <v>477</v>
      </c>
      <c r="DW125" s="945"/>
      <c r="DX125" s="945"/>
      <c r="DY125" s="945"/>
      <c r="DZ125" s="946"/>
    </row>
    <row r="126" spans="1:130" s="224" customFormat="1" ht="26.25" customHeight="1" thickBot="1" x14ac:dyDescent="0.25">
      <c r="A126" s="1070"/>
      <c r="B126" s="962"/>
      <c r="C126" s="935" t="s">
        <v>482</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v>27890</v>
      </c>
      <c r="AB126" s="972"/>
      <c r="AC126" s="972"/>
      <c r="AD126" s="972"/>
      <c r="AE126" s="973"/>
      <c r="AF126" s="974">
        <v>38226</v>
      </c>
      <c r="AG126" s="972"/>
      <c r="AH126" s="972"/>
      <c r="AI126" s="972"/>
      <c r="AJ126" s="973"/>
      <c r="AK126" s="974">
        <v>38226</v>
      </c>
      <c r="AL126" s="972"/>
      <c r="AM126" s="972"/>
      <c r="AN126" s="972"/>
      <c r="AO126" s="973"/>
      <c r="AP126" s="975">
        <v>0</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500</v>
      </c>
      <c r="CQ126" s="936"/>
      <c r="CR126" s="936"/>
      <c r="CS126" s="936"/>
      <c r="CT126" s="936"/>
      <c r="CU126" s="936"/>
      <c r="CV126" s="936"/>
      <c r="CW126" s="936"/>
      <c r="CX126" s="936"/>
      <c r="CY126" s="936"/>
      <c r="CZ126" s="936"/>
      <c r="DA126" s="936"/>
      <c r="DB126" s="936"/>
      <c r="DC126" s="936"/>
      <c r="DD126" s="936"/>
      <c r="DE126" s="936"/>
      <c r="DF126" s="937"/>
      <c r="DG126" s="938" t="s">
        <v>474</v>
      </c>
      <c r="DH126" s="939"/>
      <c r="DI126" s="939"/>
      <c r="DJ126" s="939"/>
      <c r="DK126" s="939"/>
      <c r="DL126" s="939" t="s">
        <v>448</v>
      </c>
      <c r="DM126" s="939"/>
      <c r="DN126" s="939"/>
      <c r="DO126" s="939"/>
      <c r="DP126" s="939"/>
      <c r="DQ126" s="939" t="s">
        <v>448</v>
      </c>
      <c r="DR126" s="939"/>
      <c r="DS126" s="939"/>
      <c r="DT126" s="939"/>
      <c r="DU126" s="939"/>
      <c r="DV126" s="940" t="s">
        <v>477</v>
      </c>
      <c r="DW126" s="940"/>
      <c r="DX126" s="940"/>
      <c r="DY126" s="940"/>
      <c r="DZ126" s="941"/>
    </row>
    <row r="127" spans="1:130" s="224" customFormat="1" ht="26.25" customHeight="1" x14ac:dyDescent="0.2">
      <c r="A127" s="1071"/>
      <c r="B127" s="964"/>
      <c r="C127" s="986" t="s">
        <v>501</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449</v>
      </c>
      <c r="AB127" s="972"/>
      <c r="AC127" s="972"/>
      <c r="AD127" s="972"/>
      <c r="AE127" s="973"/>
      <c r="AF127" s="974" t="s">
        <v>477</v>
      </c>
      <c r="AG127" s="972"/>
      <c r="AH127" s="972"/>
      <c r="AI127" s="972"/>
      <c r="AJ127" s="973"/>
      <c r="AK127" s="974" t="s">
        <v>449</v>
      </c>
      <c r="AL127" s="972"/>
      <c r="AM127" s="972"/>
      <c r="AN127" s="972"/>
      <c r="AO127" s="973"/>
      <c r="AP127" s="975" t="s">
        <v>449</v>
      </c>
      <c r="AQ127" s="976"/>
      <c r="AR127" s="976"/>
      <c r="AS127" s="976"/>
      <c r="AT127" s="977"/>
      <c r="AU127" s="226"/>
      <c r="AV127" s="226"/>
      <c r="AW127" s="226"/>
      <c r="AX127" s="1044" t="s">
        <v>502</v>
      </c>
      <c r="AY127" s="1045"/>
      <c r="AZ127" s="1045"/>
      <c r="BA127" s="1045"/>
      <c r="BB127" s="1045"/>
      <c r="BC127" s="1045"/>
      <c r="BD127" s="1045"/>
      <c r="BE127" s="1046"/>
      <c r="BF127" s="1047" t="s">
        <v>503</v>
      </c>
      <c r="BG127" s="1045"/>
      <c r="BH127" s="1045"/>
      <c r="BI127" s="1045"/>
      <c r="BJ127" s="1045"/>
      <c r="BK127" s="1045"/>
      <c r="BL127" s="1046"/>
      <c r="BM127" s="1047" t="s">
        <v>504</v>
      </c>
      <c r="BN127" s="1045"/>
      <c r="BO127" s="1045"/>
      <c r="BP127" s="1045"/>
      <c r="BQ127" s="1045"/>
      <c r="BR127" s="1045"/>
      <c r="BS127" s="1046"/>
      <c r="BT127" s="1047" t="s">
        <v>505</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506</v>
      </c>
      <c r="CQ127" s="936"/>
      <c r="CR127" s="936"/>
      <c r="CS127" s="936"/>
      <c r="CT127" s="936"/>
      <c r="CU127" s="936"/>
      <c r="CV127" s="936"/>
      <c r="CW127" s="936"/>
      <c r="CX127" s="936"/>
      <c r="CY127" s="936"/>
      <c r="CZ127" s="936"/>
      <c r="DA127" s="936"/>
      <c r="DB127" s="936"/>
      <c r="DC127" s="936"/>
      <c r="DD127" s="936"/>
      <c r="DE127" s="936"/>
      <c r="DF127" s="937"/>
      <c r="DG127" s="938" t="s">
        <v>483</v>
      </c>
      <c r="DH127" s="939"/>
      <c r="DI127" s="939"/>
      <c r="DJ127" s="939"/>
      <c r="DK127" s="939"/>
      <c r="DL127" s="939" t="s">
        <v>449</v>
      </c>
      <c r="DM127" s="939"/>
      <c r="DN127" s="939"/>
      <c r="DO127" s="939"/>
      <c r="DP127" s="939"/>
      <c r="DQ127" s="939" t="s">
        <v>477</v>
      </c>
      <c r="DR127" s="939"/>
      <c r="DS127" s="939"/>
      <c r="DT127" s="939"/>
      <c r="DU127" s="939"/>
      <c r="DV127" s="940" t="s">
        <v>449</v>
      </c>
      <c r="DW127" s="940"/>
      <c r="DX127" s="940"/>
      <c r="DY127" s="940"/>
      <c r="DZ127" s="941"/>
    </row>
    <row r="128" spans="1:130" s="224" customFormat="1" ht="26.25" customHeight="1" thickBot="1" x14ac:dyDescent="0.25">
      <c r="A128" s="1054" t="s">
        <v>507</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508</v>
      </c>
      <c r="X128" s="1056"/>
      <c r="Y128" s="1056"/>
      <c r="Z128" s="1057"/>
      <c r="AA128" s="1058">
        <v>3633257</v>
      </c>
      <c r="AB128" s="1059"/>
      <c r="AC128" s="1059"/>
      <c r="AD128" s="1059"/>
      <c r="AE128" s="1060"/>
      <c r="AF128" s="1061">
        <v>3613953</v>
      </c>
      <c r="AG128" s="1059"/>
      <c r="AH128" s="1059"/>
      <c r="AI128" s="1059"/>
      <c r="AJ128" s="1060"/>
      <c r="AK128" s="1061">
        <v>3557730</v>
      </c>
      <c r="AL128" s="1059"/>
      <c r="AM128" s="1059"/>
      <c r="AN128" s="1059"/>
      <c r="AO128" s="1060"/>
      <c r="AP128" s="1062"/>
      <c r="AQ128" s="1063"/>
      <c r="AR128" s="1063"/>
      <c r="AS128" s="1063"/>
      <c r="AT128" s="1064"/>
      <c r="AU128" s="226"/>
      <c r="AV128" s="226"/>
      <c r="AW128" s="226"/>
      <c r="AX128" s="909" t="s">
        <v>509</v>
      </c>
      <c r="AY128" s="910"/>
      <c r="AZ128" s="910"/>
      <c r="BA128" s="910"/>
      <c r="BB128" s="910"/>
      <c r="BC128" s="910"/>
      <c r="BD128" s="910"/>
      <c r="BE128" s="911"/>
      <c r="BF128" s="1065" t="s">
        <v>449</v>
      </c>
      <c r="BG128" s="1066"/>
      <c r="BH128" s="1066"/>
      <c r="BI128" s="1066"/>
      <c r="BJ128" s="1066"/>
      <c r="BK128" s="1066"/>
      <c r="BL128" s="1067"/>
      <c r="BM128" s="1065">
        <v>11.25</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510</v>
      </c>
      <c r="CQ128" s="739"/>
      <c r="CR128" s="739"/>
      <c r="CS128" s="739"/>
      <c r="CT128" s="739"/>
      <c r="CU128" s="739"/>
      <c r="CV128" s="739"/>
      <c r="CW128" s="739"/>
      <c r="CX128" s="739"/>
      <c r="CY128" s="739"/>
      <c r="CZ128" s="739"/>
      <c r="DA128" s="739"/>
      <c r="DB128" s="739"/>
      <c r="DC128" s="739"/>
      <c r="DD128" s="739"/>
      <c r="DE128" s="739"/>
      <c r="DF128" s="1049"/>
      <c r="DG128" s="1050" t="s">
        <v>449</v>
      </c>
      <c r="DH128" s="1051"/>
      <c r="DI128" s="1051"/>
      <c r="DJ128" s="1051"/>
      <c r="DK128" s="1051"/>
      <c r="DL128" s="1051" t="s">
        <v>474</v>
      </c>
      <c r="DM128" s="1051"/>
      <c r="DN128" s="1051"/>
      <c r="DO128" s="1051"/>
      <c r="DP128" s="1051"/>
      <c r="DQ128" s="1051" t="s">
        <v>475</v>
      </c>
      <c r="DR128" s="1051"/>
      <c r="DS128" s="1051"/>
      <c r="DT128" s="1051"/>
      <c r="DU128" s="1051"/>
      <c r="DV128" s="1052" t="s">
        <v>495</v>
      </c>
      <c r="DW128" s="1052"/>
      <c r="DX128" s="1052"/>
      <c r="DY128" s="1052"/>
      <c r="DZ128" s="1053"/>
    </row>
    <row r="129" spans="1:131" s="224" customFormat="1" ht="26.25" customHeight="1" x14ac:dyDescent="0.2">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511</v>
      </c>
      <c r="X129" s="1084"/>
      <c r="Y129" s="1084"/>
      <c r="Z129" s="1085"/>
      <c r="AA129" s="971">
        <v>90471061</v>
      </c>
      <c r="AB129" s="972"/>
      <c r="AC129" s="972"/>
      <c r="AD129" s="972"/>
      <c r="AE129" s="973"/>
      <c r="AF129" s="974">
        <v>95577093</v>
      </c>
      <c r="AG129" s="972"/>
      <c r="AH129" s="972"/>
      <c r="AI129" s="972"/>
      <c r="AJ129" s="973"/>
      <c r="AK129" s="974">
        <v>93811358</v>
      </c>
      <c r="AL129" s="972"/>
      <c r="AM129" s="972"/>
      <c r="AN129" s="972"/>
      <c r="AO129" s="973"/>
      <c r="AP129" s="1086"/>
      <c r="AQ129" s="1087"/>
      <c r="AR129" s="1087"/>
      <c r="AS129" s="1087"/>
      <c r="AT129" s="1088"/>
      <c r="AU129" s="227"/>
      <c r="AV129" s="227"/>
      <c r="AW129" s="227"/>
      <c r="AX129" s="1078" t="s">
        <v>512</v>
      </c>
      <c r="AY129" s="936"/>
      <c r="AZ129" s="936"/>
      <c r="BA129" s="936"/>
      <c r="BB129" s="936"/>
      <c r="BC129" s="936"/>
      <c r="BD129" s="936"/>
      <c r="BE129" s="937"/>
      <c r="BF129" s="1079" t="s">
        <v>495</v>
      </c>
      <c r="BG129" s="1080"/>
      <c r="BH129" s="1080"/>
      <c r="BI129" s="1080"/>
      <c r="BJ129" s="1080"/>
      <c r="BK129" s="1080"/>
      <c r="BL129" s="1081"/>
      <c r="BM129" s="1079">
        <v>16.25</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513</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514</v>
      </c>
      <c r="X130" s="1084"/>
      <c r="Y130" s="1084"/>
      <c r="Z130" s="1085"/>
      <c r="AA130" s="971">
        <v>9307750</v>
      </c>
      <c r="AB130" s="972"/>
      <c r="AC130" s="972"/>
      <c r="AD130" s="972"/>
      <c r="AE130" s="973"/>
      <c r="AF130" s="974">
        <v>9476830</v>
      </c>
      <c r="AG130" s="972"/>
      <c r="AH130" s="972"/>
      <c r="AI130" s="972"/>
      <c r="AJ130" s="973"/>
      <c r="AK130" s="974">
        <v>9369733</v>
      </c>
      <c r="AL130" s="972"/>
      <c r="AM130" s="972"/>
      <c r="AN130" s="972"/>
      <c r="AO130" s="973"/>
      <c r="AP130" s="1086"/>
      <c r="AQ130" s="1087"/>
      <c r="AR130" s="1087"/>
      <c r="AS130" s="1087"/>
      <c r="AT130" s="1088"/>
      <c r="AU130" s="227"/>
      <c r="AV130" s="227"/>
      <c r="AW130" s="227"/>
      <c r="AX130" s="1078" t="s">
        <v>515</v>
      </c>
      <c r="AY130" s="936"/>
      <c r="AZ130" s="936"/>
      <c r="BA130" s="936"/>
      <c r="BB130" s="936"/>
      <c r="BC130" s="936"/>
      <c r="BD130" s="936"/>
      <c r="BE130" s="937"/>
      <c r="BF130" s="1114">
        <v>1.7</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516</v>
      </c>
      <c r="X131" s="1121"/>
      <c r="Y131" s="1121"/>
      <c r="Z131" s="1122"/>
      <c r="AA131" s="1017">
        <v>81163311</v>
      </c>
      <c r="AB131" s="999"/>
      <c r="AC131" s="999"/>
      <c r="AD131" s="999"/>
      <c r="AE131" s="1000"/>
      <c r="AF131" s="998">
        <v>86100263</v>
      </c>
      <c r="AG131" s="999"/>
      <c r="AH131" s="999"/>
      <c r="AI131" s="999"/>
      <c r="AJ131" s="1000"/>
      <c r="AK131" s="998">
        <v>84441625</v>
      </c>
      <c r="AL131" s="999"/>
      <c r="AM131" s="999"/>
      <c r="AN131" s="999"/>
      <c r="AO131" s="1000"/>
      <c r="AP131" s="1123"/>
      <c r="AQ131" s="1124"/>
      <c r="AR131" s="1124"/>
      <c r="AS131" s="1124"/>
      <c r="AT131" s="1125"/>
      <c r="AU131" s="227"/>
      <c r="AV131" s="227"/>
      <c r="AW131" s="227"/>
      <c r="AX131" s="1096" t="s">
        <v>517</v>
      </c>
      <c r="AY131" s="739"/>
      <c r="AZ131" s="739"/>
      <c r="BA131" s="739"/>
      <c r="BB131" s="739"/>
      <c r="BC131" s="739"/>
      <c r="BD131" s="739"/>
      <c r="BE131" s="1049"/>
      <c r="BF131" s="1097">
        <v>5.6</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518</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519</v>
      </c>
      <c r="W132" s="1107"/>
      <c r="X132" s="1107"/>
      <c r="Y132" s="1107"/>
      <c r="Z132" s="1108"/>
      <c r="AA132" s="1109">
        <v>1.5410596050000001</v>
      </c>
      <c r="AB132" s="1110"/>
      <c r="AC132" s="1110"/>
      <c r="AD132" s="1110"/>
      <c r="AE132" s="1111"/>
      <c r="AF132" s="1112">
        <v>1.668649955</v>
      </c>
      <c r="AG132" s="1110"/>
      <c r="AH132" s="1110"/>
      <c r="AI132" s="1110"/>
      <c r="AJ132" s="1111"/>
      <c r="AK132" s="1112">
        <v>2.1112064099999999</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520</v>
      </c>
      <c r="W133" s="1090"/>
      <c r="X133" s="1090"/>
      <c r="Y133" s="1090"/>
      <c r="Z133" s="1091"/>
      <c r="AA133" s="1092">
        <v>1</v>
      </c>
      <c r="AB133" s="1093"/>
      <c r="AC133" s="1093"/>
      <c r="AD133" s="1093"/>
      <c r="AE133" s="1094"/>
      <c r="AF133" s="1092">
        <v>1.4</v>
      </c>
      <c r="AG133" s="1093"/>
      <c r="AH133" s="1093"/>
      <c r="AI133" s="1093"/>
      <c r="AJ133" s="1094"/>
      <c r="AK133" s="1092">
        <v>1.7</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hHAh9UD9Q+F61jxF9bApOiVM68a/cFZsjbHDMdL0/8W2B6JGN2Bzcg4QbKMd1tWGTMuQ9cjXlOrdTNEbss0eSg==" saltValue="9Z2y8k3KWTRToDKKGhyiE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627</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cjkG6kmpYfxx55ee76OxAPeXko6//S4HTiAFvNt5BwzvRuDqD2n7FRx9owsWn+cCfGQ/d20w743V04Bou0YUSg==" saltValue="5ZnpuKOvCX0vYguIDNkp7Q=="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Modqx0rqvOmyBkChoQVqjSvHxUqwNtV6s1WCYHK10gZi80YLlhy1lT0jewdIYC65eOh1EjVVFF177igqQrorQ==" saltValue="qg2bjRfKUWQAoQLdbiO2tg=="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521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522</v>
      </c>
      <c r="AL6" s="260"/>
      <c r="AM6" s="260"/>
      <c r="AN6" s="260"/>
    </row>
    <row r="7" spans="1:46" ht="13.5" customHeight="1" x14ac:dyDescent="0.2">
      <c r="A7" s="259"/>
      <c r="AK7" s="262"/>
      <c r="AL7" s="263"/>
      <c r="AM7" s="263"/>
      <c r="AN7" s="264"/>
      <c r="AO7" s="1127" t="s">
        <v>523</v>
      </c>
      <c r="AP7" s="265"/>
      <c r="AQ7" s="266" t="s">
        <v>524</v>
      </c>
      <c r="AR7" s="267"/>
    </row>
    <row r="8" spans="1:46" ht="13.2" x14ac:dyDescent="0.2">
      <c r="A8" s="259"/>
      <c r="AK8" s="268"/>
      <c r="AL8" s="269"/>
      <c r="AM8" s="269"/>
      <c r="AN8" s="270"/>
      <c r="AO8" s="1128"/>
      <c r="AP8" s="271" t="s">
        <v>525</v>
      </c>
      <c r="AQ8" s="272" t="s">
        <v>526</v>
      </c>
      <c r="AR8" s="273" t="s">
        <v>527</v>
      </c>
    </row>
    <row r="9" spans="1:46" ht="13.2" x14ac:dyDescent="0.2">
      <c r="A9" s="259"/>
      <c r="AK9" s="1129" t="s">
        <v>528</v>
      </c>
      <c r="AL9" s="1130"/>
      <c r="AM9" s="1130"/>
      <c r="AN9" s="1131"/>
      <c r="AO9" s="274">
        <v>28340836</v>
      </c>
      <c r="AP9" s="274">
        <v>57010</v>
      </c>
      <c r="AQ9" s="275">
        <v>61723</v>
      </c>
      <c r="AR9" s="276">
        <v>-7.6</v>
      </c>
    </row>
    <row r="10" spans="1:46" ht="13.5" customHeight="1" x14ac:dyDescent="0.2">
      <c r="A10" s="259"/>
      <c r="AK10" s="1129" t="s">
        <v>529</v>
      </c>
      <c r="AL10" s="1130"/>
      <c r="AM10" s="1130"/>
      <c r="AN10" s="1131"/>
      <c r="AO10" s="277">
        <v>4273</v>
      </c>
      <c r="AP10" s="277">
        <v>9</v>
      </c>
      <c r="AQ10" s="278">
        <v>1286</v>
      </c>
      <c r="AR10" s="279">
        <v>-99.3</v>
      </c>
    </row>
    <row r="11" spans="1:46" ht="13.5" customHeight="1" x14ac:dyDescent="0.2">
      <c r="A11" s="259"/>
      <c r="AK11" s="1129" t="s">
        <v>530</v>
      </c>
      <c r="AL11" s="1130"/>
      <c r="AM11" s="1130"/>
      <c r="AN11" s="1131"/>
      <c r="AO11" s="277">
        <v>1647062</v>
      </c>
      <c r="AP11" s="277">
        <v>3313</v>
      </c>
      <c r="AQ11" s="278">
        <v>1067</v>
      </c>
      <c r="AR11" s="279">
        <v>210.5</v>
      </c>
    </row>
    <row r="12" spans="1:46" ht="13.5" customHeight="1" x14ac:dyDescent="0.2">
      <c r="A12" s="259"/>
      <c r="AK12" s="1129" t="s">
        <v>531</v>
      </c>
      <c r="AL12" s="1130"/>
      <c r="AM12" s="1130"/>
      <c r="AN12" s="1131"/>
      <c r="AO12" s="277" t="s">
        <v>532</v>
      </c>
      <c r="AP12" s="277" t="s">
        <v>532</v>
      </c>
      <c r="AQ12" s="278">
        <v>49</v>
      </c>
      <c r="AR12" s="279" t="s">
        <v>532</v>
      </c>
    </row>
    <row r="13" spans="1:46" ht="13.5" customHeight="1" x14ac:dyDescent="0.2">
      <c r="A13" s="259"/>
      <c r="AK13" s="1129" t="s">
        <v>533</v>
      </c>
      <c r="AL13" s="1130"/>
      <c r="AM13" s="1130"/>
      <c r="AN13" s="1131"/>
      <c r="AO13" s="277">
        <v>1072807</v>
      </c>
      <c r="AP13" s="277">
        <v>2158</v>
      </c>
      <c r="AQ13" s="278">
        <v>2137</v>
      </c>
      <c r="AR13" s="279">
        <v>1</v>
      </c>
    </row>
    <row r="14" spans="1:46" ht="13.5" customHeight="1" x14ac:dyDescent="0.2">
      <c r="A14" s="259"/>
      <c r="AK14" s="1129" t="s">
        <v>534</v>
      </c>
      <c r="AL14" s="1130"/>
      <c r="AM14" s="1130"/>
      <c r="AN14" s="1131"/>
      <c r="AO14" s="277">
        <v>662875</v>
      </c>
      <c r="AP14" s="277">
        <v>1333</v>
      </c>
      <c r="AQ14" s="278">
        <v>1241</v>
      </c>
      <c r="AR14" s="279">
        <v>7.4</v>
      </c>
    </row>
    <row r="15" spans="1:46" ht="13.5" customHeight="1" x14ac:dyDescent="0.2">
      <c r="A15" s="259"/>
      <c r="AK15" s="1132" t="s">
        <v>535</v>
      </c>
      <c r="AL15" s="1133"/>
      <c r="AM15" s="1133"/>
      <c r="AN15" s="1134"/>
      <c r="AO15" s="277">
        <v>-1927688</v>
      </c>
      <c r="AP15" s="277">
        <v>-3878</v>
      </c>
      <c r="AQ15" s="278">
        <v>-3809</v>
      </c>
      <c r="AR15" s="279">
        <v>1.8</v>
      </c>
    </row>
    <row r="16" spans="1:46" ht="13.2" x14ac:dyDescent="0.2">
      <c r="A16" s="259"/>
      <c r="AK16" s="1132" t="s">
        <v>187</v>
      </c>
      <c r="AL16" s="1133"/>
      <c r="AM16" s="1133"/>
      <c r="AN16" s="1134"/>
      <c r="AO16" s="277">
        <v>29800165</v>
      </c>
      <c r="AP16" s="277">
        <v>59946</v>
      </c>
      <c r="AQ16" s="278">
        <v>63693</v>
      </c>
      <c r="AR16" s="279">
        <v>-5.9</v>
      </c>
    </row>
    <row r="17" spans="1:46" ht="13.2" x14ac:dyDescent="0.2">
      <c r="A17" s="259"/>
    </row>
    <row r="18" spans="1:46" ht="13.2" x14ac:dyDescent="0.2">
      <c r="A18" s="259"/>
      <c r="AQ18" s="280"/>
      <c r="AR18" s="280"/>
    </row>
    <row r="19" spans="1:46" ht="13.2" x14ac:dyDescent="0.2">
      <c r="A19" s="259"/>
      <c r="AK19" s="255" t="s">
        <v>536</v>
      </c>
    </row>
    <row r="20" spans="1:46" ht="13.2" x14ac:dyDescent="0.2">
      <c r="A20" s="259"/>
      <c r="AK20" s="281"/>
      <c r="AL20" s="282"/>
      <c r="AM20" s="282"/>
      <c r="AN20" s="283"/>
      <c r="AO20" s="284" t="s">
        <v>537</v>
      </c>
      <c r="AP20" s="285" t="s">
        <v>538</v>
      </c>
      <c r="AQ20" s="286" t="s">
        <v>539</v>
      </c>
      <c r="AR20" s="287"/>
    </row>
    <row r="21" spans="1:46" s="260" customFormat="1" ht="13.2" x14ac:dyDescent="0.2">
      <c r="A21" s="288"/>
      <c r="AK21" s="1135" t="s">
        <v>540</v>
      </c>
      <c r="AL21" s="1136"/>
      <c r="AM21" s="1136"/>
      <c r="AN21" s="1137"/>
      <c r="AO21" s="289">
        <v>5.83</v>
      </c>
      <c r="AP21" s="290">
        <v>6.06</v>
      </c>
      <c r="AQ21" s="291">
        <v>-0.23</v>
      </c>
      <c r="AS21" s="292"/>
      <c r="AT21" s="288"/>
    </row>
    <row r="22" spans="1:46" s="260" customFormat="1" ht="13.2" x14ac:dyDescent="0.2">
      <c r="A22" s="288"/>
      <c r="AK22" s="1135" t="s">
        <v>541</v>
      </c>
      <c r="AL22" s="1136"/>
      <c r="AM22" s="1136"/>
      <c r="AN22" s="1137"/>
      <c r="AO22" s="293">
        <v>101.1</v>
      </c>
      <c r="AP22" s="294">
        <v>99.8</v>
      </c>
      <c r="AQ22" s="295">
        <v>1.3</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26" t="s">
        <v>542</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2" x14ac:dyDescent="0.2">
      <c r="A27" s="300"/>
      <c r="AS27" s="255"/>
      <c r="AT27" s="255"/>
    </row>
    <row r="28" spans="1:46" ht="16.2" x14ac:dyDescent="0.2">
      <c r="A28" s="256" t="s">
        <v>543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544</v>
      </c>
      <c r="AL29" s="260"/>
      <c r="AM29" s="260"/>
      <c r="AN29" s="260"/>
      <c r="AS29" s="302"/>
    </row>
    <row r="30" spans="1:46" ht="13.5" customHeight="1" x14ac:dyDescent="0.2">
      <c r="A30" s="259"/>
      <c r="AK30" s="262"/>
      <c r="AL30" s="263"/>
      <c r="AM30" s="263"/>
      <c r="AN30" s="264"/>
      <c r="AO30" s="1127" t="s">
        <v>523</v>
      </c>
      <c r="AP30" s="265"/>
      <c r="AQ30" s="266" t="s">
        <v>524</v>
      </c>
      <c r="AR30" s="267"/>
    </row>
    <row r="31" spans="1:46" ht="13.2" x14ac:dyDescent="0.2">
      <c r="A31" s="259"/>
      <c r="AK31" s="268"/>
      <c r="AL31" s="269"/>
      <c r="AM31" s="269"/>
      <c r="AN31" s="270"/>
      <c r="AO31" s="1128"/>
      <c r="AP31" s="271" t="s">
        <v>525</v>
      </c>
      <c r="AQ31" s="272" t="s">
        <v>526</v>
      </c>
      <c r="AR31" s="273" t="s">
        <v>527</v>
      </c>
    </row>
    <row r="32" spans="1:46" ht="27" customHeight="1" x14ac:dyDescent="0.2">
      <c r="A32" s="259"/>
      <c r="AK32" s="1143" t="s">
        <v>545</v>
      </c>
      <c r="AL32" s="1144"/>
      <c r="AM32" s="1144"/>
      <c r="AN32" s="1145"/>
      <c r="AO32" s="303">
        <v>10960304</v>
      </c>
      <c r="AP32" s="303">
        <v>22048</v>
      </c>
      <c r="AQ32" s="304">
        <v>26449</v>
      </c>
      <c r="AR32" s="305">
        <v>-16.600000000000001</v>
      </c>
    </row>
    <row r="33" spans="1:46" ht="13.5" customHeight="1" x14ac:dyDescent="0.2">
      <c r="A33" s="259"/>
      <c r="AK33" s="1143" t="s">
        <v>546</v>
      </c>
      <c r="AL33" s="1144"/>
      <c r="AM33" s="1144"/>
      <c r="AN33" s="1145"/>
      <c r="AO33" s="303" t="s">
        <v>532</v>
      </c>
      <c r="AP33" s="303" t="s">
        <v>532</v>
      </c>
      <c r="AQ33" s="304">
        <v>1</v>
      </c>
      <c r="AR33" s="305" t="s">
        <v>532</v>
      </c>
    </row>
    <row r="34" spans="1:46" ht="27" customHeight="1" x14ac:dyDescent="0.2">
      <c r="A34" s="259"/>
      <c r="AK34" s="1143" t="s">
        <v>547</v>
      </c>
      <c r="AL34" s="1144"/>
      <c r="AM34" s="1144"/>
      <c r="AN34" s="1145"/>
      <c r="AO34" s="303" t="s">
        <v>532</v>
      </c>
      <c r="AP34" s="303" t="s">
        <v>532</v>
      </c>
      <c r="AQ34" s="304">
        <v>29</v>
      </c>
      <c r="AR34" s="305" t="s">
        <v>532</v>
      </c>
    </row>
    <row r="35" spans="1:46" ht="27" customHeight="1" x14ac:dyDescent="0.2">
      <c r="A35" s="259"/>
      <c r="AK35" s="1143" t="s">
        <v>548</v>
      </c>
      <c r="AL35" s="1144"/>
      <c r="AM35" s="1144"/>
      <c r="AN35" s="1145"/>
      <c r="AO35" s="303">
        <v>3521579</v>
      </c>
      <c r="AP35" s="303">
        <v>7084</v>
      </c>
      <c r="AQ35" s="304">
        <v>5448</v>
      </c>
      <c r="AR35" s="305">
        <v>30</v>
      </c>
    </row>
    <row r="36" spans="1:46" ht="27" customHeight="1" x14ac:dyDescent="0.2">
      <c r="A36" s="259"/>
      <c r="AK36" s="1143" t="s">
        <v>549</v>
      </c>
      <c r="AL36" s="1144"/>
      <c r="AM36" s="1144"/>
      <c r="AN36" s="1145"/>
      <c r="AO36" s="303" t="s">
        <v>532</v>
      </c>
      <c r="AP36" s="303" t="s">
        <v>532</v>
      </c>
      <c r="AQ36" s="304">
        <v>445</v>
      </c>
      <c r="AR36" s="305" t="s">
        <v>532</v>
      </c>
    </row>
    <row r="37" spans="1:46" ht="13.5" customHeight="1" x14ac:dyDescent="0.2">
      <c r="A37" s="259"/>
      <c r="AK37" s="1143" t="s">
        <v>550</v>
      </c>
      <c r="AL37" s="1144"/>
      <c r="AM37" s="1144"/>
      <c r="AN37" s="1145"/>
      <c r="AO37" s="303">
        <v>228317</v>
      </c>
      <c r="AP37" s="303">
        <v>459</v>
      </c>
      <c r="AQ37" s="304">
        <v>1095</v>
      </c>
      <c r="AR37" s="305">
        <v>-58.1</v>
      </c>
    </row>
    <row r="38" spans="1:46" ht="27" customHeight="1" x14ac:dyDescent="0.2">
      <c r="A38" s="259"/>
      <c r="AK38" s="1146" t="s">
        <v>551</v>
      </c>
      <c r="AL38" s="1147"/>
      <c r="AM38" s="1147"/>
      <c r="AN38" s="1148"/>
      <c r="AO38" s="306" t="s">
        <v>532</v>
      </c>
      <c r="AP38" s="306" t="s">
        <v>532</v>
      </c>
      <c r="AQ38" s="307">
        <v>0</v>
      </c>
      <c r="AR38" s="295" t="s">
        <v>532</v>
      </c>
      <c r="AS38" s="302"/>
    </row>
    <row r="39" spans="1:46" ht="13.2" x14ac:dyDescent="0.2">
      <c r="A39" s="259"/>
      <c r="AK39" s="1146" t="s">
        <v>552</v>
      </c>
      <c r="AL39" s="1147"/>
      <c r="AM39" s="1147"/>
      <c r="AN39" s="1148"/>
      <c r="AO39" s="303">
        <v>-3557730</v>
      </c>
      <c r="AP39" s="303">
        <v>-7157</v>
      </c>
      <c r="AQ39" s="304">
        <v>-7113</v>
      </c>
      <c r="AR39" s="305">
        <v>0.6</v>
      </c>
      <c r="AS39" s="302"/>
    </row>
    <row r="40" spans="1:46" ht="27" customHeight="1" x14ac:dyDescent="0.2">
      <c r="A40" s="259"/>
      <c r="AK40" s="1143" t="s">
        <v>553</v>
      </c>
      <c r="AL40" s="1144"/>
      <c r="AM40" s="1144"/>
      <c r="AN40" s="1145"/>
      <c r="AO40" s="303">
        <v>-9369733</v>
      </c>
      <c r="AP40" s="303">
        <v>-18848</v>
      </c>
      <c r="AQ40" s="304">
        <v>-18923</v>
      </c>
      <c r="AR40" s="305">
        <v>-0.4</v>
      </c>
      <c r="AS40" s="302"/>
    </row>
    <row r="41" spans="1:46" ht="13.2" x14ac:dyDescent="0.2">
      <c r="A41" s="259"/>
      <c r="AK41" s="1149" t="s">
        <v>300</v>
      </c>
      <c r="AL41" s="1150"/>
      <c r="AM41" s="1150"/>
      <c r="AN41" s="1151"/>
      <c r="AO41" s="303">
        <v>1782737</v>
      </c>
      <c r="AP41" s="303">
        <v>3586</v>
      </c>
      <c r="AQ41" s="304">
        <v>7431</v>
      </c>
      <c r="AR41" s="305">
        <v>-51.7</v>
      </c>
      <c r="AS41" s="302"/>
    </row>
    <row r="42" spans="1:46" ht="13.2" x14ac:dyDescent="0.2">
      <c r="A42" s="259"/>
      <c r="AK42" s="308" t="s">
        <v>554</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555</v>
      </c>
    </row>
    <row r="48" spans="1:46" ht="13.2" x14ac:dyDescent="0.2">
      <c r="A48" s="259"/>
      <c r="AK48" s="313" t="s">
        <v>556</v>
      </c>
      <c r="AL48" s="313"/>
      <c r="AM48" s="313"/>
      <c r="AN48" s="313"/>
      <c r="AO48" s="313"/>
      <c r="AP48" s="313"/>
      <c r="AQ48" s="314"/>
      <c r="AR48" s="313"/>
    </row>
    <row r="49" spans="1:44" ht="13.5" customHeight="1" x14ac:dyDescent="0.2">
      <c r="A49" s="259"/>
      <c r="AK49" s="315"/>
      <c r="AL49" s="316"/>
      <c r="AM49" s="1138" t="s">
        <v>523</v>
      </c>
      <c r="AN49" s="1140" t="s">
        <v>557</v>
      </c>
      <c r="AO49" s="1141"/>
      <c r="AP49" s="1141"/>
      <c r="AQ49" s="1141"/>
      <c r="AR49" s="1142"/>
    </row>
    <row r="50" spans="1:44" ht="13.2" x14ac:dyDescent="0.2">
      <c r="A50" s="259"/>
      <c r="AK50" s="317"/>
      <c r="AL50" s="318"/>
      <c r="AM50" s="1139"/>
      <c r="AN50" s="319" t="s">
        <v>558</v>
      </c>
      <c r="AO50" s="320" t="s">
        <v>559</v>
      </c>
      <c r="AP50" s="321" t="s">
        <v>560</v>
      </c>
      <c r="AQ50" s="322" t="s">
        <v>561</v>
      </c>
      <c r="AR50" s="323" t="s">
        <v>562</v>
      </c>
    </row>
    <row r="51" spans="1:44" ht="13.2" x14ac:dyDescent="0.2">
      <c r="A51" s="259"/>
      <c r="AK51" s="315" t="s">
        <v>563</v>
      </c>
      <c r="AL51" s="316"/>
      <c r="AM51" s="324">
        <v>11491299</v>
      </c>
      <c r="AN51" s="325">
        <v>23141</v>
      </c>
      <c r="AO51" s="326">
        <v>-13.4</v>
      </c>
      <c r="AP51" s="327">
        <v>33173</v>
      </c>
      <c r="AQ51" s="328">
        <v>-19.2</v>
      </c>
      <c r="AR51" s="329">
        <v>5.8</v>
      </c>
    </row>
    <row r="52" spans="1:44" ht="13.2" x14ac:dyDescent="0.2">
      <c r="A52" s="259"/>
      <c r="AK52" s="330"/>
      <c r="AL52" s="331" t="s">
        <v>564</v>
      </c>
      <c r="AM52" s="332">
        <v>7638949</v>
      </c>
      <c r="AN52" s="333">
        <v>15383</v>
      </c>
      <c r="AO52" s="334">
        <v>-19.5</v>
      </c>
      <c r="AP52" s="335">
        <v>20353</v>
      </c>
      <c r="AQ52" s="336">
        <v>-25.4</v>
      </c>
      <c r="AR52" s="337">
        <v>5.9</v>
      </c>
    </row>
    <row r="53" spans="1:44" ht="13.2" x14ac:dyDescent="0.2">
      <c r="A53" s="259"/>
      <c r="AK53" s="315" t="s">
        <v>565</v>
      </c>
      <c r="AL53" s="316"/>
      <c r="AM53" s="324">
        <v>11361697</v>
      </c>
      <c r="AN53" s="325">
        <v>22793</v>
      </c>
      <c r="AO53" s="326">
        <v>-1.5</v>
      </c>
      <c r="AP53" s="327">
        <v>37644</v>
      </c>
      <c r="AQ53" s="328">
        <v>13.5</v>
      </c>
      <c r="AR53" s="329">
        <v>-15</v>
      </c>
    </row>
    <row r="54" spans="1:44" ht="13.2" x14ac:dyDescent="0.2">
      <c r="A54" s="259"/>
      <c r="AK54" s="330"/>
      <c r="AL54" s="331" t="s">
        <v>564</v>
      </c>
      <c r="AM54" s="332">
        <v>7689989</v>
      </c>
      <c r="AN54" s="333">
        <v>15427</v>
      </c>
      <c r="AO54" s="334">
        <v>0.3</v>
      </c>
      <c r="AP54" s="335">
        <v>24939</v>
      </c>
      <c r="AQ54" s="336">
        <v>22.5</v>
      </c>
      <c r="AR54" s="337">
        <v>-22.2</v>
      </c>
    </row>
    <row r="55" spans="1:44" ht="13.2" x14ac:dyDescent="0.2">
      <c r="A55" s="259"/>
      <c r="AK55" s="315" t="s">
        <v>566</v>
      </c>
      <c r="AL55" s="316"/>
      <c r="AM55" s="324">
        <v>10168636</v>
      </c>
      <c r="AN55" s="325">
        <v>20400</v>
      </c>
      <c r="AO55" s="326">
        <v>-10.5</v>
      </c>
      <c r="AP55" s="327">
        <v>39221</v>
      </c>
      <c r="AQ55" s="328">
        <v>4.2</v>
      </c>
      <c r="AR55" s="329">
        <v>-14.7</v>
      </c>
    </row>
    <row r="56" spans="1:44" ht="13.2" x14ac:dyDescent="0.2">
      <c r="A56" s="259"/>
      <c r="AK56" s="330"/>
      <c r="AL56" s="331" t="s">
        <v>564</v>
      </c>
      <c r="AM56" s="332">
        <v>6380972</v>
      </c>
      <c r="AN56" s="333">
        <v>12801</v>
      </c>
      <c r="AO56" s="334">
        <v>-17</v>
      </c>
      <c r="AP56" s="335">
        <v>24821</v>
      </c>
      <c r="AQ56" s="336">
        <v>-0.5</v>
      </c>
      <c r="AR56" s="337">
        <v>-16.5</v>
      </c>
    </row>
    <row r="57" spans="1:44" ht="13.2" x14ac:dyDescent="0.2">
      <c r="A57" s="259"/>
      <c r="AK57" s="315" t="s">
        <v>567</v>
      </c>
      <c r="AL57" s="316"/>
      <c r="AM57" s="324">
        <v>15349564</v>
      </c>
      <c r="AN57" s="325">
        <v>30891</v>
      </c>
      <c r="AO57" s="326">
        <v>51.4</v>
      </c>
      <c r="AP57" s="327">
        <v>38566</v>
      </c>
      <c r="AQ57" s="328">
        <v>-1.7</v>
      </c>
      <c r="AR57" s="329">
        <v>53.1</v>
      </c>
    </row>
    <row r="58" spans="1:44" ht="13.2" x14ac:dyDescent="0.2">
      <c r="A58" s="259"/>
      <c r="AK58" s="330"/>
      <c r="AL58" s="331" t="s">
        <v>564</v>
      </c>
      <c r="AM58" s="332">
        <v>8457721</v>
      </c>
      <c r="AN58" s="333">
        <v>17021</v>
      </c>
      <c r="AO58" s="334">
        <v>33</v>
      </c>
      <c r="AP58" s="335">
        <v>24059</v>
      </c>
      <c r="AQ58" s="336">
        <v>-3.1</v>
      </c>
      <c r="AR58" s="337">
        <v>36.1</v>
      </c>
    </row>
    <row r="59" spans="1:44" ht="13.2" x14ac:dyDescent="0.2">
      <c r="A59" s="259"/>
      <c r="AK59" s="315" t="s">
        <v>568</v>
      </c>
      <c r="AL59" s="316"/>
      <c r="AM59" s="324">
        <v>14404346</v>
      </c>
      <c r="AN59" s="325">
        <v>28976</v>
      </c>
      <c r="AO59" s="326">
        <v>-6.2</v>
      </c>
      <c r="AP59" s="327">
        <v>35156</v>
      </c>
      <c r="AQ59" s="328">
        <v>-8.8000000000000007</v>
      </c>
      <c r="AR59" s="329">
        <v>2.6</v>
      </c>
    </row>
    <row r="60" spans="1:44" ht="13.2" x14ac:dyDescent="0.2">
      <c r="A60" s="259"/>
      <c r="AK60" s="330"/>
      <c r="AL60" s="331" t="s">
        <v>564</v>
      </c>
      <c r="AM60" s="332">
        <v>8599534</v>
      </c>
      <c r="AN60" s="333">
        <v>17299</v>
      </c>
      <c r="AO60" s="334">
        <v>1.6</v>
      </c>
      <c r="AP60" s="335">
        <v>22430</v>
      </c>
      <c r="AQ60" s="336">
        <v>-6.8</v>
      </c>
      <c r="AR60" s="337">
        <v>8.4</v>
      </c>
    </row>
    <row r="61" spans="1:44" ht="13.2" x14ac:dyDescent="0.2">
      <c r="A61" s="259"/>
      <c r="AK61" s="315" t="s">
        <v>569</v>
      </c>
      <c r="AL61" s="338"/>
      <c r="AM61" s="324">
        <v>12555108</v>
      </c>
      <c r="AN61" s="325">
        <v>25240</v>
      </c>
      <c r="AO61" s="326">
        <v>4</v>
      </c>
      <c r="AP61" s="327">
        <v>36752</v>
      </c>
      <c r="AQ61" s="339">
        <v>-2.4</v>
      </c>
      <c r="AR61" s="329">
        <v>6.4</v>
      </c>
    </row>
    <row r="62" spans="1:44" ht="13.2" x14ac:dyDescent="0.2">
      <c r="A62" s="259"/>
      <c r="AK62" s="330"/>
      <c r="AL62" s="331" t="s">
        <v>564</v>
      </c>
      <c r="AM62" s="332">
        <v>7753433</v>
      </c>
      <c r="AN62" s="333">
        <v>15586</v>
      </c>
      <c r="AO62" s="334">
        <v>-0.3</v>
      </c>
      <c r="AP62" s="335">
        <v>23320</v>
      </c>
      <c r="AQ62" s="336">
        <v>-2.7</v>
      </c>
      <c r="AR62" s="337">
        <v>2.4</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Eyw5+n+m2qAN73ufUk8FrsPU9JdpVyL0JY0UYETk18k8Mi85AGpxLiuVqnMb7h8s6V3tdClPMQGA9S/hJV8Gig==" saltValue="qJdxQTh/BlmXLMIDlyd44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571</v>
      </c>
    </row>
    <row r="121" spans="125:125" ht="13.5" hidden="1" customHeight="1" x14ac:dyDescent="0.2">
      <c r="DU121" s="253"/>
    </row>
  </sheetData>
  <sheetProtection algorithmName="SHA-512" hashValue="PKGy3qWLyIuDsAOqyjcMA2MXWgWcJtyjHIRsuFbHA9IaLHo75OdC5nkkz9QhxxwJVXWjt32wSw1GE0O6opP0+w==" saltValue="KLUd55pi8w0BwPdmYMTDl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572</v>
      </c>
    </row>
  </sheetData>
  <sheetProtection algorithmName="SHA-512" hashValue="+WHo15vnFJalrj6KcIIIcDxJWaelc13LBTtpgt8HkVLhQE+ft3runUOJCkUw14wvUXQjll28DghGVXE5IJnRTA==" saltValue="bib2yEIo8icuWYxnmt8OV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2">
      <c r="B47" s="10"/>
      <c r="C47" s="1152" t="s">
        <v>3</v>
      </c>
      <c r="D47" s="1152"/>
      <c r="E47" s="1153"/>
      <c r="F47" s="11">
        <v>14.77</v>
      </c>
      <c r="G47" s="12">
        <v>14.44</v>
      </c>
      <c r="H47" s="12">
        <v>13.45</v>
      </c>
      <c r="I47" s="12">
        <v>16.45</v>
      </c>
      <c r="J47" s="13">
        <v>13.85</v>
      </c>
    </row>
    <row r="48" spans="2:10" ht="57.75" customHeight="1" x14ac:dyDescent="0.2">
      <c r="B48" s="14"/>
      <c r="C48" s="1154" t="s">
        <v>4</v>
      </c>
      <c r="D48" s="1154"/>
      <c r="E48" s="1155"/>
      <c r="F48" s="15">
        <v>6.47</v>
      </c>
      <c r="G48" s="16">
        <v>6.6</v>
      </c>
      <c r="H48" s="16">
        <v>6.51</v>
      </c>
      <c r="I48" s="16">
        <v>9.41</v>
      </c>
      <c r="J48" s="17">
        <v>7.49</v>
      </c>
    </row>
    <row r="49" spans="2:10" ht="57.75" customHeight="1" thickBot="1" x14ac:dyDescent="0.25">
      <c r="B49" s="18"/>
      <c r="C49" s="1156" t="s">
        <v>5</v>
      </c>
      <c r="D49" s="1156"/>
      <c r="E49" s="1157"/>
      <c r="F49" s="19" t="s">
        <v>578</v>
      </c>
      <c r="G49" s="20" t="s">
        <v>579</v>
      </c>
      <c r="H49" s="20" t="s">
        <v>580</v>
      </c>
      <c r="I49" s="20">
        <v>6.96</v>
      </c>
      <c r="J49" s="21" t="s">
        <v>581</v>
      </c>
    </row>
    <row r="50" spans="2:10" ht="13.2" x14ac:dyDescent="0.2"/>
  </sheetData>
  <sheetProtection algorithmName="SHA-512" hashValue="vLoNxKbQEKPWKoWI/8Pn/5XDxizxi64C2f6FAQ733/hpTfVC4mDS8jN1wjp4D4ZC5ASJhQn0Fo+Tn55fXnkCwA==" saltValue="DpTSzDYda29VmqD4B1WeB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2">
      <c r="A34" s="22"/>
      <c r="B34" s="31"/>
      <c r="C34" s="1162" t="s">
        <v>582</v>
      </c>
      <c r="D34" s="1162"/>
      <c r="E34" s="1163"/>
      <c r="F34" s="32">
        <v>4.8099999999999996</v>
      </c>
      <c r="G34" s="33">
        <v>4.58</v>
      </c>
      <c r="H34" s="33">
        <v>8.66</v>
      </c>
      <c r="I34" s="33">
        <v>9.74</v>
      </c>
      <c r="J34" s="34">
        <v>10.97</v>
      </c>
      <c r="K34" s="22"/>
      <c r="L34" s="22"/>
      <c r="M34" s="22"/>
      <c r="N34" s="22"/>
      <c r="O34" s="22"/>
      <c r="P34" s="22"/>
    </row>
    <row r="35" spans="1:16" ht="39" customHeight="1" x14ac:dyDescent="0.2">
      <c r="A35" s="22"/>
      <c r="B35" s="35"/>
      <c r="C35" s="1158" t="s">
        <v>583</v>
      </c>
      <c r="D35" s="1158"/>
      <c r="E35" s="1159"/>
      <c r="F35" s="36">
        <v>6.46</v>
      </c>
      <c r="G35" s="37">
        <v>6.59</v>
      </c>
      <c r="H35" s="37">
        <v>6.51</v>
      </c>
      <c r="I35" s="37">
        <v>9.4</v>
      </c>
      <c r="J35" s="38">
        <v>7.48</v>
      </c>
      <c r="K35" s="22"/>
      <c r="L35" s="22"/>
      <c r="M35" s="22"/>
      <c r="N35" s="22"/>
      <c r="O35" s="22"/>
      <c r="P35" s="22"/>
    </row>
    <row r="36" spans="1:16" ht="39" customHeight="1" x14ac:dyDescent="0.2">
      <c r="A36" s="22"/>
      <c r="B36" s="35"/>
      <c r="C36" s="1158" t="s">
        <v>584</v>
      </c>
      <c r="D36" s="1158"/>
      <c r="E36" s="1159"/>
      <c r="F36" s="36">
        <v>0.53</v>
      </c>
      <c r="G36" s="37">
        <v>1.1200000000000001</v>
      </c>
      <c r="H36" s="37">
        <v>1.56</v>
      </c>
      <c r="I36" s="37">
        <v>1.99</v>
      </c>
      <c r="J36" s="38">
        <v>2.52</v>
      </c>
      <c r="K36" s="22"/>
      <c r="L36" s="22"/>
      <c r="M36" s="22"/>
      <c r="N36" s="22"/>
      <c r="O36" s="22"/>
      <c r="P36" s="22"/>
    </row>
    <row r="37" spans="1:16" ht="39" customHeight="1" x14ac:dyDescent="0.2">
      <c r="A37" s="22"/>
      <c r="B37" s="35"/>
      <c r="C37" s="1158" t="s">
        <v>585</v>
      </c>
      <c r="D37" s="1158"/>
      <c r="E37" s="1159"/>
      <c r="F37" s="36">
        <v>1.39</v>
      </c>
      <c r="G37" s="37">
        <v>1.66</v>
      </c>
      <c r="H37" s="37">
        <v>1.56</v>
      </c>
      <c r="I37" s="37">
        <v>1.54</v>
      </c>
      <c r="J37" s="38">
        <v>1.67</v>
      </c>
      <c r="K37" s="22"/>
      <c r="L37" s="22"/>
      <c r="M37" s="22"/>
      <c r="N37" s="22"/>
      <c r="O37" s="22"/>
      <c r="P37" s="22"/>
    </row>
    <row r="38" spans="1:16" ht="39" customHeight="1" x14ac:dyDescent="0.2">
      <c r="A38" s="22"/>
      <c r="B38" s="35"/>
      <c r="C38" s="1158" t="s">
        <v>586</v>
      </c>
      <c r="D38" s="1158"/>
      <c r="E38" s="1159"/>
      <c r="F38" s="36">
        <v>1.8</v>
      </c>
      <c r="G38" s="37">
        <v>1.82</v>
      </c>
      <c r="H38" s="37">
        <v>1.82</v>
      </c>
      <c r="I38" s="37">
        <v>1.86</v>
      </c>
      <c r="J38" s="38">
        <v>1.66</v>
      </c>
      <c r="K38" s="22"/>
      <c r="L38" s="22"/>
      <c r="M38" s="22"/>
      <c r="N38" s="22"/>
      <c r="O38" s="22"/>
      <c r="P38" s="22"/>
    </row>
    <row r="39" spans="1:16" ht="39" customHeight="1" x14ac:dyDescent="0.2">
      <c r="A39" s="22"/>
      <c r="B39" s="35"/>
      <c r="C39" s="1158" t="s">
        <v>587</v>
      </c>
      <c r="D39" s="1158"/>
      <c r="E39" s="1159"/>
      <c r="F39" s="36">
        <v>1.33</v>
      </c>
      <c r="G39" s="37">
        <v>1.1399999999999999</v>
      </c>
      <c r="H39" s="37">
        <v>2.5099999999999998</v>
      </c>
      <c r="I39" s="37">
        <v>0.97</v>
      </c>
      <c r="J39" s="38">
        <v>1.51</v>
      </c>
      <c r="K39" s="22"/>
      <c r="L39" s="22"/>
      <c r="M39" s="22"/>
      <c r="N39" s="22"/>
      <c r="O39" s="22"/>
      <c r="P39" s="22"/>
    </row>
    <row r="40" spans="1:16" ht="39" customHeight="1" x14ac:dyDescent="0.2">
      <c r="A40" s="22"/>
      <c r="B40" s="35"/>
      <c r="C40" s="1158" t="s">
        <v>588</v>
      </c>
      <c r="D40" s="1158"/>
      <c r="E40" s="1159"/>
      <c r="F40" s="36">
        <v>2.02</v>
      </c>
      <c r="G40" s="37">
        <v>0.4</v>
      </c>
      <c r="H40" s="37">
        <v>0.75</v>
      </c>
      <c r="I40" s="37">
        <v>0.66</v>
      </c>
      <c r="J40" s="38">
        <v>0.53</v>
      </c>
      <c r="K40" s="22"/>
      <c r="L40" s="22"/>
      <c r="M40" s="22"/>
      <c r="N40" s="22"/>
      <c r="O40" s="22"/>
      <c r="P40" s="22"/>
    </row>
    <row r="41" spans="1:16" ht="39" customHeight="1" x14ac:dyDescent="0.2">
      <c r="A41" s="22"/>
      <c r="B41" s="35"/>
      <c r="C41" s="1158" t="s">
        <v>589</v>
      </c>
      <c r="D41" s="1158"/>
      <c r="E41" s="1159"/>
      <c r="F41" s="36">
        <v>0.09</v>
      </c>
      <c r="G41" s="37">
        <v>0.09</v>
      </c>
      <c r="H41" s="37">
        <v>0.1</v>
      </c>
      <c r="I41" s="37">
        <v>0.09</v>
      </c>
      <c r="J41" s="38">
        <v>0.09</v>
      </c>
      <c r="K41" s="22"/>
      <c r="L41" s="22"/>
      <c r="M41" s="22"/>
      <c r="N41" s="22"/>
      <c r="O41" s="22"/>
      <c r="P41" s="22"/>
    </row>
    <row r="42" spans="1:16" ht="39" customHeight="1" x14ac:dyDescent="0.2">
      <c r="A42" s="22"/>
      <c r="B42" s="39"/>
      <c r="C42" s="1158" t="s">
        <v>590</v>
      </c>
      <c r="D42" s="1158"/>
      <c r="E42" s="1159"/>
      <c r="F42" s="36" t="s">
        <v>532</v>
      </c>
      <c r="G42" s="37" t="s">
        <v>532</v>
      </c>
      <c r="H42" s="37" t="s">
        <v>532</v>
      </c>
      <c r="I42" s="37" t="s">
        <v>532</v>
      </c>
      <c r="J42" s="38" t="s">
        <v>532</v>
      </c>
      <c r="K42" s="22"/>
      <c r="L42" s="22"/>
      <c r="M42" s="22"/>
      <c r="N42" s="22"/>
      <c r="O42" s="22"/>
      <c r="P42" s="22"/>
    </row>
    <row r="43" spans="1:16" ht="39" customHeight="1" thickBot="1" x14ac:dyDescent="0.25">
      <c r="A43" s="22"/>
      <c r="B43" s="40"/>
      <c r="C43" s="1160" t="s">
        <v>591</v>
      </c>
      <c r="D43" s="1160"/>
      <c r="E43" s="1161"/>
      <c r="F43" s="41">
        <v>7.0000000000000007E-2</v>
      </c>
      <c r="G43" s="42">
        <v>0.12</v>
      </c>
      <c r="H43" s="42">
        <v>0.09</v>
      </c>
      <c r="I43" s="42">
        <v>0.05</v>
      </c>
      <c r="J43" s="43">
        <v>0.03</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YpTMs3O2clApI8/ssF8gl7dCKP62RvxIOP8RV7zRj9XG2nj9qF7TLXjM0KFqvYDuuSxxrWYOhEKKEY/JMeIzA==" saltValue="Dfi0NiA5iw7fAFldIyhv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573</v>
      </c>
      <c r="L44" s="54" t="s">
        <v>574</v>
      </c>
      <c r="M44" s="54" t="s">
        <v>575</v>
      </c>
      <c r="N44" s="54" t="s">
        <v>576</v>
      </c>
      <c r="O44" s="55" t="s">
        <v>577</v>
      </c>
      <c r="P44" s="46"/>
      <c r="Q44" s="46"/>
      <c r="R44" s="46"/>
      <c r="S44" s="46"/>
      <c r="T44" s="46"/>
      <c r="U44" s="46"/>
    </row>
    <row r="45" spans="1:21" ht="30.75" customHeight="1" x14ac:dyDescent="0.2">
      <c r="A45" s="46"/>
      <c r="B45" s="1164" t="s">
        <v>11</v>
      </c>
      <c r="C45" s="1165"/>
      <c r="D45" s="56"/>
      <c r="E45" s="1170" t="s">
        <v>12</v>
      </c>
      <c r="F45" s="1170"/>
      <c r="G45" s="1170"/>
      <c r="H45" s="1170"/>
      <c r="I45" s="1170"/>
      <c r="J45" s="1171"/>
      <c r="K45" s="57">
        <v>9119</v>
      </c>
      <c r="L45" s="58">
        <v>9603</v>
      </c>
      <c r="M45" s="58">
        <v>10251</v>
      </c>
      <c r="N45" s="58">
        <v>10615</v>
      </c>
      <c r="O45" s="59">
        <v>10960</v>
      </c>
      <c r="P45" s="46"/>
      <c r="Q45" s="46"/>
      <c r="R45" s="46"/>
      <c r="S45" s="46"/>
      <c r="T45" s="46"/>
      <c r="U45" s="46"/>
    </row>
    <row r="46" spans="1:21" ht="30.75" customHeight="1" x14ac:dyDescent="0.2">
      <c r="A46" s="46"/>
      <c r="B46" s="1166"/>
      <c r="C46" s="1167"/>
      <c r="D46" s="60"/>
      <c r="E46" s="1172" t="s">
        <v>13</v>
      </c>
      <c r="F46" s="1172"/>
      <c r="G46" s="1172"/>
      <c r="H46" s="1172"/>
      <c r="I46" s="1172"/>
      <c r="J46" s="1173"/>
      <c r="K46" s="61" t="s">
        <v>532</v>
      </c>
      <c r="L46" s="62" t="s">
        <v>532</v>
      </c>
      <c r="M46" s="62" t="s">
        <v>532</v>
      </c>
      <c r="N46" s="62" t="s">
        <v>532</v>
      </c>
      <c r="O46" s="63" t="s">
        <v>532</v>
      </c>
      <c r="P46" s="46"/>
      <c r="Q46" s="46"/>
      <c r="R46" s="46"/>
      <c r="S46" s="46"/>
      <c r="T46" s="46"/>
      <c r="U46" s="46"/>
    </row>
    <row r="47" spans="1:21" ht="30.75" customHeight="1" x14ac:dyDescent="0.2">
      <c r="A47" s="46"/>
      <c r="B47" s="1166"/>
      <c r="C47" s="1167"/>
      <c r="D47" s="60"/>
      <c r="E47" s="1172" t="s">
        <v>14</v>
      </c>
      <c r="F47" s="1172"/>
      <c r="G47" s="1172"/>
      <c r="H47" s="1172"/>
      <c r="I47" s="1172"/>
      <c r="J47" s="1173"/>
      <c r="K47" s="61" t="s">
        <v>532</v>
      </c>
      <c r="L47" s="62" t="s">
        <v>532</v>
      </c>
      <c r="M47" s="62" t="s">
        <v>532</v>
      </c>
      <c r="N47" s="62" t="s">
        <v>532</v>
      </c>
      <c r="O47" s="63" t="s">
        <v>532</v>
      </c>
      <c r="P47" s="46"/>
      <c r="Q47" s="46"/>
      <c r="R47" s="46"/>
      <c r="S47" s="46"/>
      <c r="T47" s="46"/>
      <c r="U47" s="46"/>
    </row>
    <row r="48" spans="1:21" ht="30.75" customHeight="1" x14ac:dyDescent="0.2">
      <c r="A48" s="46"/>
      <c r="B48" s="1166"/>
      <c r="C48" s="1167"/>
      <c r="D48" s="60"/>
      <c r="E48" s="1172" t="s">
        <v>15</v>
      </c>
      <c r="F48" s="1172"/>
      <c r="G48" s="1172"/>
      <c r="H48" s="1172"/>
      <c r="I48" s="1172"/>
      <c r="J48" s="1173"/>
      <c r="K48" s="61">
        <v>3448</v>
      </c>
      <c r="L48" s="62">
        <v>3996</v>
      </c>
      <c r="M48" s="62">
        <v>3719</v>
      </c>
      <c r="N48" s="62">
        <v>3708</v>
      </c>
      <c r="O48" s="63">
        <v>3522</v>
      </c>
      <c r="P48" s="46"/>
      <c r="Q48" s="46"/>
      <c r="R48" s="46"/>
      <c r="S48" s="46"/>
      <c r="T48" s="46"/>
      <c r="U48" s="46"/>
    </row>
    <row r="49" spans="1:21" ht="30.75" customHeight="1" x14ac:dyDescent="0.2">
      <c r="A49" s="46"/>
      <c r="B49" s="1166"/>
      <c r="C49" s="1167"/>
      <c r="D49" s="60"/>
      <c r="E49" s="1172" t="s">
        <v>16</v>
      </c>
      <c r="F49" s="1172"/>
      <c r="G49" s="1172"/>
      <c r="H49" s="1172"/>
      <c r="I49" s="1172"/>
      <c r="J49" s="1173"/>
      <c r="K49" s="61">
        <v>0</v>
      </c>
      <c r="L49" s="62" t="s">
        <v>532</v>
      </c>
      <c r="M49" s="62" t="s">
        <v>532</v>
      </c>
      <c r="N49" s="62" t="s">
        <v>532</v>
      </c>
      <c r="O49" s="63" t="s">
        <v>532</v>
      </c>
      <c r="P49" s="46"/>
      <c r="Q49" s="46"/>
      <c r="R49" s="46"/>
      <c r="S49" s="46"/>
      <c r="T49" s="46"/>
      <c r="U49" s="46"/>
    </row>
    <row r="50" spans="1:21" ht="30.75" customHeight="1" x14ac:dyDescent="0.2">
      <c r="A50" s="46"/>
      <c r="B50" s="1166"/>
      <c r="C50" s="1167"/>
      <c r="D50" s="60"/>
      <c r="E50" s="1172" t="s">
        <v>17</v>
      </c>
      <c r="F50" s="1172"/>
      <c r="G50" s="1172"/>
      <c r="H50" s="1172"/>
      <c r="I50" s="1172"/>
      <c r="J50" s="1173"/>
      <c r="K50" s="61">
        <v>213</v>
      </c>
      <c r="L50" s="62">
        <v>194</v>
      </c>
      <c r="M50" s="62">
        <v>222</v>
      </c>
      <c r="N50" s="62">
        <v>205</v>
      </c>
      <c r="O50" s="63">
        <v>228</v>
      </c>
      <c r="P50" s="46"/>
      <c r="Q50" s="46"/>
      <c r="R50" s="46"/>
      <c r="S50" s="46"/>
      <c r="T50" s="46"/>
      <c r="U50" s="46"/>
    </row>
    <row r="51" spans="1:21" ht="30.75" customHeight="1" x14ac:dyDescent="0.2">
      <c r="A51" s="46"/>
      <c r="B51" s="1168"/>
      <c r="C51" s="1169"/>
      <c r="D51" s="64"/>
      <c r="E51" s="1172" t="s">
        <v>18</v>
      </c>
      <c r="F51" s="1172"/>
      <c r="G51" s="1172"/>
      <c r="H51" s="1172"/>
      <c r="I51" s="1172"/>
      <c r="J51" s="1173"/>
      <c r="K51" s="61" t="s">
        <v>532</v>
      </c>
      <c r="L51" s="62" t="s">
        <v>532</v>
      </c>
      <c r="M51" s="62" t="s">
        <v>532</v>
      </c>
      <c r="N51" s="62" t="s">
        <v>532</v>
      </c>
      <c r="O51" s="63" t="s">
        <v>532</v>
      </c>
      <c r="P51" s="46"/>
      <c r="Q51" s="46"/>
      <c r="R51" s="46"/>
      <c r="S51" s="46"/>
      <c r="T51" s="46"/>
      <c r="U51" s="46"/>
    </row>
    <row r="52" spans="1:21" ht="30.75" customHeight="1" x14ac:dyDescent="0.2">
      <c r="A52" s="46"/>
      <c r="B52" s="1174" t="s">
        <v>19</v>
      </c>
      <c r="C52" s="1175"/>
      <c r="D52" s="64"/>
      <c r="E52" s="1172" t="s">
        <v>20</v>
      </c>
      <c r="F52" s="1172"/>
      <c r="G52" s="1172"/>
      <c r="H52" s="1172"/>
      <c r="I52" s="1172"/>
      <c r="J52" s="1173"/>
      <c r="K52" s="61">
        <v>12575</v>
      </c>
      <c r="L52" s="62">
        <v>12803</v>
      </c>
      <c r="M52" s="62">
        <v>12940</v>
      </c>
      <c r="N52" s="62">
        <v>13091</v>
      </c>
      <c r="O52" s="63">
        <v>12928</v>
      </c>
      <c r="P52" s="46"/>
      <c r="Q52" s="46"/>
      <c r="R52" s="46"/>
      <c r="S52" s="46"/>
      <c r="T52" s="46"/>
      <c r="U52" s="46"/>
    </row>
    <row r="53" spans="1:21" ht="30.75" customHeight="1" thickBot="1" x14ac:dyDescent="0.25">
      <c r="A53" s="46"/>
      <c r="B53" s="1176" t="s">
        <v>21</v>
      </c>
      <c r="C53" s="1177"/>
      <c r="D53" s="65"/>
      <c r="E53" s="1178" t="s">
        <v>22</v>
      </c>
      <c r="F53" s="1178"/>
      <c r="G53" s="1178"/>
      <c r="H53" s="1178"/>
      <c r="I53" s="1178"/>
      <c r="J53" s="1179"/>
      <c r="K53" s="66">
        <v>205</v>
      </c>
      <c r="L53" s="67">
        <v>990</v>
      </c>
      <c r="M53" s="67">
        <v>1252</v>
      </c>
      <c r="N53" s="67">
        <v>1437</v>
      </c>
      <c r="O53" s="68">
        <v>1782</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592</v>
      </c>
      <c r="P56" s="46"/>
      <c r="Q56" s="46"/>
      <c r="R56" s="46"/>
      <c r="S56" s="46"/>
      <c r="T56" s="46"/>
      <c r="U56" s="46"/>
    </row>
    <row r="57" spans="1:21" ht="31.5" customHeight="1" thickBot="1" x14ac:dyDescent="0.25">
      <c r="A57" s="46"/>
      <c r="B57" s="74"/>
      <c r="C57" s="75"/>
      <c r="D57" s="75"/>
      <c r="E57" s="76"/>
      <c r="F57" s="76"/>
      <c r="G57" s="76"/>
      <c r="H57" s="76"/>
      <c r="I57" s="76"/>
      <c r="J57" s="77" t="s">
        <v>2</v>
      </c>
      <c r="K57" s="78" t="s">
        <v>593</v>
      </c>
      <c r="L57" s="79" t="s">
        <v>594</v>
      </c>
      <c r="M57" s="79" t="s">
        <v>595</v>
      </c>
      <c r="N57" s="79" t="s">
        <v>596</v>
      </c>
      <c r="O57" s="80" t="s">
        <v>597</v>
      </c>
      <c r="P57" s="46"/>
      <c r="Q57" s="46"/>
      <c r="R57" s="46"/>
      <c r="S57" s="46"/>
      <c r="T57" s="46"/>
      <c r="U57" s="46"/>
    </row>
    <row r="58" spans="1:21" ht="31.5" customHeight="1" x14ac:dyDescent="0.2">
      <c r="B58" s="1180" t="s">
        <v>26</v>
      </c>
      <c r="C58" s="1181"/>
      <c r="D58" s="1186" t="s">
        <v>27</v>
      </c>
      <c r="E58" s="1187"/>
      <c r="F58" s="1187"/>
      <c r="G58" s="1187"/>
      <c r="H58" s="1187"/>
      <c r="I58" s="1187"/>
      <c r="J58" s="1188"/>
      <c r="K58" s="81" t="s">
        <v>619</v>
      </c>
      <c r="L58" s="82" t="s">
        <v>619</v>
      </c>
      <c r="M58" s="82" t="s">
        <v>619</v>
      </c>
      <c r="N58" s="82" t="s">
        <v>619</v>
      </c>
      <c r="O58" s="83" t="s">
        <v>620</v>
      </c>
    </row>
    <row r="59" spans="1:21" ht="31.5" customHeight="1" x14ac:dyDescent="0.2">
      <c r="B59" s="1182"/>
      <c r="C59" s="1183"/>
      <c r="D59" s="1189" t="s">
        <v>28</v>
      </c>
      <c r="E59" s="1190"/>
      <c r="F59" s="1190"/>
      <c r="G59" s="1190"/>
      <c r="H59" s="1190"/>
      <c r="I59" s="1190"/>
      <c r="J59" s="1191"/>
      <c r="K59" s="84" t="s">
        <v>619</v>
      </c>
      <c r="L59" s="85" t="s">
        <v>620</v>
      </c>
      <c r="M59" s="85" t="s">
        <v>620</v>
      </c>
      <c r="N59" s="85" t="s">
        <v>620</v>
      </c>
      <c r="O59" s="86" t="s">
        <v>619</v>
      </c>
    </row>
    <row r="60" spans="1:21" ht="31.5" customHeight="1" thickBot="1" x14ac:dyDescent="0.25">
      <c r="B60" s="1184"/>
      <c r="C60" s="1185"/>
      <c r="D60" s="1192" t="s">
        <v>29</v>
      </c>
      <c r="E60" s="1193"/>
      <c r="F60" s="1193"/>
      <c r="G60" s="1193"/>
      <c r="H60" s="1193"/>
      <c r="I60" s="1193"/>
      <c r="J60" s="1194"/>
      <c r="K60" s="87" t="s">
        <v>619</v>
      </c>
      <c r="L60" s="88" t="s">
        <v>619</v>
      </c>
      <c r="M60" s="88" t="s">
        <v>619</v>
      </c>
      <c r="N60" s="88" t="s">
        <v>619</v>
      </c>
      <c r="O60" s="89" t="s">
        <v>619</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63iH8Q8Qpz+KB0i7yeLb80lnPoJbLI5cMai65/qcO+kNtUXQHK1CUKcaig0d4nZMWUr1HMEvmtmrTnSYVOVncA==" saltValue="V5cBxPSJKhL/QsIq6w1hq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0"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573</v>
      </c>
      <c r="J40" s="101" t="s">
        <v>574</v>
      </c>
      <c r="K40" s="101" t="s">
        <v>575</v>
      </c>
      <c r="L40" s="101" t="s">
        <v>576</v>
      </c>
      <c r="M40" s="102" t="s">
        <v>577</v>
      </c>
    </row>
    <row r="41" spans="2:13" ht="27.75" customHeight="1" x14ac:dyDescent="0.2">
      <c r="B41" s="1195" t="s">
        <v>32</v>
      </c>
      <c r="C41" s="1196"/>
      <c r="D41" s="103"/>
      <c r="E41" s="1201" t="s">
        <v>33</v>
      </c>
      <c r="F41" s="1201"/>
      <c r="G41" s="1201"/>
      <c r="H41" s="1202"/>
      <c r="I41" s="342">
        <v>120384</v>
      </c>
      <c r="J41" s="343">
        <v>121658</v>
      </c>
      <c r="K41" s="343">
        <v>121265</v>
      </c>
      <c r="L41" s="343">
        <v>126066</v>
      </c>
      <c r="M41" s="344">
        <v>124962</v>
      </c>
    </row>
    <row r="42" spans="2:13" ht="27.75" customHeight="1" x14ac:dyDescent="0.2">
      <c r="B42" s="1197"/>
      <c r="C42" s="1198"/>
      <c r="D42" s="104"/>
      <c r="E42" s="1203" t="s">
        <v>34</v>
      </c>
      <c r="F42" s="1203"/>
      <c r="G42" s="1203"/>
      <c r="H42" s="1204"/>
      <c r="I42" s="345">
        <v>2918</v>
      </c>
      <c r="J42" s="346">
        <v>2724</v>
      </c>
      <c r="K42" s="346">
        <v>2626</v>
      </c>
      <c r="L42" s="346">
        <v>3116</v>
      </c>
      <c r="M42" s="347">
        <v>2888</v>
      </c>
    </row>
    <row r="43" spans="2:13" ht="27.75" customHeight="1" x14ac:dyDescent="0.2">
      <c r="B43" s="1197"/>
      <c r="C43" s="1198"/>
      <c r="D43" s="104"/>
      <c r="E43" s="1203" t="s">
        <v>35</v>
      </c>
      <c r="F43" s="1203"/>
      <c r="G43" s="1203"/>
      <c r="H43" s="1204"/>
      <c r="I43" s="345">
        <v>39528</v>
      </c>
      <c r="J43" s="346">
        <v>39796</v>
      </c>
      <c r="K43" s="346">
        <v>38986</v>
      </c>
      <c r="L43" s="346">
        <v>39228</v>
      </c>
      <c r="M43" s="347">
        <v>38423</v>
      </c>
    </row>
    <row r="44" spans="2:13" ht="27.75" customHeight="1" x14ac:dyDescent="0.2">
      <c r="B44" s="1197"/>
      <c r="C44" s="1198"/>
      <c r="D44" s="104"/>
      <c r="E44" s="1203" t="s">
        <v>36</v>
      </c>
      <c r="F44" s="1203"/>
      <c r="G44" s="1203"/>
      <c r="H44" s="1204"/>
      <c r="I44" s="345" t="s">
        <v>532</v>
      </c>
      <c r="J44" s="346" t="s">
        <v>532</v>
      </c>
      <c r="K44" s="346" t="s">
        <v>532</v>
      </c>
      <c r="L44" s="346" t="s">
        <v>532</v>
      </c>
      <c r="M44" s="347" t="s">
        <v>532</v>
      </c>
    </row>
    <row r="45" spans="2:13" ht="27.75" customHeight="1" x14ac:dyDescent="0.2">
      <c r="B45" s="1197"/>
      <c r="C45" s="1198"/>
      <c r="D45" s="104"/>
      <c r="E45" s="1203" t="s">
        <v>37</v>
      </c>
      <c r="F45" s="1203"/>
      <c r="G45" s="1203"/>
      <c r="H45" s="1204"/>
      <c r="I45" s="345">
        <v>18997</v>
      </c>
      <c r="J45" s="346">
        <v>18725</v>
      </c>
      <c r="K45" s="346">
        <v>18525</v>
      </c>
      <c r="L45" s="346">
        <v>18423</v>
      </c>
      <c r="M45" s="347">
        <v>17963</v>
      </c>
    </row>
    <row r="46" spans="2:13" ht="27.75" customHeight="1" x14ac:dyDescent="0.2">
      <c r="B46" s="1197"/>
      <c r="C46" s="1198"/>
      <c r="D46" s="105"/>
      <c r="E46" s="1203" t="s">
        <v>38</v>
      </c>
      <c r="F46" s="1203"/>
      <c r="G46" s="1203"/>
      <c r="H46" s="1204"/>
      <c r="I46" s="345" t="s">
        <v>532</v>
      </c>
      <c r="J46" s="346" t="s">
        <v>532</v>
      </c>
      <c r="K46" s="346" t="s">
        <v>532</v>
      </c>
      <c r="L46" s="346" t="s">
        <v>532</v>
      </c>
      <c r="M46" s="347" t="s">
        <v>532</v>
      </c>
    </row>
    <row r="47" spans="2:13" ht="27.75" customHeight="1" x14ac:dyDescent="0.2">
      <c r="B47" s="1197"/>
      <c r="C47" s="1198"/>
      <c r="D47" s="106"/>
      <c r="E47" s="1205" t="s">
        <v>39</v>
      </c>
      <c r="F47" s="1206"/>
      <c r="G47" s="1206"/>
      <c r="H47" s="1207"/>
      <c r="I47" s="345" t="s">
        <v>532</v>
      </c>
      <c r="J47" s="346" t="s">
        <v>532</v>
      </c>
      <c r="K47" s="346" t="s">
        <v>532</v>
      </c>
      <c r="L47" s="346" t="s">
        <v>532</v>
      </c>
      <c r="M47" s="347" t="s">
        <v>532</v>
      </c>
    </row>
    <row r="48" spans="2:13" ht="27.75" customHeight="1" x14ac:dyDescent="0.2">
      <c r="B48" s="1197"/>
      <c r="C48" s="1198"/>
      <c r="D48" s="104"/>
      <c r="E48" s="1203" t="s">
        <v>40</v>
      </c>
      <c r="F48" s="1203"/>
      <c r="G48" s="1203"/>
      <c r="H48" s="1204"/>
      <c r="I48" s="345" t="s">
        <v>532</v>
      </c>
      <c r="J48" s="346" t="s">
        <v>532</v>
      </c>
      <c r="K48" s="346" t="s">
        <v>532</v>
      </c>
      <c r="L48" s="346" t="s">
        <v>532</v>
      </c>
      <c r="M48" s="347" t="s">
        <v>532</v>
      </c>
    </row>
    <row r="49" spans="2:13" ht="27.75" customHeight="1" x14ac:dyDescent="0.2">
      <c r="B49" s="1199"/>
      <c r="C49" s="1200"/>
      <c r="D49" s="104"/>
      <c r="E49" s="1203" t="s">
        <v>41</v>
      </c>
      <c r="F49" s="1203"/>
      <c r="G49" s="1203"/>
      <c r="H49" s="1204"/>
      <c r="I49" s="345" t="s">
        <v>532</v>
      </c>
      <c r="J49" s="346" t="s">
        <v>532</v>
      </c>
      <c r="K49" s="346" t="s">
        <v>532</v>
      </c>
      <c r="L49" s="346" t="s">
        <v>532</v>
      </c>
      <c r="M49" s="347" t="s">
        <v>532</v>
      </c>
    </row>
    <row r="50" spans="2:13" ht="27.75" customHeight="1" x14ac:dyDescent="0.2">
      <c r="B50" s="1208" t="s">
        <v>42</v>
      </c>
      <c r="C50" s="1209"/>
      <c r="D50" s="107"/>
      <c r="E50" s="1203" t="s">
        <v>43</v>
      </c>
      <c r="F50" s="1203"/>
      <c r="G50" s="1203"/>
      <c r="H50" s="1204"/>
      <c r="I50" s="345">
        <v>31822</v>
      </c>
      <c r="J50" s="346">
        <v>31590</v>
      </c>
      <c r="K50" s="346">
        <v>29673</v>
      </c>
      <c r="L50" s="346">
        <v>34504</v>
      </c>
      <c r="M50" s="347">
        <v>33369</v>
      </c>
    </row>
    <row r="51" spans="2:13" ht="27.75" customHeight="1" x14ac:dyDescent="0.2">
      <c r="B51" s="1197"/>
      <c r="C51" s="1198"/>
      <c r="D51" s="104"/>
      <c r="E51" s="1203" t="s">
        <v>44</v>
      </c>
      <c r="F51" s="1203"/>
      <c r="G51" s="1203"/>
      <c r="H51" s="1204"/>
      <c r="I51" s="345">
        <v>35088</v>
      </c>
      <c r="J51" s="346">
        <v>39569</v>
      </c>
      <c r="K51" s="346">
        <v>38468</v>
      </c>
      <c r="L51" s="346">
        <v>38846</v>
      </c>
      <c r="M51" s="347">
        <v>39387</v>
      </c>
    </row>
    <row r="52" spans="2:13" ht="27.75" customHeight="1" x14ac:dyDescent="0.2">
      <c r="B52" s="1199"/>
      <c r="C52" s="1200"/>
      <c r="D52" s="104"/>
      <c r="E52" s="1203" t="s">
        <v>45</v>
      </c>
      <c r="F52" s="1203"/>
      <c r="G52" s="1203"/>
      <c r="H52" s="1204"/>
      <c r="I52" s="345">
        <v>113048</v>
      </c>
      <c r="J52" s="346">
        <v>111960</v>
      </c>
      <c r="K52" s="346">
        <v>111253</v>
      </c>
      <c r="L52" s="346">
        <v>110559</v>
      </c>
      <c r="M52" s="347">
        <v>106670</v>
      </c>
    </row>
    <row r="53" spans="2:13" ht="27.75" customHeight="1" thickBot="1" x14ac:dyDescent="0.25">
      <c r="B53" s="1210" t="s">
        <v>46</v>
      </c>
      <c r="C53" s="1211"/>
      <c r="D53" s="108"/>
      <c r="E53" s="1212" t="s">
        <v>47</v>
      </c>
      <c r="F53" s="1212"/>
      <c r="G53" s="1212"/>
      <c r="H53" s="1213"/>
      <c r="I53" s="348">
        <v>1869</v>
      </c>
      <c r="J53" s="349">
        <v>-217</v>
      </c>
      <c r="K53" s="349">
        <v>2008</v>
      </c>
      <c r="L53" s="349">
        <v>2925</v>
      </c>
      <c r="M53" s="350">
        <v>4809</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2505u+NbVH+XpHatHO9EKKsMCbu5417whk3T0vu9GSjtBi2p4JVLTAVBe2TJW4n2f1R27QEl17nUARaGYRh2uw==" saltValue="CQmr8IKTrjsdrP91ms3F8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575</v>
      </c>
      <c r="G54" s="117" t="s">
        <v>576</v>
      </c>
      <c r="H54" s="118" t="s">
        <v>577</v>
      </c>
    </row>
    <row r="55" spans="2:8" ht="52.5" customHeight="1" x14ac:dyDescent="0.2">
      <c r="B55" s="119"/>
      <c r="C55" s="1222" t="s">
        <v>50</v>
      </c>
      <c r="D55" s="1222"/>
      <c r="E55" s="1223"/>
      <c r="F55" s="120">
        <v>12170</v>
      </c>
      <c r="G55" s="120">
        <v>15718</v>
      </c>
      <c r="H55" s="121">
        <v>12989</v>
      </c>
    </row>
    <row r="56" spans="2:8" ht="52.5" customHeight="1" x14ac:dyDescent="0.2">
      <c r="B56" s="122"/>
      <c r="C56" s="1224" t="s">
        <v>51</v>
      </c>
      <c r="D56" s="1224"/>
      <c r="E56" s="1225"/>
      <c r="F56" s="123">
        <v>25</v>
      </c>
      <c r="G56" s="123">
        <v>2248</v>
      </c>
      <c r="H56" s="124">
        <v>2248</v>
      </c>
    </row>
    <row r="57" spans="2:8" ht="53.25" customHeight="1" x14ac:dyDescent="0.2">
      <c r="B57" s="122"/>
      <c r="C57" s="1226" t="s">
        <v>52</v>
      </c>
      <c r="D57" s="1226"/>
      <c r="E57" s="1227"/>
      <c r="F57" s="125">
        <v>8136</v>
      </c>
      <c r="G57" s="125">
        <v>8079</v>
      </c>
      <c r="H57" s="126">
        <v>8621</v>
      </c>
    </row>
    <row r="58" spans="2:8" ht="45.75" customHeight="1" x14ac:dyDescent="0.2">
      <c r="B58" s="127"/>
      <c r="C58" s="1214" t="s">
        <v>621</v>
      </c>
      <c r="D58" s="1215"/>
      <c r="E58" s="1216"/>
      <c r="F58" s="128">
        <v>5703</v>
      </c>
      <c r="G58" s="128">
        <v>6204</v>
      </c>
      <c r="H58" s="129">
        <v>6705</v>
      </c>
    </row>
    <row r="59" spans="2:8" ht="45.75" customHeight="1" x14ac:dyDescent="0.2">
      <c r="B59" s="127"/>
      <c r="C59" s="1214" t="s">
        <v>622</v>
      </c>
      <c r="D59" s="1215"/>
      <c r="E59" s="1216"/>
      <c r="F59" s="128">
        <v>809</v>
      </c>
      <c r="G59" s="128">
        <v>809</v>
      </c>
      <c r="H59" s="129">
        <v>762</v>
      </c>
    </row>
    <row r="60" spans="2:8" ht="45.75" customHeight="1" x14ac:dyDescent="0.2">
      <c r="B60" s="127"/>
      <c r="C60" s="1214" t="s">
        <v>623</v>
      </c>
      <c r="D60" s="1215"/>
      <c r="E60" s="1216"/>
      <c r="F60" s="128">
        <v>57</v>
      </c>
      <c r="G60" s="128">
        <v>97</v>
      </c>
      <c r="H60" s="129">
        <v>139</v>
      </c>
    </row>
    <row r="61" spans="2:8" ht="45.75" customHeight="1" x14ac:dyDescent="0.2">
      <c r="B61" s="127"/>
      <c r="C61" s="1214" t="s">
        <v>624</v>
      </c>
      <c r="D61" s="1215"/>
      <c r="E61" s="1216"/>
      <c r="F61" s="128" t="s">
        <v>625</v>
      </c>
      <c r="G61" s="128" t="s">
        <v>625</v>
      </c>
      <c r="H61" s="129">
        <v>132</v>
      </c>
    </row>
    <row r="62" spans="2:8" ht="45.75" customHeight="1" thickBot="1" x14ac:dyDescent="0.25">
      <c r="B62" s="130"/>
      <c r="C62" s="1217" t="s">
        <v>626</v>
      </c>
      <c r="D62" s="1218"/>
      <c r="E62" s="1219"/>
      <c r="F62" s="131">
        <v>123</v>
      </c>
      <c r="G62" s="131">
        <v>123</v>
      </c>
      <c r="H62" s="132">
        <v>123</v>
      </c>
    </row>
    <row r="63" spans="2:8" ht="52.5" customHeight="1" thickBot="1" x14ac:dyDescent="0.25">
      <c r="B63" s="133"/>
      <c r="C63" s="1220" t="s">
        <v>53</v>
      </c>
      <c r="D63" s="1220"/>
      <c r="E63" s="1221"/>
      <c r="F63" s="134">
        <v>20331</v>
      </c>
      <c r="G63" s="134">
        <v>26044</v>
      </c>
      <c r="H63" s="135">
        <v>23858</v>
      </c>
    </row>
    <row r="64" spans="2:8" ht="13.2" x14ac:dyDescent="0.2"/>
  </sheetData>
  <sheetProtection algorithmName="SHA-512" hashValue="ssLJtfR0q2q64PBV4nsdqFrxhtDOsRuQgTmkBNBPLGuV3TsHp/GUhjhTPCR9wDGlneo7f4tuuPdBjap11IhMYA==" saltValue="47m5DX4F8+sqPNKuy34e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6EFCA-A99C-45E4-92F5-85F486057FA7}">
  <sheetPr codeName="Sheet10">
    <pageSetUpPr fitToPage="1"/>
  </sheetPr>
  <dimension ref="A1:DE85"/>
  <sheetViews>
    <sheetView showGridLines="0" zoomScaleNormal="100" zoomScaleSheetLayoutView="55" workbookViewId="0">
      <selection activeCell="AN48" sqref="AN48"/>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628</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629</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28" t="s">
        <v>630</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2" x14ac:dyDescent="0.2">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2" x14ac:dyDescent="0.2">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2" x14ac:dyDescent="0.2">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2" x14ac:dyDescent="0.2">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631</v>
      </c>
    </row>
    <row r="50" spans="1:109" ht="13.2" x14ac:dyDescent="0.2">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573</v>
      </c>
      <c r="BQ50" s="1241"/>
      <c r="BR50" s="1241"/>
      <c r="BS50" s="1241"/>
      <c r="BT50" s="1241"/>
      <c r="BU50" s="1241"/>
      <c r="BV50" s="1241"/>
      <c r="BW50" s="1241"/>
      <c r="BX50" s="1241" t="s">
        <v>574</v>
      </c>
      <c r="BY50" s="1241"/>
      <c r="BZ50" s="1241"/>
      <c r="CA50" s="1241"/>
      <c r="CB50" s="1241"/>
      <c r="CC50" s="1241"/>
      <c r="CD50" s="1241"/>
      <c r="CE50" s="1241"/>
      <c r="CF50" s="1241" t="s">
        <v>575</v>
      </c>
      <c r="CG50" s="1241"/>
      <c r="CH50" s="1241"/>
      <c r="CI50" s="1241"/>
      <c r="CJ50" s="1241"/>
      <c r="CK50" s="1241"/>
      <c r="CL50" s="1241"/>
      <c r="CM50" s="1241"/>
      <c r="CN50" s="1241" t="s">
        <v>576</v>
      </c>
      <c r="CO50" s="1241"/>
      <c r="CP50" s="1241"/>
      <c r="CQ50" s="1241"/>
      <c r="CR50" s="1241"/>
      <c r="CS50" s="1241"/>
      <c r="CT50" s="1241"/>
      <c r="CU50" s="1241"/>
      <c r="CV50" s="1241" t="s">
        <v>577</v>
      </c>
      <c r="CW50" s="1241"/>
      <c r="CX50" s="1241"/>
      <c r="CY50" s="1241"/>
      <c r="CZ50" s="1241"/>
      <c r="DA50" s="1241"/>
      <c r="DB50" s="1241"/>
      <c r="DC50" s="1241"/>
    </row>
    <row r="51" spans="1:109" ht="13.5" customHeight="1" x14ac:dyDescent="0.2">
      <c r="B51" s="259"/>
      <c r="G51" s="1247"/>
      <c r="H51" s="1247"/>
      <c r="I51" s="1245"/>
      <c r="J51" s="1245"/>
      <c r="K51" s="1243"/>
      <c r="L51" s="1243"/>
      <c r="M51" s="1243"/>
      <c r="N51" s="1243"/>
      <c r="AM51" s="359"/>
      <c r="AN51" s="1244" t="s">
        <v>632</v>
      </c>
      <c r="AO51" s="1244"/>
      <c r="AP51" s="1244"/>
      <c r="AQ51" s="1244"/>
      <c r="AR51" s="1244"/>
      <c r="AS51" s="1244"/>
      <c r="AT51" s="1244"/>
      <c r="AU51" s="1244"/>
      <c r="AV51" s="1244"/>
      <c r="AW51" s="1244"/>
      <c r="AX51" s="1244"/>
      <c r="AY51" s="1244"/>
      <c r="AZ51" s="1244"/>
      <c r="BA51" s="1244"/>
      <c r="BB51" s="1244" t="s">
        <v>633</v>
      </c>
      <c r="BC51" s="1244"/>
      <c r="BD51" s="1244"/>
      <c r="BE51" s="1244"/>
      <c r="BF51" s="1244"/>
      <c r="BG51" s="1244"/>
      <c r="BH51" s="1244"/>
      <c r="BI51" s="1244"/>
      <c r="BJ51" s="1244"/>
      <c r="BK51" s="1244"/>
      <c r="BL51" s="1244"/>
      <c r="BM51" s="1244"/>
      <c r="BN51" s="1244"/>
      <c r="BO51" s="1244"/>
      <c r="BP51" s="1242">
        <v>2.4</v>
      </c>
      <c r="BQ51" s="1242"/>
      <c r="BR51" s="1242"/>
      <c r="BS51" s="1242"/>
      <c r="BT51" s="1242"/>
      <c r="BU51" s="1242"/>
      <c r="BV51" s="1242"/>
      <c r="BW51" s="1242"/>
      <c r="BX51" s="1242"/>
      <c r="BY51" s="1242"/>
      <c r="BZ51" s="1242"/>
      <c r="CA51" s="1242"/>
      <c r="CB51" s="1242"/>
      <c r="CC51" s="1242"/>
      <c r="CD51" s="1242"/>
      <c r="CE51" s="1242"/>
      <c r="CF51" s="1242">
        <v>2.4</v>
      </c>
      <c r="CG51" s="1242"/>
      <c r="CH51" s="1242"/>
      <c r="CI51" s="1242"/>
      <c r="CJ51" s="1242"/>
      <c r="CK51" s="1242"/>
      <c r="CL51" s="1242"/>
      <c r="CM51" s="1242"/>
      <c r="CN51" s="1242">
        <v>3.3</v>
      </c>
      <c r="CO51" s="1242"/>
      <c r="CP51" s="1242"/>
      <c r="CQ51" s="1242"/>
      <c r="CR51" s="1242"/>
      <c r="CS51" s="1242"/>
      <c r="CT51" s="1242"/>
      <c r="CU51" s="1242"/>
      <c r="CV51" s="1242">
        <v>5.6</v>
      </c>
      <c r="CW51" s="1242"/>
      <c r="CX51" s="1242"/>
      <c r="CY51" s="1242"/>
      <c r="CZ51" s="1242"/>
      <c r="DA51" s="1242"/>
      <c r="DB51" s="1242"/>
      <c r="DC51" s="1242"/>
    </row>
    <row r="52" spans="1:109" ht="13.2" x14ac:dyDescent="0.2">
      <c r="B52" s="259"/>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ht="13.2" x14ac:dyDescent="0.2">
      <c r="A53" s="358"/>
      <c r="B53" s="259"/>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634</v>
      </c>
      <c r="BC53" s="1244"/>
      <c r="BD53" s="1244"/>
      <c r="BE53" s="1244"/>
      <c r="BF53" s="1244"/>
      <c r="BG53" s="1244"/>
      <c r="BH53" s="1244"/>
      <c r="BI53" s="1244"/>
      <c r="BJ53" s="1244"/>
      <c r="BK53" s="1244"/>
      <c r="BL53" s="1244"/>
      <c r="BM53" s="1244"/>
      <c r="BN53" s="1244"/>
      <c r="BO53" s="1244"/>
      <c r="BP53" s="1242">
        <v>66.7</v>
      </c>
      <c r="BQ53" s="1242"/>
      <c r="BR53" s="1242"/>
      <c r="BS53" s="1242"/>
      <c r="BT53" s="1242"/>
      <c r="BU53" s="1242"/>
      <c r="BV53" s="1242"/>
      <c r="BW53" s="1242"/>
      <c r="BX53" s="1242">
        <v>67.3</v>
      </c>
      <c r="BY53" s="1242"/>
      <c r="BZ53" s="1242"/>
      <c r="CA53" s="1242"/>
      <c r="CB53" s="1242"/>
      <c r="CC53" s="1242"/>
      <c r="CD53" s="1242"/>
      <c r="CE53" s="1242"/>
      <c r="CF53" s="1242">
        <v>68.3</v>
      </c>
      <c r="CG53" s="1242"/>
      <c r="CH53" s="1242"/>
      <c r="CI53" s="1242"/>
      <c r="CJ53" s="1242"/>
      <c r="CK53" s="1242"/>
      <c r="CL53" s="1242"/>
      <c r="CM53" s="1242"/>
      <c r="CN53" s="1242">
        <v>68.8</v>
      </c>
      <c r="CO53" s="1242"/>
      <c r="CP53" s="1242"/>
      <c r="CQ53" s="1242"/>
      <c r="CR53" s="1242"/>
      <c r="CS53" s="1242"/>
      <c r="CT53" s="1242"/>
      <c r="CU53" s="1242"/>
      <c r="CV53" s="1242">
        <v>69</v>
      </c>
      <c r="CW53" s="1242"/>
      <c r="CX53" s="1242"/>
      <c r="CY53" s="1242"/>
      <c r="CZ53" s="1242"/>
      <c r="DA53" s="1242"/>
      <c r="DB53" s="1242"/>
      <c r="DC53" s="1242"/>
    </row>
    <row r="54" spans="1:109" ht="13.2" x14ac:dyDescent="0.2">
      <c r="A54" s="358"/>
      <c r="B54" s="259"/>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ht="13.2" x14ac:dyDescent="0.2">
      <c r="A55" s="358"/>
      <c r="B55" s="259"/>
      <c r="G55" s="1237"/>
      <c r="H55" s="1237"/>
      <c r="I55" s="1237"/>
      <c r="J55" s="1237"/>
      <c r="K55" s="1243"/>
      <c r="L55" s="1243"/>
      <c r="M55" s="1243"/>
      <c r="N55" s="1243"/>
      <c r="AN55" s="1241" t="s">
        <v>635</v>
      </c>
      <c r="AO55" s="1241"/>
      <c r="AP55" s="1241"/>
      <c r="AQ55" s="1241"/>
      <c r="AR55" s="1241"/>
      <c r="AS55" s="1241"/>
      <c r="AT55" s="1241"/>
      <c r="AU55" s="1241"/>
      <c r="AV55" s="1241"/>
      <c r="AW55" s="1241"/>
      <c r="AX55" s="1241"/>
      <c r="AY55" s="1241"/>
      <c r="AZ55" s="1241"/>
      <c r="BA55" s="1241"/>
      <c r="BB55" s="1244" t="s">
        <v>633</v>
      </c>
      <c r="BC55" s="1244"/>
      <c r="BD55" s="1244"/>
      <c r="BE55" s="1244"/>
      <c r="BF55" s="1244"/>
      <c r="BG55" s="1244"/>
      <c r="BH55" s="1244"/>
      <c r="BI55" s="1244"/>
      <c r="BJ55" s="1244"/>
      <c r="BK55" s="1244"/>
      <c r="BL55" s="1244"/>
      <c r="BM55" s="1244"/>
      <c r="BN55" s="1244"/>
      <c r="BO55" s="1244"/>
      <c r="BP55" s="1242">
        <v>12.1</v>
      </c>
      <c r="BQ55" s="1242"/>
      <c r="BR55" s="1242"/>
      <c r="BS55" s="1242"/>
      <c r="BT55" s="1242"/>
      <c r="BU55" s="1242"/>
      <c r="BV55" s="1242"/>
      <c r="BW55" s="1242"/>
      <c r="BX55" s="1242">
        <v>11.2</v>
      </c>
      <c r="BY55" s="1242"/>
      <c r="BZ55" s="1242"/>
      <c r="CA55" s="1242"/>
      <c r="CB55" s="1242"/>
      <c r="CC55" s="1242"/>
      <c r="CD55" s="1242"/>
      <c r="CE55" s="1242"/>
      <c r="CF55" s="1242">
        <v>7.1</v>
      </c>
      <c r="CG55" s="1242"/>
      <c r="CH55" s="1242"/>
      <c r="CI55" s="1242"/>
      <c r="CJ55" s="1242"/>
      <c r="CK55" s="1242"/>
      <c r="CL55" s="1242"/>
      <c r="CM55" s="1242"/>
      <c r="CN55" s="1242">
        <v>5</v>
      </c>
      <c r="CO55" s="1242"/>
      <c r="CP55" s="1242"/>
      <c r="CQ55" s="1242"/>
      <c r="CR55" s="1242"/>
      <c r="CS55" s="1242"/>
      <c r="CT55" s="1242"/>
      <c r="CU55" s="1242"/>
      <c r="CV55" s="1242">
        <v>0.1</v>
      </c>
      <c r="CW55" s="1242"/>
      <c r="CX55" s="1242"/>
      <c r="CY55" s="1242"/>
      <c r="CZ55" s="1242"/>
      <c r="DA55" s="1242"/>
      <c r="DB55" s="1242"/>
      <c r="DC55" s="1242"/>
    </row>
    <row r="56" spans="1:109" ht="13.2" x14ac:dyDescent="0.2">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ht="13.2" x14ac:dyDescent="0.2">
      <c r="B57" s="362"/>
      <c r="G57" s="1237"/>
      <c r="H57" s="1237"/>
      <c r="I57" s="1246"/>
      <c r="J57" s="1246"/>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634</v>
      </c>
      <c r="BC57" s="1244"/>
      <c r="BD57" s="1244"/>
      <c r="BE57" s="1244"/>
      <c r="BF57" s="1244"/>
      <c r="BG57" s="1244"/>
      <c r="BH57" s="1244"/>
      <c r="BI57" s="1244"/>
      <c r="BJ57" s="1244"/>
      <c r="BK57" s="1244"/>
      <c r="BL57" s="1244"/>
      <c r="BM57" s="1244"/>
      <c r="BN57" s="1244"/>
      <c r="BO57" s="1244"/>
      <c r="BP57" s="1242">
        <v>59.4</v>
      </c>
      <c r="BQ57" s="1242"/>
      <c r="BR57" s="1242"/>
      <c r="BS57" s="1242"/>
      <c r="BT57" s="1242"/>
      <c r="BU57" s="1242"/>
      <c r="BV57" s="1242"/>
      <c r="BW57" s="1242"/>
      <c r="BX57" s="1242">
        <v>60.2</v>
      </c>
      <c r="BY57" s="1242"/>
      <c r="BZ57" s="1242"/>
      <c r="CA57" s="1242"/>
      <c r="CB57" s="1242"/>
      <c r="CC57" s="1242"/>
      <c r="CD57" s="1242"/>
      <c r="CE57" s="1242"/>
      <c r="CF57" s="1242">
        <v>61</v>
      </c>
      <c r="CG57" s="1242"/>
      <c r="CH57" s="1242"/>
      <c r="CI57" s="1242"/>
      <c r="CJ57" s="1242"/>
      <c r="CK57" s="1242"/>
      <c r="CL57" s="1242"/>
      <c r="CM57" s="1242"/>
      <c r="CN57" s="1242">
        <v>62.1</v>
      </c>
      <c r="CO57" s="1242"/>
      <c r="CP57" s="1242"/>
      <c r="CQ57" s="1242"/>
      <c r="CR57" s="1242"/>
      <c r="CS57" s="1242"/>
      <c r="CT57" s="1242"/>
      <c r="CU57" s="1242"/>
      <c r="CV57" s="1242">
        <v>68.2</v>
      </c>
      <c r="CW57" s="1242"/>
      <c r="CX57" s="1242"/>
      <c r="CY57" s="1242"/>
      <c r="CZ57" s="1242"/>
      <c r="DA57" s="1242"/>
      <c r="DB57" s="1242"/>
      <c r="DC57" s="1242"/>
      <c r="DD57" s="363"/>
      <c r="DE57" s="362"/>
    </row>
    <row r="58" spans="1:109" s="358" customFormat="1" ht="13.2" x14ac:dyDescent="0.2">
      <c r="A58" s="255"/>
      <c r="B58" s="362"/>
      <c r="G58" s="1237"/>
      <c r="H58" s="1237"/>
      <c r="I58" s="1246"/>
      <c r="J58" s="1246"/>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636</v>
      </c>
    </row>
    <row r="64" spans="1:109" ht="13.2" x14ac:dyDescent="0.2">
      <c r="B64" s="259"/>
      <c r="G64" s="357"/>
      <c r="I64" s="369"/>
      <c r="J64" s="369"/>
      <c r="K64" s="369"/>
      <c r="L64" s="369"/>
      <c r="M64" s="369"/>
      <c r="N64" s="370"/>
      <c r="AM64" s="357"/>
      <c r="AN64" s="357" t="s">
        <v>629</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28" t="s">
        <v>630</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ht="13.2" x14ac:dyDescent="0.2">
      <c r="B66" s="25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ht="13.2" x14ac:dyDescent="0.2">
      <c r="B67" s="25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ht="13.2" x14ac:dyDescent="0.2">
      <c r="B68" s="25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ht="13.2" x14ac:dyDescent="0.2">
      <c r="B69" s="25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631</v>
      </c>
    </row>
    <row r="72" spans="2:107" ht="13.2" x14ac:dyDescent="0.2">
      <c r="B72" s="259"/>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573</v>
      </c>
      <c r="BQ72" s="1241"/>
      <c r="BR72" s="1241"/>
      <c r="BS72" s="1241"/>
      <c r="BT72" s="1241"/>
      <c r="BU72" s="1241"/>
      <c r="BV72" s="1241"/>
      <c r="BW72" s="1241"/>
      <c r="BX72" s="1241" t="s">
        <v>574</v>
      </c>
      <c r="BY72" s="1241"/>
      <c r="BZ72" s="1241"/>
      <c r="CA72" s="1241"/>
      <c r="CB72" s="1241"/>
      <c r="CC72" s="1241"/>
      <c r="CD72" s="1241"/>
      <c r="CE72" s="1241"/>
      <c r="CF72" s="1241" t="s">
        <v>575</v>
      </c>
      <c r="CG72" s="1241"/>
      <c r="CH72" s="1241"/>
      <c r="CI72" s="1241"/>
      <c r="CJ72" s="1241"/>
      <c r="CK72" s="1241"/>
      <c r="CL72" s="1241"/>
      <c r="CM72" s="1241"/>
      <c r="CN72" s="1241" t="s">
        <v>576</v>
      </c>
      <c r="CO72" s="1241"/>
      <c r="CP72" s="1241"/>
      <c r="CQ72" s="1241"/>
      <c r="CR72" s="1241"/>
      <c r="CS72" s="1241"/>
      <c r="CT72" s="1241"/>
      <c r="CU72" s="1241"/>
      <c r="CV72" s="1241" t="s">
        <v>577</v>
      </c>
      <c r="CW72" s="1241"/>
      <c r="CX72" s="1241"/>
      <c r="CY72" s="1241"/>
      <c r="CZ72" s="1241"/>
      <c r="DA72" s="1241"/>
      <c r="DB72" s="1241"/>
      <c r="DC72" s="1241"/>
    </row>
    <row r="73" spans="2:107" ht="13.2" x14ac:dyDescent="0.2">
      <c r="B73" s="259"/>
      <c r="G73" s="1247"/>
      <c r="H73" s="1247"/>
      <c r="I73" s="1247"/>
      <c r="J73" s="1247"/>
      <c r="K73" s="1248"/>
      <c r="L73" s="1248"/>
      <c r="M73" s="1248"/>
      <c r="N73" s="1248"/>
      <c r="AM73" s="359"/>
      <c r="AN73" s="1244" t="s">
        <v>632</v>
      </c>
      <c r="AO73" s="1244"/>
      <c r="AP73" s="1244"/>
      <c r="AQ73" s="1244"/>
      <c r="AR73" s="1244"/>
      <c r="AS73" s="1244"/>
      <c r="AT73" s="1244"/>
      <c r="AU73" s="1244"/>
      <c r="AV73" s="1244"/>
      <c r="AW73" s="1244"/>
      <c r="AX73" s="1244"/>
      <c r="AY73" s="1244"/>
      <c r="AZ73" s="1244"/>
      <c r="BA73" s="1244"/>
      <c r="BB73" s="1244" t="s">
        <v>633</v>
      </c>
      <c r="BC73" s="1244"/>
      <c r="BD73" s="1244"/>
      <c r="BE73" s="1244"/>
      <c r="BF73" s="1244"/>
      <c r="BG73" s="1244"/>
      <c r="BH73" s="1244"/>
      <c r="BI73" s="1244"/>
      <c r="BJ73" s="1244"/>
      <c r="BK73" s="1244"/>
      <c r="BL73" s="1244"/>
      <c r="BM73" s="1244"/>
      <c r="BN73" s="1244"/>
      <c r="BO73" s="1244"/>
      <c r="BP73" s="1242">
        <v>2.4</v>
      </c>
      <c r="BQ73" s="1242"/>
      <c r="BR73" s="1242"/>
      <c r="BS73" s="1242"/>
      <c r="BT73" s="1242"/>
      <c r="BU73" s="1242"/>
      <c r="BV73" s="1242"/>
      <c r="BW73" s="1242"/>
      <c r="BX73" s="1242"/>
      <c r="BY73" s="1242"/>
      <c r="BZ73" s="1242"/>
      <c r="CA73" s="1242"/>
      <c r="CB73" s="1242"/>
      <c r="CC73" s="1242"/>
      <c r="CD73" s="1242"/>
      <c r="CE73" s="1242"/>
      <c r="CF73" s="1242">
        <v>2.4</v>
      </c>
      <c r="CG73" s="1242"/>
      <c r="CH73" s="1242"/>
      <c r="CI73" s="1242"/>
      <c r="CJ73" s="1242"/>
      <c r="CK73" s="1242"/>
      <c r="CL73" s="1242"/>
      <c r="CM73" s="1242"/>
      <c r="CN73" s="1242">
        <v>3.3</v>
      </c>
      <c r="CO73" s="1242"/>
      <c r="CP73" s="1242"/>
      <c r="CQ73" s="1242"/>
      <c r="CR73" s="1242"/>
      <c r="CS73" s="1242"/>
      <c r="CT73" s="1242"/>
      <c r="CU73" s="1242"/>
      <c r="CV73" s="1242">
        <v>5.6</v>
      </c>
      <c r="CW73" s="1242"/>
      <c r="CX73" s="1242"/>
      <c r="CY73" s="1242"/>
      <c r="CZ73" s="1242"/>
      <c r="DA73" s="1242"/>
      <c r="DB73" s="1242"/>
      <c r="DC73" s="1242"/>
    </row>
    <row r="74" spans="2:107" ht="13.2" x14ac:dyDescent="0.2">
      <c r="B74" s="259"/>
      <c r="G74" s="1247"/>
      <c r="H74" s="1247"/>
      <c r="I74" s="1247"/>
      <c r="J74" s="1247"/>
      <c r="K74" s="1248"/>
      <c r="L74" s="1248"/>
      <c r="M74" s="1248"/>
      <c r="N74" s="1248"/>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ht="13.2" x14ac:dyDescent="0.2">
      <c r="B75" s="259"/>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637</v>
      </c>
      <c r="BC75" s="1244"/>
      <c r="BD75" s="1244"/>
      <c r="BE75" s="1244"/>
      <c r="BF75" s="1244"/>
      <c r="BG75" s="1244"/>
      <c r="BH75" s="1244"/>
      <c r="BI75" s="1244"/>
      <c r="BJ75" s="1244"/>
      <c r="BK75" s="1244"/>
      <c r="BL75" s="1244"/>
      <c r="BM75" s="1244"/>
      <c r="BN75" s="1244"/>
      <c r="BO75" s="1244"/>
      <c r="BP75" s="1242">
        <v>1</v>
      </c>
      <c r="BQ75" s="1242"/>
      <c r="BR75" s="1242"/>
      <c r="BS75" s="1242"/>
      <c r="BT75" s="1242"/>
      <c r="BU75" s="1242"/>
      <c r="BV75" s="1242"/>
      <c r="BW75" s="1242"/>
      <c r="BX75" s="1242">
        <v>0.6</v>
      </c>
      <c r="BY75" s="1242"/>
      <c r="BZ75" s="1242"/>
      <c r="CA75" s="1242"/>
      <c r="CB75" s="1242"/>
      <c r="CC75" s="1242"/>
      <c r="CD75" s="1242"/>
      <c r="CE75" s="1242"/>
      <c r="CF75" s="1242">
        <v>1</v>
      </c>
      <c r="CG75" s="1242"/>
      <c r="CH75" s="1242"/>
      <c r="CI75" s="1242"/>
      <c r="CJ75" s="1242"/>
      <c r="CK75" s="1242"/>
      <c r="CL75" s="1242"/>
      <c r="CM75" s="1242"/>
      <c r="CN75" s="1242">
        <v>1.4</v>
      </c>
      <c r="CO75" s="1242"/>
      <c r="CP75" s="1242"/>
      <c r="CQ75" s="1242"/>
      <c r="CR75" s="1242"/>
      <c r="CS75" s="1242"/>
      <c r="CT75" s="1242"/>
      <c r="CU75" s="1242"/>
      <c r="CV75" s="1242">
        <v>1.7</v>
      </c>
      <c r="CW75" s="1242"/>
      <c r="CX75" s="1242"/>
      <c r="CY75" s="1242"/>
      <c r="CZ75" s="1242"/>
      <c r="DA75" s="1242"/>
      <c r="DB75" s="1242"/>
      <c r="DC75" s="1242"/>
    </row>
    <row r="76" spans="2:107" ht="13.2" x14ac:dyDescent="0.2">
      <c r="B76" s="259"/>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ht="13.2" x14ac:dyDescent="0.2">
      <c r="B77" s="259"/>
      <c r="G77" s="1237"/>
      <c r="H77" s="1237"/>
      <c r="I77" s="1237"/>
      <c r="J77" s="1237"/>
      <c r="K77" s="1248"/>
      <c r="L77" s="1248"/>
      <c r="M77" s="1248"/>
      <c r="N77" s="1248"/>
      <c r="AN77" s="1241" t="s">
        <v>635</v>
      </c>
      <c r="AO77" s="1241"/>
      <c r="AP77" s="1241"/>
      <c r="AQ77" s="1241"/>
      <c r="AR77" s="1241"/>
      <c r="AS77" s="1241"/>
      <c r="AT77" s="1241"/>
      <c r="AU77" s="1241"/>
      <c r="AV77" s="1241"/>
      <c r="AW77" s="1241"/>
      <c r="AX77" s="1241"/>
      <c r="AY77" s="1241"/>
      <c r="AZ77" s="1241"/>
      <c r="BA77" s="1241"/>
      <c r="BB77" s="1244" t="s">
        <v>633</v>
      </c>
      <c r="BC77" s="1244"/>
      <c r="BD77" s="1244"/>
      <c r="BE77" s="1244"/>
      <c r="BF77" s="1244"/>
      <c r="BG77" s="1244"/>
      <c r="BH77" s="1244"/>
      <c r="BI77" s="1244"/>
      <c r="BJ77" s="1244"/>
      <c r="BK77" s="1244"/>
      <c r="BL77" s="1244"/>
      <c r="BM77" s="1244"/>
      <c r="BN77" s="1244"/>
      <c r="BO77" s="1244"/>
      <c r="BP77" s="1242">
        <v>12.1</v>
      </c>
      <c r="BQ77" s="1242"/>
      <c r="BR77" s="1242"/>
      <c r="BS77" s="1242"/>
      <c r="BT77" s="1242"/>
      <c r="BU77" s="1242"/>
      <c r="BV77" s="1242"/>
      <c r="BW77" s="1242"/>
      <c r="BX77" s="1242">
        <v>11.2</v>
      </c>
      <c r="BY77" s="1242"/>
      <c r="BZ77" s="1242"/>
      <c r="CA77" s="1242"/>
      <c r="CB77" s="1242"/>
      <c r="CC77" s="1242"/>
      <c r="CD77" s="1242"/>
      <c r="CE77" s="1242"/>
      <c r="CF77" s="1242">
        <v>7.1</v>
      </c>
      <c r="CG77" s="1242"/>
      <c r="CH77" s="1242"/>
      <c r="CI77" s="1242"/>
      <c r="CJ77" s="1242"/>
      <c r="CK77" s="1242"/>
      <c r="CL77" s="1242"/>
      <c r="CM77" s="1242"/>
      <c r="CN77" s="1242">
        <v>5</v>
      </c>
      <c r="CO77" s="1242"/>
      <c r="CP77" s="1242"/>
      <c r="CQ77" s="1242"/>
      <c r="CR77" s="1242"/>
      <c r="CS77" s="1242"/>
      <c r="CT77" s="1242"/>
      <c r="CU77" s="1242"/>
      <c r="CV77" s="1242">
        <v>0.1</v>
      </c>
      <c r="CW77" s="1242"/>
      <c r="CX77" s="1242"/>
      <c r="CY77" s="1242"/>
      <c r="CZ77" s="1242"/>
      <c r="DA77" s="1242"/>
      <c r="DB77" s="1242"/>
      <c r="DC77" s="1242"/>
    </row>
    <row r="78" spans="2:107" ht="13.2" x14ac:dyDescent="0.2">
      <c r="B78" s="259"/>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ht="13.2" x14ac:dyDescent="0.2">
      <c r="B79" s="259"/>
      <c r="G79" s="1237"/>
      <c r="H79" s="1237"/>
      <c r="I79" s="1246"/>
      <c r="J79" s="1246"/>
      <c r="K79" s="1249"/>
      <c r="L79" s="1249"/>
      <c r="M79" s="1249"/>
      <c r="N79" s="1249"/>
      <c r="AN79" s="1241"/>
      <c r="AO79" s="1241"/>
      <c r="AP79" s="1241"/>
      <c r="AQ79" s="1241"/>
      <c r="AR79" s="1241"/>
      <c r="AS79" s="1241"/>
      <c r="AT79" s="1241"/>
      <c r="AU79" s="1241"/>
      <c r="AV79" s="1241"/>
      <c r="AW79" s="1241"/>
      <c r="AX79" s="1241"/>
      <c r="AY79" s="1241"/>
      <c r="AZ79" s="1241"/>
      <c r="BA79" s="1241"/>
      <c r="BB79" s="1244" t="s">
        <v>637</v>
      </c>
      <c r="BC79" s="1244"/>
      <c r="BD79" s="1244"/>
      <c r="BE79" s="1244"/>
      <c r="BF79" s="1244"/>
      <c r="BG79" s="1244"/>
      <c r="BH79" s="1244"/>
      <c r="BI79" s="1244"/>
      <c r="BJ79" s="1244"/>
      <c r="BK79" s="1244"/>
      <c r="BL79" s="1244"/>
      <c r="BM79" s="1244"/>
      <c r="BN79" s="1244"/>
      <c r="BO79" s="1244"/>
      <c r="BP79" s="1242">
        <v>3.5</v>
      </c>
      <c r="BQ79" s="1242"/>
      <c r="BR79" s="1242"/>
      <c r="BS79" s="1242"/>
      <c r="BT79" s="1242"/>
      <c r="BU79" s="1242"/>
      <c r="BV79" s="1242"/>
      <c r="BW79" s="1242"/>
      <c r="BX79" s="1242">
        <v>3.5</v>
      </c>
      <c r="BY79" s="1242"/>
      <c r="BZ79" s="1242"/>
      <c r="CA79" s="1242"/>
      <c r="CB79" s="1242"/>
      <c r="CC79" s="1242"/>
      <c r="CD79" s="1242"/>
      <c r="CE79" s="1242"/>
      <c r="CF79" s="1242">
        <v>3.4</v>
      </c>
      <c r="CG79" s="1242"/>
      <c r="CH79" s="1242"/>
      <c r="CI79" s="1242"/>
      <c r="CJ79" s="1242"/>
      <c r="CK79" s="1242"/>
      <c r="CL79" s="1242"/>
      <c r="CM79" s="1242"/>
      <c r="CN79" s="1242">
        <v>3.6</v>
      </c>
      <c r="CO79" s="1242"/>
      <c r="CP79" s="1242"/>
      <c r="CQ79" s="1242"/>
      <c r="CR79" s="1242"/>
      <c r="CS79" s="1242"/>
      <c r="CT79" s="1242"/>
      <c r="CU79" s="1242"/>
      <c r="CV79" s="1242">
        <v>3.6</v>
      </c>
      <c r="CW79" s="1242"/>
      <c r="CX79" s="1242"/>
      <c r="CY79" s="1242"/>
      <c r="CZ79" s="1242"/>
      <c r="DA79" s="1242"/>
      <c r="DB79" s="1242"/>
      <c r="DC79" s="1242"/>
    </row>
    <row r="80" spans="2:107" ht="13.2" x14ac:dyDescent="0.2">
      <c r="B80" s="259"/>
      <c r="G80" s="1237"/>
      <c r="H80" s="1237"/>
      <c r="I80" s="1246"/>
      <c r="J80" s="1246"/>
      <c r="K80" s="1249"/>
      <c r="L80" s="1249"/>
      <c r="M80" s="1249"/>
      <c r="N80" s="1249"/>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cRkf5S8Po+h+d+LNVJP3qfD7twLj1ZSb+q1LMbkaeZ11tfss2V/NFlCvz5MEu0CZEppeCUy0pNhA/Xc0Z/mBsQ==" saltValue="yVr8+XYawiAD4ZyfFqdNX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875BD-EA1C-4D99-BC2B-6F27CC89CA9B}">
  <sheetPr codeName="Sheet11">
    <pageSetUpPr fitToPage="1"/>
  </sheetPr>
  <dimension ref="A1:DR125"/>
  <sheetViews>
    <sheetView showGridLines="0" zoomScaleNormal="100" zoomScaleSheetLayoutView="70" workbookViewId="0">
      <selection activeCell="B4" sqref="B4"/>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571</v>
      </c>
    </row>
  </sheetData>
  <sheetProtection algorithmName="SHA-512" hashValue="3bT0RMvrC5BOiE6jzf4/l+nDGRJz9KRO5Eu6xTN0MWwGOQotUh0PvVbwMB9zuvwihcxmGjCn2JqkjjYBrlzalg==" saltValue="xJM+k99W9pNQs71+oZizr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BDF9A-C06A-43A9-AABF-05AE6DEFBDAE}">
  <sheetPr codeName="Sheet12">
    <pageSetUpPr fitToPage="1"/>
  </sheetPr>
  <dimension ref="A1:DR125"/>
  <sheetViews>
    <sheetView showGridLines="0" zoomScaleNormal="100" zoomScaleSheetLayoutView="55" workbookViewId="0">
      <selection activeCell="A2" sqref="A2"/>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571</v>
      </c>
    </row>
  </sheetData>
  <sheetProtection algorithmName="SHA-512" hashValue="LZAm2612RcQGyJv0AcbwdGANjgZHW7WLCU979dsXdsTql7yW5vx8nahwnq19LolIYlbQL8yvoFkWxnyhqB/rJg==" saltValue="EGXbsu2dWJcR1BE4DASUB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570</v>
      </c>
      <c r="G2" s="149"/>
      <c r="H2" s="150"/>
    </row>
    <row r="3" spans="1:8" x14ac:dyDescent="0.2">
      <c r="A3" s="146" t="s">
        <v>563</v>
      </c>
      <c r="B3" s="151"/>
      <c r="C3" s="152"/>
      <c r="D3" s="153">
        <v>23141</v>
      </c>
      <c r="E3" s="154"/>
      <c r="F3" s="155">
        <v>33173</v>
      </c>
      <c r="G3" s="156"/>
      <c r="H3" s="157"/>
    </row>
    <row r="4" spans="1:8" x14ac:dyDescent="0.2">
      <c r="A4" s="158"/>
      <c r="B4" s="159"/>
      <c r="C4" s="160"/>
      <c r="D4" s="161">
        <v>15383</v>
      </c>
      <c r="E4" s="162"/>
      <c r="F4" s="163">
        <v>20353</v>
      </c>
      <c r="G4" s="164"/>
      <c r="H4" s="165"/>
    </row>
    <row r="5" spans="1:8" x14ac:dyDescent="0.2">
      <c r="A5" s="146" t="s">
        <v>565</v>
      </c>
      <c r="B5" s="151"/>
      <c r="C5" s="152"/>
      <c r="D5" s="153">
        <v>22793</v>
      </c>
      <c r="E5" s="154"/>
      <c r="F5" s="155">
        <v>37644</v>
      </c>
      <c r="G5" s="156"/>
      <c r="H5" s="157"/>
    </row>
    <row r="6" spans="1:8" x14ac:dyDescent="0.2">
      <c r="A6" s="158"/>
      <c r="B6" s="159"/>
      <c r="C6" s="160"/>
      <c r="D6" s="161">
        <v>15427</v>
      </c>
      <c r="E6" s="162"/>
      <c r="F6" s="163">
        <v>24939</v>
      </c>
      <c r="G6" s="164"/>
      <c r="H6" s="165"/>
    </row>
    <row r="7" spans="1:8" x14ac:dyDescent="0.2">
      <c r="A7" s="146" t="s">
        <v>566</v>
      </c>
      <c r="B7" s="151"/>
      <c r="C7" s="152"/>
      <c r="D7" s="153">
        <v>20400</v>
      </c>
      <c r="E7" s="154"/>
      <c r="F7" s="155">
        <v>39221</v>
      </c>
      <c r="G7" s="156"/>
      <c r="H7" s="157"/>
    </row>
    <row r="8" spans="1:8" x14ac:dyDescent="0.2">
      <c r="A8" s="158"/>
      <c r="B8" s="159"/>
      <c r="C8" s="160"/>
      <c r="D8" s="161">
        <v>12801</v>
      </c>
      <c r="E8" s="162"/>
      <c r="F8" s="163">
        <v>24821</v>
      </c>
      <c r="G8" s="164"/>
      <c r="H8" s="165"/>
    </row>
    <row r="9" spans="1:8" x14ac:dyDescent="0.2">
      <c r="A9" s="146" t="s">
        <v>567</v>
      </c>
      <c r="B9" s="151"/>
      <c r="C9" s="152"/>
      <c r="D9" s="153">
        <v>30891</v>
      </c>
      <c r="E9" s="154"/>
      <c r="F9" s="155">
        <v>38566</v>
      </c>
      <c r="G9" s="156"/>
      <c r="H9" s="157"/>
    </row>
    <row r="10" spans="1:8" x14ac:dyDescent="0.2">
      <c r="A10" s="158"/>
      <c r="B10" s="159"/>
      <c r="C10" s="160"/>
      <c r="D10" s="161">
        <v>17021</v>
      </c>
      <c r="E10" s="162"/>
      <c r="F10" s="163">
        <v>24059</v>
      </c>
      <c r="G10" s="164"/>
      <c r="H10" s="165"/>
    </row>
    <row r="11" spans="1:8" x14ac:dyDescent="0.2">
      <c r="A11" s="146" t="s">
        <v>568</v>
      </c>
      <c r="B11" s="151"/>
      <c r="C11" s="152"/>
      <c r="D11" s="153">
        <v>28976</v>
      </c>
      <c r="E11" s="154"/>
      <c r="F11" s="155">
        <v>35156</v>
      </c>
      <c r="G11" s="156"/>
      <c r="H11" s="157"/>
    </row>
    <row r="12" spans="1:8" x14ac:dyDescent="0.2">
      <c r="A12" s="158"/>
      <c r="B12" s="159"/>
      <c r="C12" s="166"/>
      <c r="D12" s="161">
        <v>17299</v>
      </c>
      <c r="E12" s="162"/>
      <c r="F12" s="163">
        <v>22430</v>
      </c>
      <c r="G12" s="164"/>
      <c r="H12" s="165"/>
    </row>
    <row r="13" spans="1:8" x14ac:dyDescent="0.2">
      <c r="A13" s="146"/>
      <c r="B13" s="151"/>
      <c r="C13" s="152"/>
      <c r="D13" s="153">
        <v>25240</v>
      </c>
      <c r="E13" s="154"/>
      <c r="F13" s="155">
        <v>36752</v>
      </c>
      <c r="G13" s="167"/>
      <c r="H13" s="157"/>
    </row>
    <row r="14" spans="1:8" x14ac:dyDescent="0.2">
      <c r="A14" s="158"/>
      <c r="B14" s="159"/>
      <c r="C14" s="160"/>
      <c r="D14" s="161">
        <v>15586</v>
      </c>
      <c r="E14" s="162"/>
      <c r="F14" s="163">
        <v>23320</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6.47</v>
      </c>
      <c r="C19" s="168">
        <f>ROUND(VALUE(SUBSTITUTE(実質収支比率等に係る経年分析!G$48,"▲","-")),2)</f>
        <v>6.6</v>
      </c>
      <c r="D19" s="168">
        <f>ROUND(VALUE(SUBSTITUTE(実質収支比率等に係る経年分析!H$48,"▲","-")),2)</f>
        <v>6.51</v>
      </c>
      <c r="E19" s="168">
        <f>ROUND(VALUE(SUBSTITUTE(実質収支比率等に係る経年分析!I$48,"▲","-")),2)</f>
        <v>9.41</v>
      </c>
      <c r="F19" s="168">
        <f>ROUND(VALUE(SUBSTITUTE(実質収支比率等に係る経年分析!J$48,"▲","-")),2)</f>
        <v>7.49</v>
      </c>
    </row>
    <row r="20" spans="1:11" x14ac:dyDescent="0.2">
      <c r="A20" s="168" t="s">
        <v>57</v>
      </c>
      <c r="B20" s="168">
        <f>ROUND(VALUE(SUBSTITUTE(実質収支比率等に係る経年分析!F$47,"▲","-")),2)</f>
        <v>14.77</v>
      </c>
      <c r="C20" s="168">
        <f>ROUND(VALUE(SUBSTITUTE(実質収支比率等に係る経年分析!G$47,"▲","-")),2)</f>
        <v>14.44</v>
      </c>
      <c r="D20" s="168">
        <f>ROUND(VALUE(SUBSTITUTE(実質収支比率等に係る経年分析!H$47,"▲","-")),2)</f>
        <v>13.45</v>
      </c>
      <c r="E20" s="168">
        <f>ROUND(VALUE(SUBSTITUTE(実質収支比率等に係る経年分析!I$47,"▲","-")),2)</f>
        <v>16.45</v>
      </c>
      <c r="F20" s="168">
        <f>ROUND(VALUE(SUBSTITUTE(実質収支比率等に係る経年分析!J$47,"▲","-")),2)</f>
        <v>13.85</v>
      </c>
    </row>
    <row r="21" spans="1:11" x14ac:dyDescent="0.2">
      <c r="A21" s="168" t="s">
        <v>58</v>
      </c>
      <c r="B21" s="168">
        <f>IF(ISNUMBER(VALUE(SUBSTITUTE(実質収支比率等に係る経年分析!F$49,"▲","-"))),ROUND(VALUE(SUBSTITUTE(実質収支比率等に係る経年分析!F$49,"▲","-")),2),NA())</f>
        <v>-0.22</v>
      </c>
      <c r="C21" s="168">
        <f>IF(ISNUMBER(VALUE(SUBSTITUTE(実質収支比率等に係る経年分析!G$49,"▲","-"))),ROUND(VALUE(SUBSTITUTE(実質収支比率等に係る経年分析!G$49,"▲","-")),2),NA())</f>
        <v>-0.03</v>
      </c>
      <c r="D21" s="168">
        <f>IF(ISNUMBER(VALUE(SUBSTITUTE(実質収支比率等に係る経年分析!H$49,"▲","-"))),ROUND(VALUE(SUBSTITUTE(実質収支比率等に係る経年分析!H$49,"▲","-")),2),NA())</f>
        <v>-0.34</v>
      </c>
      <c r="E21" s="168">
        <f>IF(ISNUMBER(VALUE(SUBSTITUTE(実質収支比率等に係る経年分析!I$49,"▲","-"))),ROUND(VALUE(SUBSTITUTE(実質収支比率等に係る経年分析!I$49,"▲","-")),2),NA())</f>
        <v>6.96</v>
      </c>
      <c r="F21" s="168">
        <f>IF(ISNUMBER(VALUE(SUBSTITUTE(実質収支比率等に係る経年分析!J$49,"▲","-"))),ROUND(VALUE(SUBSTITUTE(実質収支比率等に係る経年分析!J$49,"▲","-")),2),NA())</f>
        <v>-5</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7.0000000000000007E-2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0.09</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0.05</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0.03</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駐車場事業特別会計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0.09</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0.09</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0.09</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0.09</v>
      </c>
    </row>
    <row r="30" spans="1:11" x14ac:dyDescent="0.2">
      <c r="A30" s="169" t="str">
        <f>IF(連結実質赤字比率に係る赤字・黒字の構成分析!C$40="",NA(),連結実質赤字比率に係る赤字・黒字の構成分析!C$40)</f>
        <v>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2.02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0.4</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0.75</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0.66</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0.53</v>
      </c>
    </row>
    <row r="31" spans="1:11" x14ac:dyDescent="0.2">
      <c r="A31" s="169" t="str">
        <f>IF(連結実質赤字比率に係る赤字・黒字の構成分析!C$39="",NA(),連結実質赤字比率に係る赤字・黒字の構成分析!C$39)</f>
        <v>介護保険特別会計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1.33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1.1399999999999999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2.5099999999999998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0.97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1.51</v>
      </c>
    </row>
    <row r="32" spans="1:11" x14ac:dyDescent="0.2">
      <c r="A32" s="169" t="str">
        <f>IF(連結実質赤字比率に係る赤字・黒字の構成分析!C$38="",NA(),連結実質赤字比率に係る赤字・黒字の構成分析!C$38)</f>
        <v>水道事業会計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1.82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1.82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1.86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1.66</v>
      </c>
    </row>
    <row r="33" spans="1:16" x14ac:dyDescent="0.2">
      <c r="A33" s="169" t="str">
        <f>IF(連結実質赤字比率に係る赤字・黒字の構成分析!C$37="",NA(),連結実質赤字比率に係る赤字・黒字の構成分析!C$37)</f>
        <v>松戸競輪特別会計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1.39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1.66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1.56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1.54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1.67</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0.53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1.1200000000000001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1.56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1.99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2.52</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6.46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6.59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6.51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7.48</v>
      </c>
    </row>
    <row r="36" spans="1:16" x14ac:dyDescent="0.2">
      <c r="A36" s="169" t="str">
        <f>IF(連結実質赤字比率に係る赤字・黒字の構成分析!C$34="",NA(),連結実質赤字比率に係る赤字・黒字の構成分析!C$34)</f>
        <v>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4.8099999999999996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4.58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8.66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9.74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10.97</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12575</v>
      </c>
      <c r="E42" s="170"/>
      <c r="F42" s="170"/>
      <c r="G42" s="170">
        <f>'実質公債費比率（分子）の構造'!L$52</f>
        <v>12803</v>
      </c>
      <c r="H42" s="170"/>
      <c r="I42" s="170"/>
      <c r="J42" s="170">
        <f>'実質公債費比率（分子）の構造'!M$52</f>
        <v>12940</v>
      </c>
      <c r="K42" s="170"/>
      <c r="L42" s="170"/>
      <c r="M42" s="170">
        <f>'実質公債費比率（分子）の構造'!N$52</f>
        <v>13091</v>
      </c>
      <c r="N42" s="170"/>
      <c r="O42" s="170"/>
      <c r="P42" s="170">
        <f>'実質公債費比率（分子）の構造'!O$52</f>
        <v>12928</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213</v>
      </c>
      <c r="C44" s="170"/>
      <c r="D44" s="170"/>
      <c r="E44" s="170">
        <f>'実質公債費比率（分子）の構造'!L$50</f>
        <v>194</v>
      </c>
      <c r="F44" s="170"/>
      <c r="G44" s="170"/>
      <c r="H44" s="170">
        <f>'実質公債費比率（分子）の構造'!M$50</f>
        <v>222</v>
      </c>
      <c r="I44" s="170"/>
      <c r="J44" s="170"/>
      <c r="K44" s="170">
        <f>'実質公債費比率（分子）の構造'!N$50</f>
        <v>205</v>
      </c>
      <c r="L44" s="170"/>
      <c r="M44" s="170"/>
      <c r="N44" s="170">
        <f>'実質公債費比率（分子）の構造'!O$50</f>
        <v>228</v>
      </c>
      <c r="O44" s="170"/>
      <c r="P44" s="170"/>
    </row>
    <row r="45" spans="1:16" x14ac:dyDescent="0.2">
      <c r="A45" s="170" t="s">
        <v>68</v>
      </c>
      <c r="B45" s="170">
        <f>'実質公債費比率（分子）の構造'!K$49</f>
        <v>0</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69</v>
      </c>
      <c r="B46" s="170">
        <f>'実質公債費比率（分子）の構造'!K$48</f>
        <v>3448</v>
      </c>
      <c r="C46" s="170"/>
      <c r="D46" s="170"/>
      <c r="E46" s="170">
        <f>'実質公債費比率（分子）の構造'!L$48</f>
        <v>3996</v>
      </c>
      <c r="F46" s="170"/>
      <c r="G46" s="170"/>
      <c r="H46" s="170">
        <f>'実質公債費比率（分子）の構造'!M$48</f>
        <v>3719</v>
      </c>
      <c r="I46" s="170"/>
      <c r="J46" s="170"/>
      <c r="K46" s="170">
        <f>'実質公債費比率（分子）の構造'!N$48</f>
        <v>3708</v>
      </c>
      <c r="L46" s="170"/>
      <c r="M46" s="170"/>
      <c r="N46" s="170">
        <f>'実質公債費比率（分子）の構造'!O$48</f>
        <v>3522</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9119</v>
      </c>
      <c r="C49" s="170"/>
      <c r="D49" s="170"/>
      <c r="E49" s="170">
        <f>'実質公債費比率（分子）の構造'!L$45</f>
        <v>9603</v>
      </c>
      <c r="F49" s="170"/>
      <c r="G49" s="170"/>
      <c r="H49" s="170">
        <f>'実質公債費比率（分子）の構造'!M$45</f>
        <v>10251</v>
      </c>
      <c r="I49" s="170"/>
      <c r="J49" s="170"/>
      <c r="K49" s="170">
        <f>'実質公債費比率（分子）の構造'!N$45</f>
        <v>10615</v>
      </c>
      <c r="L49" s="170"/>
      <c r="M49" s="170"/>
      <c r="N49" s="170">
        <f>'実質公債費比率（分子）の構造'!O$45</f>
        <v>10960</v>
      </c>
      <c r="O49" s="170"/>
      <c r="P49" s="170"/>
    </row>
    <row r="50" spans="1:16" x14ac:dyDescent="0.2">
      <c r="A50" s="170" t="s">
        <v>73</v>
      </c>
      <c r="B50" s="170" t="e">
        <f>NA()</f>
        <v>#N/A</v>
      </c>
      <c r="C50" s="170">
        <f>IF(ISNUMBER('実質公債費比率（分子）の構造'!K$53),'実質公債費比率（分子）の構造'!K$53,NA())</f>
        <v>205</v>
      </c>
      <c r="D50" s="170" t="e">
        <f>NA()</f>
        <v>#N/A</v>
      </c>
      <c r="E50" s="170" t="e">
        <f>NA()</f>
        <v>#N/A</v>
      </c>
      <c r="F50" s="170">
        <f>IF(ISNUMBER('実質公債費比率（分子）の構造'!L$53),'実質公債費比率（分子）の構造'!L$53,NA())</f>
        <v>990</v>
      </c>
      <c r="G50" s="170" t="e">
        <f>NA()</f>
        <v>#N/A</v>
      </c>
      <c r="H50" s="170" t="e">
        <f>NA()</f>
        <v>#N/A</v>
      </c>
      <c r="I50" s="170">
        <f>IF(ISNUMBER('実質公債費比率（分子）の構造'!M$53),'実質公債費比率（分子）の構造'!M$53,NA())</f>
        <v>1252</v>
      </c>
      <c r="J50" s="170" t="e">
        <f>NA()</f>
        <v>#N/A</v>
      </c>
      <c r="K50" s="170" t="e">
        <f>NA()</f>
        <v>#N/A</v>
      </c>
      <c r="L50" s="170">
        <f>IF(ISNUMBER('実質公債費比率（分子）の構造'!N$53),'実質公債費比率（分子）の構造'!N$53,NA())</f>
        <v>1437</v>
      </c>
      <c r="M50" s="170" t="e">
        <f>NA()</f>
        <v>#N/A</v>
      </c>
      <c r="N50" s="170" t="e">
        <f>NA()</f>
        <v>#N/A</v>
      </c>
      <c r="O50" s="170">
        <f>IF(ISNUMBER('実質公債費比率（分子）の構造'!O$53),'実質公債費比率（分子）の構造'!O$53,NA())</f>
        <v>1782</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113048</v>
      </c>
      <c r="E56" s="169"/>
      <c r="F56" s="169"/>
      <c r="G56" s="169">
        <f>'将来負担比率（分子）の構造'!J$52</f>
        <v>111960</v>
      </c>
      <c r="H56" s="169"/>
      <c r="I56" s="169"/>
      <c r="J56" s="169">
        <f>'将来負担比率（分子）の構造'!K$52</f>
        <v>111253</v>
      </c>
      <c r="K56" s="169"/>
      <c r="L56" s="169"/>
      <c r="M56" s="169">
        <f>'将来負担比率（分子）の構造'!L$52</f>
        <v>110559</v>
      </c>
      <c r="N56" s="169"/>
      <c r="O56" s="169"/>
      <c r="P56" s="169">
        <f>'将来負担比率（分子）の構造'!M$52</f>
        <v>106670</v>
      </c>
    </row>
    <row r="57" spans="1:16" x14ac:dyDescent="0.2">
      <c r="A57" s="169" t="s">
        <v>44</v>
      </c>
      <c r="B57" s="169"/>
      <c r="C57" s="169"/>
      <c r="D57" s="169">
        <f>'将来負担比率（分子）の構造'!I$51</f>
        <v>35088</v>
      </c>
      <c r="E57" s="169"/>
      <c r="F57" s="169"/>
      <c r="G57" s="169">
        <f>'将来負担比率（分子）の構造'!J$51</f>
        <v>39569</v>
      </c>
      <c r="H57" s="169"/>
      <c r="I57" s="169"/>
      <c r="J57" s="169">
        <f>'将来負担比率（分子）の構造'!K$51</f>
        <v>38468</v>
      </c>
      <c r="K57" s="169"/>
      <c r="L57" s="169"/>
      <c r="M57" s="169">
        <f>'将来負担比率（分子）の構造'!L$51</f>
        <v>38846</v>
      </c>
      <c r="N57" s="169"/>
      <c r="O57" s="169"/>
      <c r="P57" s="169">
        <f>'将来負担比率（分子）の構造'!M$51</f>
        <v>39387</v>
      </c>
    </row>
    <row r="58" spans="1:16" x14ac:dyDescent="0.2">
      <c r="A58" s="169" t="s">
        <v>43</v>
      </c>
      <c r="B58" s="169"/>
      <c r="C58" s="169"/>
      <c r="D58" s="169">
        <f>'将来負担比率（分子）の構造'!I$50</f>
        <v>31822</v>
      </c>
      <c r="E58" s="169"/>
      <c r="F58" s="169"/>
      <c r="G58" s="169">
        <f>'将来負担比率（分子）の構造'!J$50</f>
        <v>31590</v>
      </c>
      <c r="H58" s="169"/>
      <c r="I58" s="169"/>
      <c r="J58" s="169">
        <f>'将来負担比率（分子）の構造'!K$50</f>
        <v>29673</v>
      </c>
      <c r="K58" s="169"/>
      <c r="L58" s="169"/>
      <c r="M58" s="169">
        <f>'将来負担比率（分子）の構造'!L$50</f>
        <v>34504</v>
      </c>
      <c r="N58" s="169"/>
      <c r="O58" s="169"/>
      <c r="P58" s="169">
        <f>'将来負担比率（分子）の構造'!M$50</f>
        <v>33369</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18997</v>
      </c>
      <c r="C62" s="169"/>
      <c r="D62" s="169"/>
      <c r="E62" s="169">
        <f>'将来負担比率（分子）の構造'!J$45</f>
        <v>18725</v>
      </c>
      <c r="F62" s="169"/>
      <c r="G62" s="169"/>
      <c r="H62" s="169">
        <f>'将来負担比率（分子）の構造'!K$45</f>
        <v>18525</v>
      </c>
      <c r="I62" s="169"/>
      <c r="J62" s="169"/>
      <c r="K62" s="169">
        <f>'将来負担比率（分子）の構造'!L$45</f>
        <v>18423</v>
      </c>
      <c r="L62" s="169"/>
      <c r="M62" s="169"/>
      <c r="N62" s="169">
        <f>'将来負担比率（分子）の構造'!M$45</f>
        <v>17963</v>
      </c>
      <c r="O62" s="169"/>
      <c r="P62" s="169"/>
    </row>
    <row r="63" spans="1:16" x14ac:dyDescent="0.2">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35</v>
      </c>
      <c r="B64" s="169">
        <f>'将来負担比率（分子）の構造'!I$43</f>
        <v>39528</v>
      </c>
      <c r="C64" s="169"/>
      <c r="D64" s="169"/>
      <c r="E64" s="169">
        <f>'将来負担比率（分子）の構造'!J$43</f>
        <v>39796</v>
      </c>
      <c r="F64" s="169"/>
      <c r="G64" s="169"/>
      <c r="H64" s="169">
        <f>'将来負担比率（分子）の構造'!K$43</f>
        <v>38986</v>
      </c>
      <c r="I64" s="169"/>
      <c r="J64" s="169"/>
      <c r="K64" s="169">
        <f>'将来負担比率（分子）の構造'!L$43</f>
        <v>39228</v>
      </c>
      <c r="L64" s="169"/>
      <c r="M64" s="169"/>
      <c r="N64" s="169">
        <f>'将来負担比率（分子）の構造'!M$43</f>
        <v>38423</v>
      </c>
      <c r="O64" s="169"/>
      <c r="P64" s="169"/>
    </row>
    <row r="65" spans="1:16" x14ac:dyDescent="0.2">
      <c r="A65" s="169" t="s">
        <v>34</v>
      </c>
      <c r="B65" s="169">
        <f>'将来負担比率（分子）の構造'!I$42</f>
        <v>2918</v>
      </c>
      <c r="C65" s="169"/>
      <c r="D65" s="169"/>
      <c r="E65" s="169">
        <f>'将来負担比率（分子）の構造'!J$42</f>
        <v>2724</v>
      </c>
      <c r="F65" s="169"/>
      <c r="G65" s="169"/>
      <c r="H65" s="169">
        <f>'将来負担比率（分子）の構造'!K$42</f>
        <v>2626</v>
      </c>
      <c r="I65" s="169"/>
      <c r="J65" s="169"/>
      <c r="K65" s="169">
        <f>'将来負担比率（分子）の構造'!L$42</f>
        <v>3116</v>
      </c>
      <c r="L65" s="169"/>
      <c r="M65" s="169"/>
      <c r="N65" s="169">
        <f>'将来負担比率（分子）の構造'!M$42</f>
        <v>2888</v>
      </c>
      <c r="O65" s="169"/>
      <c r="P65" s="169"/>
    </row>
    <row r="66" spans="1:16" x14ac:dyDescent="0.2">
      <c r="A66" s="169" t="s">
        <v>33</v>
      </c>
      <c r="B66" s="169">
        <f>'将来負担比率（分子）の構造'!I$41</f>
        <v>120384</v>
      </c>
      <c r="C66" s="169"/>
      <c r="D66" s="169"/>
      <c r="E66" s="169">
        <f>'将来負担比率（分子）の構造'!J$41</f>
        <v>121658</v>
      </c>
      <c r="F66" s="169"/>
      <c r="G66" s="169"/>
      <c r="H66" s="169">
        <f>'将来負担比率（分子）の構造'!K$41</f>
        <v>121265</v>
      </c>
      <c r="I66" s="169"/>
      <c r="J66" s="169"/>
      <c r="K66" s="169">
        <f>'将来負担比率（分子）の構造'!L$41</f>
        <v>126066</v>
      </c>
      <c r="L66" s="169"/>
      <c r="M66" s="169"/>
      <c r="N66" s="169">
        <f>'将来負担比率（分子）の構造'!M$41</f>
        <v>124962</v>
      </c>
      <c r="O66" s="169"/>
      <c r="P66" s="169"/>
    </row>
    <row r="67" spans="1:16" x14ac:dyDescent="0.2">
      <c r="A67" s="169" t="s">
        <v>77</v>
      </c>
      <c r="B67" s="169" t="e">
        <f>NA()</f>
        <v>#N/A</v>
      </c>
      <c r="C67" s="169">
        <f>IF(ISNUMBER('将来負担比率（分子）の構造'!I$53), IF('将来負担比率（分子）の構造'!I$53 &lt; 0, 0, '将来負担比率（分子）の構造'!I$53), NA())</f>
        <v>1869</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2008</v>
      </c>
      <c r="J67" s="169" t="e">
        <f>NA()</f>
        <v>#N/A</v>
      </c>
      <c r="K67" s="169" t="e">
        <f>NA()</f>
        <v>#N/A</v>
      </c>
      <c r="L67" s="169">
        <f>IF(ISNUMBER('将来負担比率（分子）の構造'!L$53), IF('将来負担比率（分子）の構造'!L$53 &lt; 0, 0, '将来負担比率（分子）の構造'!L$53), NA())</f>
        <v>2925</v>
      </c>
      <c r="M67" s="169" t="e">
        <f>NA()</f>
        <v>#N/A</v>
      </c>
      <c r="N67" s="169" t="e">
        <f>NA()</f>
        <v>#N/A</v>
      </c>
      <c r="O67" s="169">
        <f>IF(ISNUMBER('将来負担比率（分子）の構造'!M$53), IF('将来負担比率（分子）の構造'!M$53 &lt; 0, 0, '将来負担比率（分子）の構造'!M$53), NA())</f>
        <v>4809</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12170</v>
      </c>
      <c r="C72" s="173">
        <f>基金残高に係る経年分析!G55</f>
        <v>15718</v>
      </c>
      <c r="D72" s="173">
        <f>基金残高に係る経年分析!H55</f>
        <v>12989</v>
      </c>
    </row>
    <row r="73" spans="1:16" x14ac:dyDescent="0.2">
      <c r="A73" s="172" t="s">
        <v>80</v>
      </c>
      <c r="B73" s="173">
        <f>基金残高に係る経年分析!F56</f>
        <v>25</v>
      </c>
      <c r="C73" s="173">
        <f>基金残高に係る経年分析!G56</f>
        <v>2248</v>
      </c>
      <c r="D73" s="173">
        <f>基金残高に係る経年分析!H56</f>
        <v>2248</v>
      </c>
    </row>
    <row r="74" spans="1:16" x14ac:dyDescent="0.2">
      <c r="A74" s="172" t="s">
        <v>81</v>
      </c>
      <c r="B74" s="173">
        <f>基金残高に係る経年分析!F57</f>
        <v>8136</v>
      </c>
      <c r="C74" s="173">
        <f>基金残高に係る経年分析!G57</f>
        <v>8079</v>
      </c>
      <c r="D74" s="173">
        <f>基金残高に係る経年分析!H57</f>
        <v>8621</v>
      </c>
    </row>
  </sheetData>
  <sheetProtection algorithmName="SHA-512" hashValue="PG7lMeNn8Wv0bqcDVgKFGgrD19aKNK3ZnlI+5HgHImHWnkzJ8y6Z8EzVOezyd4WvhdbcDJ9wobc5UIszcVExdw==" saltValue="8FThVc4JnbuWKDC3UKfL1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Printed>2024-03-18T00:00:53Z</cp:lastPrinted>
  <dcterms:created xsi:type="dcterms:W3CDTF">2024-02-05T00:42:43Z</dcterms:created>
  <dcterms:modified xsi:type="dcterms:W3CDTF">2024-11-14T01:01:45Z</dcterms:modified>
  <cp:category/>
</cp:coreProperties>
</file>